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576" windowHeight="8592"/>
  </bookViews>
  <sheets>
    <sheet name="FINAL HITTERS" sheetId="12" r:id="rId1"/>
    <sheet name="FINAL PITCHERS" sheetId="19" r:id="rId2"/>
    <sheet name="Hitter BABS Staging" sheetId="2" r:id="rId3"/>
    <sheet name="Hitter Staging" sheetId="1" r:id="rId4"/>
    <sheet name="Hitter Playing Time" sheetId="18" r:id="rId5"/>
    <sheet name="Averages" sheetId="3" r:id="rId6"/>
    <sheet name="Hitter BABS Calcs" sheetId="4" r:id="rId7"/>
    <sheet name="Grades Lookup" sheetId="5" r:id="rId8"/>
    <sheet name="DL" sheetId="6" r:id="rId9"/>
    <sheet name="ADP" sheetId="8" r:id="rId10"/>
    <sheet name="Pitcher BABS Staging" sheetId="11" r:id="rId11"/>
    <sheet name="Pitching BABS Calcs" sheetId="13" r:id="rId12"/>
    <sheet name="Pitching Raw Data" sheetId="10" r:id="rId13"/>
    <sheet name="2017 Rookies" sheetId="14" r:id="rId14"/>
    <sheet name="Free Agents" sheetId="16" r:id="rId15"/>
  </sheets>
  <definedNames>
    <definedName name="_xlnm._FilterDatabase" localSheetId="8" hidden="1">DL!$A$1:$D$529</definedName>
    <definedName name="_xlnm._FilterDatabase" localSheetId="0" hidden="1">'FINAL HITTERS'!$A$1:$K$549</definedName>
    <definedName name="_xlnm._FilterDatabase" localSheetId="1" hidden="1">'FINAL PITCHERS'!$A$1:$I$611</definedName>
    <definedName name="_xlnm._FilterDatabase" localSheetId="2" hidden="1">'Hitter BABS Staging'!$A$1:$K$216</definedName>
    <definedName name="_xlnm._FilterDatabase" localSheetId="3" hidden="1">'Hitter Staging'!$A$1:$R$1</definedName>
    <definedName name="_xlnm._FilterDatabase" localSheetId="10" hidden="1">'Pitcher BABS Staging'!$A$1:$E$608</definedName>
  </definedNames>
  <calcPr calcId="145621"/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2" i="1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2" i="2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2" i="4"/>
  <c r="C3" i="4"/>
  <c r="L3" i="4" s="1"/>
  <c r="C4" i="4"/>
  <c r="L4" i="4" s="1"/>
  <c r="C5" i="4"/>
  <c r="L5" i="4" s="1"/>
  <c r="C6" i="4"/>
  <c r="L6" i="4" s="1"/>
  <c r="C7" i="4"/>
  <c r="L7" i="4" s="1"/>
  <c r="C8" i="4"/>
  <c r="L8" i="4" s="1"/>
  <c r="C9" i="4"/>
  <c r="L9" i="4" s="1"/>
  <c r="C10" i="4"/>
  <c r="L10" i="4" s="1"/>
  <c r="C11" i="4"/>
  <c r="L11" i="4" s="1"/>
  <c r="C12" i="4"/>
  <c r="L12" i="4" s="1"/>
  <c r="C13" i="4"/>
  <c r="L13" i="4" s="1"/>
  <c r="C14" i="4"/>
  <c r="L14" i="4" s="1"/>
  <c r="C15" i="4"/>
  <c r="L15" i="4" s="1"/>
  <c r="C16" i="4"/>
  <c r="L16" i="4" s="1"/>
  <c r="C17" i="4"/>
  <c r="L17" i="4" s="1"/>
  <c r="C18" i="4"/>
  <c r="L18" i="4" s="1"/>
  <c r="C19" i="4"/>
  <c r="L19" i="4" s="1"/>
  <c r="C20" i="4"/>
  <c r="L20" i="4" s="1"/>
  <c r="C21" i="4"/>
  <c r="L21" i="4" s="1"/>
  <c r="C22" i="4"/>
  <c r="L22" i="4" s="1"/>
  <c r="C23" i="4"/>
  <c r="L23" i="4" s="1"/>
  <c r="C24" i="4"/>
  <c r="L24" i="4" s="1"/>
  <c r="C25" i="4"/>
  <c r="L25" i="4" s="1"/>
  <c r="C26" i="4"/>
  <c r="L26" i="4" s="1"/>
  <c r="C27" i="4"/>
  <c r="L27" i="4" s="1"/>
  <c r="C28" i="4"/>
  <c r="L28" i="4" s="1"/>
  <c r="C29" i="4"/>
  <c r="L29" i="4" s="1"/>
  <c r="C30" i="4"/>
  <c r="L30" i="4" s="1"/>
  <c r="C31" i="4"/>
  <c r="L31" i="4" s="1"/>
  <c r="C32" i="4"/>
  <c r="L32" i="4" s="1"/>
  <c r="C33" i="4"/>
  <c r="L33" i="4" s="1"/>
  <c r="C34" i="4"/>
  <c r="L34" i="4" s="1"/>
  <c r="C35" i="4"/>
  <c r="L35" i="4" s="1"/>
  <c r="C36" i="4"/>
  <c r="L36" i="4" s="1"/>
  <c r="C37" i="4"/>
  <c r="L37" i="4" s="1"/>
  <c r="C38" i="4"/>
  <c r="L38" i="4" s="1"/>
  <c r="C39" i="4"/>
  <c r="L39" i="4" s="1"/>
  <c r="C40" i="4"/>
  <c r="L40" i="4" s="1"/>
  <c r="C41" i="4"/>
  <c r="L41" i="4" s="1"/>
  <c r="C42" i="4"/>
  <c r="L42" i="4" s="1"/>
  <c r="C43" i="4"/>
  <c r="L43" i="4" s="1"/>
  <c r="C44" i="4"/>
  <c r="L44" i="4" s="1"/>
  <c r="C45" i="4"/>
  <c r="L45" i="4" s="1"/>
  <c r="C46" i="4"/>
  <c r="L46" i="4" s="1"/>
  <c r="C47" i="4"/>
  <c r="L47" i="4" s="1"/>
  <c r="C48" i="4"/>
  <c r="L48" i="4" s="1"/>
  <c r="C49" i="4"/>
  <c r="L49" i="4" s="1"/>
  <c r="C50" i="4"/>
  <c r="L50" i="4" s="1"/>
  <c r="C51" i="4"/>
  <c r="L51" i="4" s="1"/>
  <c r="C52" i="4"/>
  <c r="L52" i="4" s="1"/>
  <c r="C53" i="4"/>
  <c r="L53" i="4" s="1"/>
  <c r="C54" i="4"/>
  <c r="L54" i="4" s="1"/>
  <c r="C55" i="4"/>
  <c r="L55" i="4" s="1"/>
  <c r="C56" i="4"/>
  <c r="L56" i="4" s="1"/>
  <c r="C57" i="4"/>
  <c r="L57" i="4" s="1"/>
  <c r="C58" i="4"/>
  <c r="L58" i="4" s="1"/>
  <c r="C59" i="4"/>
  <c r="L59" i="4" s="1"/>
  <c r="C60" i="4"/>
  <c r="L60" i="4" s="1"/>
  <c r="C61" i="4"/>
  <c r="L61" i="4" s="1"/>
  <c r="C62" i="4"/>
  <c r="L62" i="4" s="1"/>
  <c r="C63" i="4"/>
  <c r="L63" i="4" s="1"/>
  <c r="C64" i="4"/>
  <c r="L64" i="4" s="1"/>
  <c r="C65" i="4"/>
  <c r="L65" i="4" s="1"/>
  <c r="C66" i="4"/>
  <c r="L66" i="4" s="1"/>
  <c r="C67" i="4"/>
  <c r="L67" i="4" s="1"/>
  <c r="C68" i="4"/>
  <c r="L68" i="4" s="1"/>
  <c r="C69" i="4"/>
  <c r="L69" i="4" s="1"/>
  <c r="C70" i="4"/>
  <c r="L70" i="4" s="1"/>
  <c r="C71" i="4"/>
  <c r="L71" i="4" s="1"/>
  <c r="C72" i="4"/>
  <c r="L72" i="4" s="1"/>
  <c r="C73" i="4"/>
  <c r="L73" i="4" s="1"/>
  <c r="C74" i="4"/>
  <c r="L74" i="4" s="1"/>
  <c r="C75" i="4"/>
  <c r="L75" i="4" s="1"/>
  <c r="C76" i="4"/>
  <c r="L76" i="4" s="1"/>
  <c r="C77" i="4"/>
  <c r="L77" i="4" s="1"/>
  <c r="C78" i="4"/>
  <c r="L78" i="4" s="1"/>
  <c r="C79" i="4"/>
  <c r="L79" i="4" s="1"/>
  <c r="C80" i="4"/>
  <c r="L80" i="4" s="1"/>
  <c r="C81" i="4"/>
  <c r="L81" i="4" s="1"/>
  <c r="C82" i="4"/>
  <c r="L82" i="4" s="1"/>
  <c r="C83" i="4"/>
  <c r="L83" i="4" s="1"/>
  <c r="C84" i="4"/>
  <c r="L84" i="4" s="1"/>
  <c r="C85" i="4"/>
  <c r="L85" i="4" s="1"/>
  <c r="C86" i="4"/>
  <c r="L86" i="4" s="1"/>
  <c r="C87" i="4"/>
  <c r="L87" i="4" s="1"/>
  <c r="C88" i="4"/>
  <c r="L88" i="4" s="1"/>
  <c r="C89" i="4"/>
  <c r="L89" i="4" s="1"/>
  <c r="C90" i="4"/>
  <c r="L90" i="4" s="1"/>
  <c r="C91" i="4"/>
  <c r="L91" i="4" s="1"/>
  <c r="C92" i="4"/>
  <c r="L92" i="4" s="1"/>
  <c r="C93" i="4"/>
  <c r="L93" i="4" s="1"/>
  <c r="C94" i="4"/>
  <c r="L94" i="4" s="1"/>
  <c r="C95" i="4"/>
  <c r="L95" i="4" s="1"/>
  <c r="C96" i="4"/>
  <c r="L96" i="4" s="1"/>
  <c r="C97" i="4"/>
  <c r="L97" i="4" s="1"/>
  <c r="C98" i="4"/>
  <c r="L98" i="4" s="1"/>
  <c r="C99" i="4"/>
  <c r="L99" i="4" s="1"/>
  <c r="C100" i="4"/>
  <c r="L100" i="4" s="1"/>
  <c r="C101" i="4"/>
  <c r="L101" i="4" s="1"/>
  <c r="C102" i="4"/>
  <c r="L102" i="4" s="1"/>
  <c r="C103" i="4"/>
  <c r="L103" i="4" s="1"/>
  <c r="C104" i="4"/>
  <c r="L104" i="4" s="1"/>
  <c r="C105" i="4"/>
  <c r="L105" i="4" s="1"/>
  <c r="C106" i="4"/>
  <c r="L106" i="4" s="1"/>
  <c r="C107" i="4"/>
  <c r="L107" i="4" s="1"/>
  <c r="C108" i="4"/>
  <c r="L108" i="4" s="1"/>
  <c r="C109" i="4"/>
  <c r="L109" i="4" s="1"/>
  <c r="C110" i="4"/>
  <c r="L110" i="4" s="1"/>
  <c r="C111" i="4"/>
  <c r="L111" i="4" s="1"/>
  <c r="C112" i="4"/>
  <c r="L112" i="4" s="1"/>
  <c r="C113" i="4"/>
  <c r="L113" i="4" s="1"/>
  <c r="C114" i="4"/>
  <c r="L114" i="4" s="1"/>
  <c r="C115" i="4"/>
  <c r="L115" i="4" s="1"/>
  <c r="C116" i="4"/>
  <c r="L116" i="4" s="1"/>
  <c r="C117" i="4"/>
  <c r="L117" i="4" s="1"/>
  <c r="C118" i="4"/>
  <c r="L118" i="4" s="1"/>
  <c r="C119" i="4"/>
  <c r="L119" i="4" s="1"/>
  <c r="C120" i="4"/>
  <c r="L120" i="4" s="1"/>
  <c r="C121" i="4"/>
  <c r="L121" i="4" s="1"/>
  <c r="C122" i="4"/>
  <c r="L122" i="4" s="1"/>
  <c r="C123" i="4"/>
  <c r="L123" i="4" s="1"/>
  <c r="C124" i="4"/>
  <c r="L124" i="4" s="1"/>
  <c r="C125" i="4"/>
  <c r="L125" i="4" s="1"/>
  <c r="C126" i="4"/>
  <c r="L126" i="4" s="1"/>
  <c r="C127" i="4"/>
  <c r="L127" i="4" s="1"/>
  <c r="C128" i="4"/>
  <c r="L128" i="4" s="1"/>
  <c r="C129" i="4"/>
  <c r="L129" i="4" s="1"/>
  <c r="C130" i="4"/>
  <c r="L130" i="4" s="1"/>
  <c r="C131" i="4"/>
  <c r="L131" i="4" s="1"/>
  <c r="C132" i="4"/>
  <c r="L132" i="4" s="1"/>
  <c r="C133" i="4"/>
  <c r="L133" i="4" s="1"/>
  <c r="C134" i="4"/>
  <c r="L134" i="4" s="1"/>
  <c r="C135" i="4"/>
  <c r="L135" i="4" s="1"/>
  <c r="C136" i="4"/>
  <c r="L136" i="4" s="1"/>
  <c r="C137" i="4"/>
  <c r="L137" i="4" s="1"/>
  <c r="C138" i="4"/>
  <c r="L138" i="4" s="1"/>
  <c r="C139" i="4"/>
  <c r="L139" i="4" s="1"/>
  <c r="C140" i="4"/>
  <c r="L140" i="4" s="1"/>
  <c r="C141" i="4"/>
  <c r="L141" i="4" s="1"/>
  <c r="C142" i="4"/>
  <c r="L142" i="4" s="1"/>
  <c r="C143" i="4"/>
  <c r="L143" i="4" s="1"/>
  <c r="C144" i="4"/>
  <c r="L144" i="4" s="1"/>
  <c r="C145" i="4"/>
  <c r="L145" i="4" s="1"/>
  <c r="C146" i="4"/>
  <c r="L146" i="4" s="1"/>
  <c r="C147" i="4"/>
  <c r="L147" i="4" s="1"/>
  <c r="C148" i="4"/>
  <c r="L148" i="4" s="1"/>
  <c r="C149" i="4"/>
  <c r="L149" i="4" s="1"/>
  <c r="C150" i="4"/>
  <c r="L150" i="4" s="1"/>
  <c r="C151" i="4"/>
  <c r="L151" i="4" s="1"/>
  <c r="C152" i="4"/>
  <c r="L152" i="4" s="1"/>
  <c r="C153" i="4"/>
  <c r="L153" i="4" s="1"/>
  <c r="C154" i="4"/>
  <c r="L154" i="4" s="1"/>
  <c r="C155" i="4"/>
  <c r="L155" i="4" s="1"/>
  <c r="C156" i="4"/>
  <c r="L156" i="4" s="1"/>
  <c r="C157" i="4"/>
  <c r="L157" i="4" s="1"/>
  <c r="C158" i="4"/>
  <c r="L158" i="4" s="1"/>
  <c r="C159" i="4"/>
  <c r="L159" i="4" s="1"/>
  <c r="C160" i="4"/>
  <c r="L160" i="4" s="1"/>
  <c r="C161" i="4"/>
  <c r="L161" i="4" s="1"/>
  <c r="C162" i="4"/>
  <c r="L162" i="4" s="1"/>
  <c r="C163" i="4"/>
  <c r="L163" i="4" s="1"/>
  <c r="C164" i="4"/>
  <c r="L164" i="4" s="1"/>
  <c r="C165" i="4"/>
  <c r="L165" i="4" s="1"/>
  <c r="C166" i="4"/>
  <c r="L166" i="4" s="1"/>
  <c r="C167" i="4"/>
  <c r="L167" i="4" s="1"/>
  <c r="C168" i="4"/>
  <c r="L168" i="4" s="1"/>
  <c r="C169" i="4"/>
  <c r="L169" i="4" s="1"/>
  <c r="C170" i="4"/>
  <c r="L170" i="4" s="1"/>
  <c r="C171" i="4"/>
  <c r="L171" i="4" s="1"/>
  <c r="C172" i="4"/>
  <c r="L172" i="4" s="1"/>
  <c r="C173" i="4"/>
  <c r="L173" i="4" s="1"/>
  <c r="C174" i="4"/>
  <c r="L174" i="4" s="1"/>
  <c r="C175" i="4"/>
  <c r="L175" i="4" s="1"/>
  <c r="C176" i="4"/>
  <c r="L176" i="4" s="1"/>
  <c r="C177" i="4"/>
  <c r="L177" i="4" s="1"/>
  <c r="C178" i="4"/>
  <c r="L178" i="4" s="1"/>
  <c r="C179" i="4"/>
  <c r="L179" i="4" s="1"/>
  <c r="C180" i="4"/>
  <c r="L180" i="4" s="1"/>
  <c r="C181" i="4"/>
  <c r="L181" i="4" s="1"/>
  <c r="C182" i="4"/>
  <c r="L182" i="4" s="1"/>
  <c r="C183" i="4"/>
  <c r="L183" i="4" s="1"/>
  <c r="C184" i="4"/>
  <c r="L184" i="4" s="1"/>
  <c r="C185" i="4"/>
  <c r="L185" i="4" s="1"/>
  <c r="C186" i="4"/>
  <c r="L186" i="4" s="1"/>
  <c r="C187" i="4"/>
  <c r="L187" i="4" s="1"/>
  <c r="C188" i="4"/>
  <c r="L188" i="4" s="1"/>
  <c r="C189" i="4"/>
  <c r="L189" i="4" s="1"/>
  <c r="C190" i="4"/>
  <c r="L190" i="4" s="1"/>
  <c r="C191" i="4"/>
  <c r="L191" i="4" s="1"/>
  <c r="C192" i="4"/>
  <c r="L192" i="4" s="1"/>
  <c r="C193" i="4"/>
  <c r="L193" i="4" s="1"/>
  <c r="C194" i="4"/>
  <c r="L194" i="4" s="1"/>
  <c r="C195" i="4"/>
  <c r="L195" i="4" s="1"/>
  <c r="C196" i="4"/>
  <c r="L196" i="4" s="1"/>
  <c r="C197" i="4"/>
  <c r="L197" i="4" s="1"/>
  <c r="C198" i="4"/>
  <c r="L198" i="4" s="1"/>
  <c r="C199" i="4"/>
  <c r="L199" i="4" s="1"/>
  <c r="C200" i="4"/>
  <c r="L200" i="4" s="1"/>
  <c r="C201" i="4"/>
  <c r="L201" i="4" s="1"/>
  <c r="C202" i="4"/>
  <c r="L202" i="4" s="1"/>
  <c r="C203" i="4"/>
  <c r="L203" i="4" s="1"/>
  <c r="C204" i="4"/>
  <c r="L204" i="4" s="1"/>
  <c r="C205" i="4"/>
  <c r="L205" i="4" s="1"/>
  <c r="C206" i="4"/>
  <c r="L206" i="4" s="1"/>
  <c r="C207" i="4"/>
  <c r="L207" i="4" s="1"/>
  <c r="C208" i="4"/>
  <c r="L208" i="4" s="1"/>
  <c r="C209" i="4"/>
  <c r="L209" i="4" s="1"/>
  <c r="C210" i="4"/>
  <c r="L210" i="4" s="1"/>
  <c r="C211" i="4"/>
  <c r="L211" i="4" s="1"/>
  <c r="C212" i="4"/>
  <c r="L212" i="4" s="1"/>
  <c r="C213" i="4"/>
  <c r="L213" i="4" s="1"/>
  <c r="C214" i="4"/>
  <c r="L214" i="4" s="1"/>
  <c r="C215" i="4"/>
  <c r="L215" i="4" s="1"/>
  <c r="C216" i="4"/>
  <c r="L216" i="4" s="1"/>
  <c r="C217" i="4"/>
  <c r="L217" i="4" s="1"/>
  <c r="C218" i="4"/>
  <c r="L218" i="4" s="1"/>
  <c r="C219" i="4"/>
  <c r="L219" i="4" s="1"/>
  <c r="C220" i="4"/>
  <c r="L220" i="4" s="1"/>
  <c r="C221" i="4"/>
  <c r="L221" i="4" s="1"/>
  <c r="C222" i="4"/>
  <c r="L222" i="4" s="1"/>
  <c r="C223" i="4"/>
  <c r="L223" i="4" s="1"/>
  <c r="C224" i="4"/>
  <c r="L224" i="4" s="1"/>
  <c r="C225" i="4"/>
  <c r="L225" i="4" s="1"/>
  <c r="C226" i="4"/>
  <c r="L226" i="4" s="1"/>
  <c r="C227" i="4"/>
  <c r="L227" i="4" s="1"/>
  <c r="C228" i="4"/>
  <c r="L228" i="4" s="1"/>
  <c r="C229" i="4"/>
  <c r="L229" i="4" s="1"/>
  <c r="C230" i="4"/>
  <c r="L230" i="4" s="1"/>
  <c r="C231" i="4"/>
  <c r="L231" i="4" s="1"/>
  <c r="C232" i="4"/>
  <c r="L232" i="4" s="1"/>
  <c r="C233" i="4"/>
  <c r="L233" i="4" s="1"/>
  <c r="C234" i="4"/>
  <c r="L234" i="4" s="1"/>
  <c r="C235" i="4"/>
  <c r="L235" i="4" s="1"/>
  <c r="C236" i="4"/>
  <c r="L236" i="4" s="1"/>
  <c r="C237" i="4"/>
  <c r="L237" i="4" s="1"/>
  <c r="C238" i="4"/>
  <c r="L238" i="4" s="1"/>
  <c r="C239" i="4"/>
  <c r="L239" i="4" s="1"/>
  <c r="C240" i="4"/>
  <c r="L240" i="4" s="1"/>
  <c r="C241" i="4"/>
  <c r="L241" i="4" s="1"/>
  <c r="C242" i="4"/>
  <c r="L242" i="4" s="1"/>
  <c r="C243" i="4"/>
  <c r="L243" i="4" s="1"/>
  <c r="C244" i="4"/>
  <c r="L244" i="4" s="1"/>
  <c r="C245" i="4"/>
  <c r="L245" i="4" s="1"/>
  <c r="C246" i="4"/>
  <c r="L246" i="4" s="1"/>
  <c r="C247" i="4"/>
  <c r="L247" i="4" s="1"/>
  <c r="C248" i="4"/>
  <c r="L248" i="4" s="1"/>
  <c r="C249" i="4"/>
  <c r="L249" i="4" s="1"/>
  <c r="C250" i="4"/>
  <c r="L250" i="4" s="1"/>
  <c r="C251" i="4"/>
  <c r="L251" i="4" s="1"/>
  <c r="C252" i="4"/>
  <c r="L252" i="4" s="1"/>
  <c r="C253" i="4"/>
  <c r="L253" i="4" s="1"/>
  <c r="C254" i="4"/>
  <c r="L254" i="4" s="1"/>
  <c r="C255" i="4"/>
  <c r="L255" i="4" s="1"/>
  <c r="C256" i="4"/>
  <c r="L256" i="4" s="1"/>
  <c r="C257" i="4"/>
  <c r="L257" i="4" s="1"/>
  <c r="C258" i="4"/>
  <c r="L258" i="4" s="1"/>
  <c r="C259" i="4"/>
  <c r="L259" i="4" s="1"/>
  <c r="C260" i="4"/>
  <c r="L260" i="4" s="1"/>
  <c r="C261" i="4"/>
  <c r="L261" i="4" s="1"/>
  <c r="C262" i="4"/>
  <c r="L262" i="4" s="1"/>
  <c r="C263" i="4"/>
  <c r="L263" i="4" s="1"/>
  <c r="C264" i="4"/>
  <c r="L264" i="4" s="1"/>
  <c r="C265" i="4"/>
  <c r="L265" i="4" s="1"/>
  <c r="C266" i="4"/>
  <c r="L266" i="4" s="1"/>
  <c r="C267" i="4"/>
  <c r="L267" i="4" s="1"/>
  <c r="C268" i="4"/>
  <c r="L268" i="4" s="1"/>
  <c r="C269" i="4"/>
  <c r="L269" i="4" s="1"/>
  <c r="C270" i="4"/>
  <c r="L270" i="4" s="1"/>
  <c r="C271" i="4"/>
  <c r="L271" i="4" s="1"/>
  <c r="C272" i="4"/>
  <c r="L272" i="4" s="1"/>
  <c r="C273" i="4"/>
  <c r="L273" i="4" s="1"/>
  <c r="C274" i="4"/>
  <c r="L274" i="4" s="1"/>
  <c r="C275" i="4"/>
  <c r="L275" i="4" s="1"/>
  <c r="C276" i="4"/>
  <c r="L276" i="4" s="1"/>
  <c r="C277" i="4"/>
  <c r="L277" i="4" s="1"/>
  <c r="C278" i="4"/>
  <c r="L278" i="4" s="1"/>
  <c r="C279" i="4"/>
  <c r="L279" i="4" s="1"/>
  <c r="C280" i="4"/>
  <c r="L280" i="4" s="1"/>
  <c r="C281" i="4"/>
  <c r="L281" i="4" s="1"/>
  <c r="C282" i="4"/>
  <c r="L282" i="4" s="1"/>
  <c r="C283" i="4"/>
  <c r="L283" i="4" s="1"/>
  <c r="C284" i="4"/>
  <c r="L284" i="4" s="1"/>
  <c r="C285" i="4"/>
  <c r="L285" i="4" s="1"/>
  <c r="C286" i="4"/>
  <c r="L286" i="4" s="1"/>
  <c r="C287" i="4"/>
  <c r="L287" i="4" s="1"/>
  <c r="C288" i="4"/>
  <c r="L288" i="4" s="1"/>
  <c r="C289" i="4"/>
  <c r="L289" i="4" s="1"/>
  <c r="C290" i="4"/>
  <c r="L290" i="4" s="1"/>
  <c r="C291" i="4"/>
  <c r="L291" i="4" s="1"/>
  <c r="C292" i="4"/>
  <c r="L292" i="4" s="1"/>
  <c r="C293" i="4"/>
  <c r="L293" i="4" s="1"/>
  <c r="C294" i="4"/>
  <c r="L294" i="4" s="1"/>
  <c r="C295" i="4"/>
  <c r="L295" i="4" s="1"/>
  <c r="C296" i="4"/>
  <c r="L296" i="4" s="1"/>
  <c r="C297" i="4"/>
  <c r="L297" i="4" s="1"/>
  <c r="C298" i="4"/>
  <c r="L298" i="4" s="1"/>
  <c r="C299" i="4"/>
  <c r="L299" i="4" s="1"/>
  <c r="C300" i="4"/>
  <c r="L300" i="4" s="1"/>
  <c r="C301" i="4"/>
  <c r="L301" i="4" s="1"/>
  <c r="C302" i="4"/>
  <c r="L302" i="4" s="1"/>
  <c r="C303" i="4"/>
  <c r="L303" i="4" s="1"/>
  <c r="C304" i="4"/>
  <c r="L304" i="4" s="1"/>
  <c r="C305" i="4"/>
  <c r="L305" i="4" s="1"/>
  <c r="C306" i="4"/>
  <c r="L306" i="4" s="1"/>
  <c r="C307" i="4"/>
  <c r="L307" i="4" s="1"/>
  <c r="C308" i="4"/>
  <c r="L308" i="4" s="1"/>
  <c r="C309" i="4"/>
  <c r="L309" i="4" s="1"/>
  <c r="C310" i="4"/>
  <c r="L310" i="4" s="1"/>
  <c r="C311" i="4"/>
  <c r="L311" i="4" s="1"/>
  <c r="C312" i="4"/>
  <c r="L312" i="4" s="1"/>
  <c r="C313" i="4"/>
  <c r="L313" i="4" s="1"/>
  <c r="C314" i="4"/>
  <c r="L314" i="4" s="1"/>
  <c r="C315" i="4"/>
  <c r="L315" i="4" s="1"/>
  <c r="C316" i="4"/>
  <c r="L316" i="4" s="1"/>
  <c r="C317" i="4"/>
  <c r="L317" i="4" s="1"/>
  <c r="C318" i="4"/>
  <c r="L318" i="4" s="1"/>
  <c r="C319" i="4"/>
  <c r="L319" i="4" s="1"/>
  <c r="C320" i="4"/>
  <c r="L320" i="4" s="1"/>
  <c r="C321" i="4"/>
  <c r="L321" i="4" s="1"/>
  <c r="C322" i="4"/>
  <c r="L322" i="4" s="1"/>
  <c r="C323" i="4"/>
  <c r="L323" i="4" s="1"/>
  <c r="C324" i="4"/>
  <c r="L324" i="4" s="1"/>
  <c r="C325" i="4"/>
  <c r="L325" i="4" s="1"/>
  <c r="C326" i="4"/>
  <c r="L326" i="4" s="1"/>
  <c r="C327" i="4"/>
  <c r="L327" i="4" s="1"/>
  <c r="C328" i="4"/>
  <c r="L328" i="4" s="1"/>
  <c r="C329" i="4"/>
  <c r="L329" i="4" s="1"/>
  <c r="C330" i="4"/>
  <c r="L330" i="4" s="1"/>
  <c r="C331" i="4"/>
  <c r="L331" i="4" s="1"/>
  <c r="C332" i="4"/>
  <c r="L332" i="4" s="1"/>
  <c r="C333" i="4"/>
  <c r="L333" i="4" s="1"/>
  <c r="C334" i="4"/>
  <c r="L334" i="4" s="1"/>
  <c r="C335" i="4"/>
  <c r="L335" i="4" s="1"/>
  <c r="C336" i="4"/>
  <c r="L336" i="4" s="1"/>
  <c r="C337" i="4"/>
  <c r="L337" i="4" s="1"/>
  <c r="C338" i="4"/>
  <c r="L338" i="4" s="1"/>
  <c r="C339" i="4"/>
  <c r="L339" i="4" s="1"/>
  <c r="C340" i="4"/>
  <c r="L340" i="4" s="1"/>
  <c r="C341" i="4"/>
  <c r="L341" i="4" s="1"/>
  <c r="C342" i="4"/>
  <c r="L342" i="4" s="1"/>
  <c r="C343" i="4"/>
  <c r="L343" i="4" s="1"/>
  <c r="C344" i="4"/>
  <c r="L344" i="4" s="1"/>
  <c r="C345" i="4"/>
  <c r="L345" i="4" s="1"/>
  <c r="C346" i="4"/>
  <c r="L346" i="4" s="1"/>
  <c r="C347" i="4"/>
  <c r="L347" i="4" s="1"/>
  <c r="C348" i="4"/>
  <c r="L348" i="4" s="1"/>
  <c r="C349" i="4"/>
  <c r="L349" i="4" s="1"/>
  <c r="C350" i="4"/>
  <c r="L350" i="4" s="1"/>
  <c r="C351" i="4"/>
  <c r="L351" i="4" s="1"/>
  <c r="C352" i="4"/>
  <c r="L352" i="4" s="1"/>
  <c r="C353" i="4"/>
  <c r="L353" i="4" s="1"/>
  <c r="C354" i="4"/>
  <c r="L354" i="4" s="1"/>
  <c r="C355" i="4"/>
  <c r="L355" i="4" s="1"/>
  <c r="C356" i="4"/>
  <c r="L356" i="4" s="1"/>
  <c r="C357" i="4"/>
  <c r="L357" i="4" s="1"/>
  <c r="C358" i="4"/>
  <c r="L358" i="4" s="1"/>
  <c r="C359" i="4"/>
  <c r="L359" i="4" s="1"/>
  <c r="C360" i="4"/>
  <c r="L360" i="4" s="1"/>
  <c r="C361" i="4"/>
  <c r="L361" i="4" s="1"/>
  <c r="C362" i="4"/>
  <c r="L362" i="4" s="1"/>
  <c r="C363" i="4"/>
  <c r="L363" i="4" s="1"/>
  <c r="C364" i="4"/>
  <c r="L364" i="4" s="1"/>
  <c r="C365" i="4"/>
  <c r="L365" i="4" s="1"/>
  <c r="C366" i="4"/>
  <c r="L366" i="4" s="1"/>
  <c r="C367" i="4"/>
  <c r="L367" i="4" s="1"/>
  <c r="C368" i="4"/>
  <c r="L368" i="4" s="1"/>
  <c r="C369" i="4"/>
  <c r="L369" i="4" s="1"/>
  <c r="C370" i="4"/>
  <c r="L370" i="4" s="1"/>
  <c r="C371" i="4"/>
  <c r="L371" i="4" s="1"/>
  <c r="C372" i="4"/>
  <c r="L372" i="4" s="1"/>
  <c r="C373" i="4"/>
  <c r="L373" i="4" s="1"/>
  <c r="C374" i="4"/>
  <c r="L374" i="4" s="1"/>
  <c r="C375" i="4"/>
  <c r="L375" i="4" s="1"/>
  <c r="C376" i="4"/>
  <c r="L376" i="4" s="1"/>
  <c r="C377" i="4"/>
  <c r="L377" i="4" s="1"/>
  <c r="C378" i="4"/>
  <c r="L378" i="4" s="1"/>
  <c r="C379" i="4"/>
  <c r="L379" i="4" s="1"/>
  <c r="C380" i="4"/>
  <c r="L380" i="4" s="1"/>
  <c r="C381" i="4"/>
  <c r="L381" i="4" s="1"/>
  <c r="C382" i="4"/>
  <c r="L382" i="4" s="1"/>
  <c r="C383" i="4"/>
  <c r="L383" i="4" s="1"/>
  <c r="C384" i="4"/>
  <c r="L384" i="4" s="1"/>
  <c r="C385" i="4"/>
  <c r="L385" i="4" s="1"/>
  <c r="C386" i="4"/>
  <c r="L386" i="4" s="1"/>
  <c r="C387" i="4"/>
  <c r="L387" i="4" s="1"/>
  <c r="C388" i="4"/>
  <c r="L388" i="4" s="1"/>
  <c r="C389" i="4"/>
  <c r="L389" i="4" s="1"/>
  <c r="C390" i="4"/>
  <c r="L390" i="4" s="1"/>
  <c r="C391" i="4"/>
  <c r="L391" i="4" s="1"/>
  <c r="C392" i="4"/>
  <c r="L392" i="4" s="1"/>
  <c r="C393" i="4"/>
  <c r="L393" i="4" s="1"/>
  <c r="C394" i="4"/>
  <c r="L394" i="4" s="1"/>
  <c r="C395" i="4"/>
  <c r="L395" i="4" s="1"/>
  <c r="C396" i="4"/>
  <c r="L396" i="4" s="1"/>
  <c r="C397" i="4"/>
  <c r="L397" i="4" s="1"/>
  <c r="C398" i="4"/>
  <c r="L398" i="4" s="1"/>
  <c r="C399" i="4"/>
  <c r="L399" i="4" s="1"/>
  <c r="C400" i="4"/>
  <c r="L400" i="4" s="1"/>
  <c r="C401" i="4"/>
  <c r="L401" i="4" s="1"/>
  <c r="C402" i="4"/>
  <c r="L402" i="4" s="1"/>
  <c r="C403" i="4"/>
  <c r="L403" i="4" s="1"/>
  <c r="C404" i="4"/>
  <c r="L404" i="4" s="1"/>
  <c r="C405" i="4"/>
  <c r="L405" i="4" s="1"/>
  <c r="C406" i="4"/>
  <c r="L406" i="4" s="1"/>
  <c r="C407" i="4"/>
  <c r="L407" i="4" s="1"/>
  <c r="C408" i="4"/>
  <c r="L408" i="4" s="1"/>
  <c r="C409" i="4"/>
  <c r="L409" i="4" s="1"/>
  <c r="C410" i="4"/>
  <c r="L410" i="4" s="1"/>
  <c r="C411" i="4"/>
  <c r="L411" i="4" s="1"/>
  <c r="C412" i="4"/>
  <c r="L412" i="4" s="1"/>
  <c r="C413" i="4"/>
  <c r="L413" i="4" s="1"/>
  <c r="C414" i="4"/>
  <c r="L414" i="4" s="1"/>
  <c r="C415" i="4"/>
  <c r="L415" i="4" s="1"/>
  <c r="C416" i="4"/>
  <c r="L416" i="4" s="1"/>
  <c r="C417" i="4"/>
  <c r="L417" i="4" s="1"/>
  <c r="C418" i="4"/>
  <c r="L418" i="4" s="1"/>
  <c r="C419" i="4"/>
  <c r="L419" i="4" s="1"/>
  <c r="C420" i="4"/>
  <c r="L420" i="4" s="1"/>
  <c r="C421" i="4"/>
  <c r="L421" i="4" s="1"/>
  <c r="C422" i="4"/>
  <c r="L422" i="4" s="1"/>
  <c r="C423" i="4"/>
  <c r="L423" i="4" s="1"/>
  <c r="C424" i="4"/>
  <c r="L424" i="4" s="1"/>
  <c r="C425" i="4"/>
  <c r="L425" i="4" s="1"/>
  <c r="C426" i="4"/>
  <c r="L426" i="4" s="1"/>
  <c r="C427" i="4"/>
  <c r="L427" i="4" s="1"/>
  <c r="C428" i="4"/>
  <c r="L428" i="4" s="1"/>
  <c r="C429" i="4"/>
  <c r="L429" i="4" s="1"/>
  <c r="C430" i="4"/>
  <c r="L430" i="4" s="1"/>
  <c r="C431" i="4"/>
  <c r="L431" i="4" s="1"/>
  <c r="C432" i="4"/>
  <c r="L432" i="4" s="1"/>
  <c r="C433" i="4"/>
  <c r="L433" i="4" s="1"/>
  <c r="C434" i="4"/>
  <c r="L434" i="4" s="1"/>
  <c r="C435" i="4"/>
  <c r="L435" i="4" s="1"/>
  <c r="C436" i="4"/>
  <c r="L436" i="4" s="1"/>
  <c r="C437" i="4"/>
  <c r="L437" i="4" s="1"/>
  <c r="C438" i="4"/>
  <c r="L438" i="4" s="1"/>
  <c r="C439" i="4"/>
  <c r="L439" i="4" s="1"/>
  <c r="C440" i="4"/>
  <c r="L440" i="4" s="1"/>
  <c r="C441" i="4"/>
  <c r="L441" i="4" s="1"/>
  <c r="C442" i="4"/>
  <c r="L442" i="4" s="1"/>
  <c r="C443" i="4"/>
  <c r="L443" i="4" s="1"/>
  <c r="C444" i="4"/>
  <c r="L444" i="4" s="1"/>
  <c r="C445" i="4"/>
  <c r="L445" i="4" s="1"/>
  <c r="C446" i="4"/>
  <c r="L446" i="4" s="1"/>
  <c r="C447" i="4"/>
  <c r="L447" i="4" s="1"/>
  <c r="C448" i="4"/>
  <c r="L448" i="4" s="1"/>
  <c r="C449" i="4"/>
  <c r="L449" i="4" s="1"/>
  <c r="C450" i="4"/>
  <c r="L450" i="4" s="1"/>
  <c r="C451" i="4"/>
  <c r="L451" i="4" s="1"/>
  <c r="C452" i="4"/>
  <c r="L452" i="4" s="1"/>
  <c r="C453" i="4"/>
  <c r="L453" i="4" s="1"/>
  <c r="C454" i="4"/>
  <c r="L454" i="4" s="1"/>
  <c r="C455" i="4"/>
  <c r="L455" i="4" s="1"/>
  <c r="C456" i="4"/>
  <c r="L456" i="4" s="1"/>
  <c r="C457" i="4"/>
  <c r="L457" i="4" s="1"/>
  <c r="C458" i="4"/>
  <c r="L458" i="4" s="1"/>
  <c r="C459" i="4"/>
  <c r="L459" i="4" s="1"/>
  <c r="C460" i="4"/>
  <c r="L460" i="4" s="1"/>
  <c r="C461" i="4"/>
  <c r="L461" i="4" s="1"/>
  <c r="C462" i="4"/>
  <c r="L462" i="4" s="1"/>
  <c r="C463" i="4"/>
  <c r="L463" i="4" s="1"/>
  <c r="C464" i="4"/>
  <c r="L464" i="4" s="1"/>
  <c r="C465" i="4"/>
  <c r="L465" i="4" s="1"/>
  <c r="C466" i="4"/>
  <c r="L466" i="4" s="1"/>
  <c r="C467" i="4"/>
  <c r="L467" i="4" s="1"/>
  <c r="C468" i="4"/>
  <c r="L468" i="4" s="1"/>
  <c r="C469" i="4"/>
  <c r="L469" i="4" s="1"/>
  <c r="C470" i="4"/>
  <c r="L470" i="4" s="1"/>
  <c r="C471" i="4"/>
  <c r="L471" i="4" s="1"/>
  <c r="C472" i="4"/>
  <c r="L472" i="4" s="1"/>
  <c r="C473" i="4"/>
  <c r="L473" i="4" s="1"/>
  <c r="C474" i="4"/>
  <c r="L474" i="4" s="1"/>
  <c r="C475" i="4"/>
  <c r="L475" i="4" s="1"/>
  <c r="C476" i="4"/>
  <c r="L476" i="4" s="1"/>
  <c r="C477" i="4"/>
  <c r="L477" i="4" s="1"/>
  <c r="C478" i="4"/>
  <c r="L478" i="4" s="1"/>
  <c r="C479" i="4"/>
  <c r="L479" i="4" s="1"/>
  <c r="C480" i="4"/>
  <c r="L480" i="4" s="1"/>
  <c r="C481" i="4"/>
  <c r="L481" i="4" s="1"/>
  <c r="C482" i="4"/>
  <c r="L482" i="4" s="1"/>
  <c r="C483" i="4"/>
  <c r="L483" i="4" s="1"/>
  <c r="C484" i="4"/>
  <c r="L484" i="4" s="1"/>
  <c r="C485" i="4"/>
  <c r="L485" i="4" s="1"/>
  <c r="C486" i="4"/>
  <c r="L486" i="4" s="1"/>
  <c r="C487" i="4"/>
  <c r="L487" i="4" s="1"/>
  <c r="C488" i="4"/>
  <c r="L488" i="4" s="1"/>
  <c r="C489" i="4"/>
  <c r="L489" i="4" s="1"/>
  <c r="C490" i="4"/>
  <c r="L490" i="4" s="1"/>
  <c r="C491" i="4"/>
  <c r="L491" i="4" s="1"/>
  <c r="C492" i="4"/>
  <c r="L492" i="4" s="1"/>
  <c r="C493" i="4"/>
  <c r="L493" i="4" s="1"/>
  <c r="C494" i="4"/>
  <c r="L494" i="4" s="1"/>
  <c r="C495" i="4"/>
  <c r="L495" i="4" s="1"/>
  <c r="C496" i="4"/>
  <c r="L496" i="4" s="1"/>
  <c r="C497" i="4"/>
  <c r="L497" i="4" s="1"/>
  <c r="C498" i="4"/>
  <c r="L498" i="4" s="1"/>
  <c r="C499" i="4"/>
  <c r="L499" i="4" s="1"/>
  <c r="C500" i="4"/>
  <c r="L500" i="4" s="1"/>
  <c r="C501" i="4"/>
  <c r="L501" i="4" s="1"/>
  <c r="C502" i="4"/>
  <c r="L502" i="4" s="1"/>
  <c r="C503" i="4"/>
  <c r="L503" i="4" s="1"/>
  <c r="C504" i="4"/>
  <c r="L504" i="4" s="1"/>
  <c r="C505" i="4"/>
  <c r="L505" i="4" s="1"/>
  <c r="C506" i="4"/>
  <c r="L506" i="4" s="1"/>
  <c r="C507" i="4"/>
  <c r="L507" i="4" s="1"/>
  <c r="C508" i="4"/>
  <c r="L508" i="4" s="1"/>
  <c r="C509" i="4"/>
  <c r="L509" i="4" s="1"/>
  <c r="C510" i="4"/>
  <c r="L510" i="4" s="1"/>
  <c r="C511" i="4"/>
  <c r="L511" i="4" s="1"/>
  <c r="C512" i="4"/>
  <c r="L512" i="4" s="1"/>
  <c r="C513" i="4"/>
  <c r="L513" i="4" s="1"/>
  <c r="C514" i="4"/>
  <c r="L514" i="4" s="1"/>
  <c r="C515" i="4"/>
  <c r="L515" i="4" s="1"/>
  <c r="C516" i="4"/>
  <c r="L516" i="4" s="1"/>
  <c r="C517" i="4"/>
  <c r="L517" i="4" s="1"/>
  <c r="C518" i="4"/>
  <c r="L518" i="4" s="1"/>
  <c r="C519" i="4"/>
  <c r="L519" i="4" s="1"/>
  <c r="C520" i="4"/>
  <c r="L520" i="4" s="1"/>
  <c r="C521" i="4"/>
  <c r="L521" i="4" s="1"/>
  <c r="C522" i="4"/>
  <c r="L522" i="4" s="1"/>
  <c r="C523" i="4"/>
  <c r="L523" i="4" s="1"/>
  <c r="C524" i="4"/>
  <c r="L524" i="4" s="1"/>
  <c r="C525" i="4"/>
  <c r="L525" i="4" s="1"/>
  <c r="C526" i="4"/>
  <c r="L526" i="4" s="1"/>
  <c r="C527" i="4"/>
  <c r="L527" i="4" s="1"/>
  <c r="C528" i="4"/>
  <c r="L528" i="4" s="1"/>
  <c r="C529" i="4"/>
  <c r="L529" i="4" s="1"/>
  <c r="C530" i="4"/>
  <c r="L530" i="4" s="1"/>
  <c r="C531" i="4"/>
  <c r="L531" i="4" s="1"/>
  <c r="C532" i="4"/>
  <c r="L532" i="4" s="1"/>
  <c r="C533" i="4"/>
  <c r="L533" i="4" s="1"/>
  <c r="C534" i="4"/>
  <c r="L534" i="4" s="1"/>
  <c r="C535" i="4"/>
  <c r="L535" i="4" s="1"/>
  <c r="C536" i="4"/>
  <c r="L536" i="4" s="1"/>
  <c r="C537" i="4"/>
  <c r="L537" i="4" s="1"/>
  <c r="C538" i="4"/>
  <c r="L538" i="4" s="1"/>
  <c r="C539" i="4"/>
  <c r="L539" i="4" s="1"/>
  <c r="C540" i="4"/>
  <c r="L540" i="4" s="1"/>
  <c r="C541" i="4"/>
  <c r="L541" i="4" s="1"/>
  <c r="C542" i="4"/>
  <c r="L542" i="4" s="1"/>
  <c r="C543" i="4"/>
  <c r="L543" i="4" s="1"/>
  <c r="C544" i="4"/>
  <c r="L544" i="4" s="1"/>
  <c r="C545" i="4"/>
  <c r="L545" i="4" s="1"/>
  <c r="C546" i="4"/>
  <c r="L546" i="4" s="1"/>
  <c r="C547" i="4"/>
  <c r="L547" i="4" s="1"/>
  <c r="C548" i="4"/>
  <c r="L548" i="4" s="1"/>
  <c r="C549" i="4"/>
  <c r="L549" i="4" s="1"/>
  <c r="C2" i="4"/>
  <c r="L2" i="4" s="1"/>
  <c r="T4" i="4" l="1"/>
  <c r="T3" i="4"/>
  <c r="T2" i="4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2" i="1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2" i="13"/>
  <c r="D2" i="13"/>
  <c r="C2" i="13"/>
  <c r="B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2" i="13"/>
  <c r="H3" i="4"/>
  <c r="F5" i="2" s="1"/>
  <c r="H5" i="2" s="1"/>
  <c r="H4" i="4"/>
  <c r="F6" i="2" s="1"/>
  <c r="H6" i="2" s="1"/>
  <c r="H5" i="4"/>
  <c r="F7" i="2" s="1"/>
  <c r="H7" i="2" s="1"/>
  <c r="H6" i="4"/>
  <c r="F8" i="2" s="1"/>
  <c r="H8" i="2" s="1"/>
  <c r="H7" i="4"/>
  <c r="F9" i="2" s="1"/>
  <c r="H9" i="2" s="1"/>
  <c r="H8" i="4"/>
  <c r="F10" i="2" s="1"/>
  <c r="H10" i="2" s="1"/>
  <c r="H9" i="4"/>
  <c r="F11" i="2" s="1"/>
  <c r="H11" i="2" s="1"/>
  <c r="H10" i="4"/>
  <c r="F12" i="2" s="1"/>
  <c r="H12" i="2" s="1"/>
  <c r="H11" i="4"/>
  <c r="F13" i="2" s="1"/>
  <c r="H13" i="2" s="1"/>
  <c r="H12" i="4"/>
  <c r="F14" i="2" s="1"/>
  <c r="H14" i="2" s="1"/>
  <c r="H13" i="4"/>
  <c r="F15" i="2" s="1"/>
  <c r="H15" i="2" s="1"/>
  <c r="H14" i="4"/>
  <c r="F16" i="2" s="1"/>
  <c r="H16" i="2" s="1"/>
  <c r="H15" i="4"/>
  <c r="F17" i="2" s="1"/>
  <c r="H17" i="2" s="1"/>
  <c r="H16" i="4"/>
  <c r="F18" i="2" s="1"/>
  <c r="H18" i="2" s="1"/>
  <c r="H17" i="4"/>
  <c r="F19" i="2" s="1"/>
  <c r="H19" i="2" s="1"/>
  <c r="H18" i="4"/>
  <c r="F20" i="2" s="1"/>
  <c r="H20" i="2" s="1"/>
  <c r="H19" i="4"/>
  <c r="F3" i="2" s="1"/>
  <c r="H3" i="2" s="1"/>
  <c r="H20" i="4"/>
  <c r="F21" i="2" s="1"/>
  <c r="H21" i="2" s="1"/>
  <c r="H21" i="4"/>
  <c r="F22" i="2" s="1"/>
  <c r="H22" i="2" s="1"/>
  <c r="H22" i="4"/>
  <c r="F23" i="2" s="1"/>
  <c r="H23" i="2" s="1"/>
  <c r="H23" i="4"/>
  <c r="F24" i="2" s="1"/>
  <c r="H24" i="2" s="1"/>
  <c r="H24" i="4"/>
  <c r="F25" i="2" s="1"/>
  <c r="H25" i="2" s="1"/>
  <c r="H25" i="4"/>
  <c r="F26" i="2" s="1"/>
  <c r="H26" i="2" s="1"/>
  <c r="H26" i="4"/>
  <c r="F27" i="2" s="1"/>
  <c r="H27" i="2" s="1"/>
  <c r="H27" i="4"/>
  <c r="F28" i="2" s="1"/>
  <c r="H28" i="2" s="1"/>
  <c r="H28" i="4"/>
  <c r="F29" i="2" s="1"/>
  <c r="H29" i="2" s="1"/>
  <c r="H29" i="4"/>
  <c r="F30" i="2" s="1"/>
  <c r="H30" i="2" s="1"/>
  <c r="H30" i="4"/>
  <c r="F31" i="2" s="1"/>
  <c r="H31" i="2" s="1"/>
  <c r="H31" i="4"/>
  <c r="F32" i="2" s="1"/>
  <c r="H32" i="2" s="1"/>
  <c r="H32" i="4"/>
  <c r="F33" i="2" s="1"/>
  <c r="H33" i="2" s="1"/>
  <c r="H33" i="4"/>
  <c r="F34" i="2" s="1"/>
  <c r="H34" i="2" s="1"/>
  <c r="H34" i="4"/>
  <c r="F35" i="2" s="1"/>
  <c r="H35" i="2" s="1"/>
  <c r="H35" i="4"/>
  <c r="F36" i="2" s="1"/>
  <c r="H36" i="2" s="1"/>
  <c r="H36" i="4"/>
  <c r="F37" i="2" s="1"/>
  <c r="H37" i="2" s="1"/>
  <c r="H37" i="4"/>
  <c r="F38" i="2" s="1"/>
  <c r="H38" i="2" s="1"/>
  <c r="H38" i="4"/>
  <c r="F39" i="2" s="1"/>
  <c r="H39" i="2" s="1"/>
  <c r="H39" i="4"/>
  <c r="F40" i="2" s="1"/>
  <c r="H40" i="2" s="1"/>
  <c r="H40" i="4"/>
  <c r="F41" i="2" s="1"/>
  <c r="H41" i="2" s="1"/>
  <c r="H41" i="4"/>
  <c r="F42" i="2" s="1"/>
  <c r="H42" i="2" s="1"/>
  <c r="H42" i="4"/>
  <c r="F43" i="2" s="1"/>
  <c r="H43" i="2" s="1"/>
  <c r="H43" i="4"/>
  <c r="F44" i="2" s="1"/>
  <c r="H44" i="2" s="1"/>
  <c r="H44" i="4"/>
  <c r="F45" i="2" s="1"/>
  <c r="H45" i="2" s="1"/>
  <c r="H45" i="4"/>
  <c r="F46" i="2" s="1"/>
  <c r="H46" i="2" s="1"/>
  <c r="H46" i="4"/>
  <c r="F47" i="2" s="1"/>
  <c r="H47" i="2" s="1"/>
  <c r="H47" i="4"/>
  <c r="F48" i="2" s="1"/>
  <c r="H48" i="2" s="1"/>
  <c r="H48" i="4"/>
  <c r="F49" i="2" s="1"/>
  <c r="H49" i="2" s="1"/>
  <c r="H49" i="4"/>
  <c r="F50" i="2" s="1"/>
  <c r="H50" i="2" s="1"/>
  <c r="H50" i="4"/>
  <c r="F51" i="2" s="1"/>
  <c r="H51" i="2" s="1"/>
  <c r="H51" i="4"/>
  <c r="F52" i="2" s="1"/>
  <c r="H52" i="2" s="1"/>
  <c r="H52" i="4"/>
  <c r="F53" i="2" s="1"/>
  <c r="H53" i="2" s="1"/>
  <c r="H53" i="4"/>
  <c r="F54" i="2" s="1"/>
  <c r="H54" i="2" s="1"/>
  <c r="H54" i="4"/>
  <c r="F55" i="2" s="1"/>
  <c r="H55" i="2" s="1"/>
  <c r="H55" i="4"/>
  <c r="F56" i="2" s="1"/>
  <c r="H56" i="2" s="1"/>
  <c r="H56" i="4"/>
  <c r="F57" i="2" s="1"/>
  <c r="H57" i="2" s="1"/>
  <c r="H57" i="4"/>
  <c r="F58" i="2" s="1"/>
  <c r="H58" i="2" s="1"/>
  <c r="H58" i="4"/>
  <c r="F59" i="2" s="1"/>
  <c r="H59" i="2" s="1"/>
  <c r="H59" i="4"/>
  <c r="F60" i="2" s="1"/>
  <c r="H60" i="2" s="1"/>
  <c r="H60" i="4"/>
  <c r="F61" i="2" s="1"/>
  <c r="H61" i="2" s="1"/>
  <c r="H61" i="4"/>
  <c r="F62" i="2" s="1"/>
  <c r="H62" i="2" s="1"/>
  <c r="H62" i="4"/>
  <c r="F63" i="2" s="1"/>
  <c r="H63" i="2" s="1"/>
  <c r="H63" i="4"/>
  <c r="F64" i="2" s="1"/>
  <c r="H64" i="2" s="1"/>
  <c r="H64" i="4"/>
  <c r="F65" i="2" s="1"/>
  <c r="H65" i="2" s="1"/>
  <c r="H65" i="4"/>
  <c r="F66" i="2" s="1"/>
  <c r="H66" i="2" s="1"/>
  <c r="H66" i="4"/>
  <c r="F67" i="2" s="1"/>
  <c r="H67" i="2" s="1"/>
  <c r="H67" i="4"/>
  <c r="F68" i="2" s="1"/>
  <c r="H68" i="2" s="1"/>
  <c r="H68" i="4"/>
  <c r="F69" i="2" s="1"/>
  <c r="H69" i="2" s="1"/>
  <c r="H69" i="4"/>
  <c r="F70" i="2" s="1"/>
  <c r="H70" i="2" s="1"/>
  <c r="H70" i="4"/>
  <c r="F71" i="2" s="1"/>
  <c r="H71" i="2" s="1"/>
  <c r="H71" i="4"/>
  <c r="F72" i="2" s="1"/>
  <c r="H72" i="2" s="1"/>
  <c r="H72" i="4"/>
  <c r="F73" i="2" s="1"/>
  <c r="H73" i="2" s="1"/>
  <c r="H73" i="4"/>
  <c r="F74" i="2" s="1"/>
  <c r="H74" i="2" s="1"/>
  <c r="H74" i="4"/>
  <c r="F75" i="2" s="1"/>
  <c r="H75" i="2" s="1"/>
  <c r="H75" i="4"/>
  <c r="F76" i="2" s="1"/>
  <c r="H76" i="2" s="1"/>
  <c r="H76" i="4"/>
  <c r="F77" i="2" s="1"/>
  <c r="H77" i="2" s="1"/>
  <c r="H77" i="4"/>
  <c r="F78" i="2" s="1"/>
  <c r="H78" i="2" s="1"/>
  <c r="H78" i="4"/>
  <c r="F79" i="2" s="1"/>
  <c r="H79" i="2" s="1"/>
  <c r="H79" i="4"/>
  <c r="F80" i="2" s="1"/>
  <c r="H80" i="2" s="1"/>
  <c r="H80" i="4"/>
  <c r="F81" i="2" s="1"/>
  <c r="H81" i="2" s="1"/>
  <c r="H81" i="4"/>
  <c r="F82" i="2" s="1"/>
  <c r="H82" i="2" s="1"/>
  <c r="H82" i="4"/>
  <c r="F83" i="2" s="1"/>
  <c r="H83" i="2" s="1"/>
  <c r="H83" i="4"/>
  <c r="F84" i="2" s="1"/>
  <c r="H84" i="2" s="1"/>
  <c r="H84" i="4"/>
  <c r="F85" i="2" s="1"/>
  <c r="H85" i="2" s="1"/>
  <c r="H85" i="4"/>
  <c r="F86" i="2" s="1"/>
  <c r="H86" i="2" s="1"/>
  <c r="H86" i="4"/>
  <c r="F87" i="2" s="1"/>
  <c r="H87" i="2" s="1"/>
  <c r="H87" i="4"/>
  <c r="F88" i="2" s="1"/>
  <c r="H88" i="2" s="1"/>
  <c r="H88" i="4"/>
  <c r="F89" i="2" s="1"/>
  <c r="H89" i="2" s="1"/>
  <c r="H89" i="4"/>
  <c r="F90" i="2" s="1"/>
  <c r="H90" i="2" s="1"/>
  <c r="H90" i="4"/>
  <c r="F91" i="2" s="1"/>
  <c r="H91" i="2" s="1"/>
  <c r="H91" i="4"/>
  <c r="F92" i="2" s="1"/>
  <c r="H92" i="2" s="1"/>
  <c r="H92" i="4"/>
  <c r="F93" i="2" s="1"/>
  <c r="H93" i="2" s="1"/>
  <c r="H93" i="4"/>
  <c r="F94" i="2" s="1"/>
  <c r="H94" i="2" s="1"/>
  <c r="H94" i="4"/>
  <c r="F95" i="2" s="1"/>
  <c r="H95" i="2" s="1"/>
  <c r="H95" i="4"/>
  <c r="F96" i="2" s="1"/>
  <c r="H96" i="2" s="1"/>
  <c r="H96" i="4"/>
  <c r="F97" i="2" s="1"/>
  <c r="H97" i="2" s="1"/>
  <c r="H97" i="4"/>
  <c r="F98" i="2" s="1"/>
  <c r="H98" i="2" s="1"/>
  <c r="H98" i="4"/>
  <c r="F99" i="2" s="1"/>
  <c r="H99" i="2" s="1"/>
  <c r="H99" i="4"/>
  <c r="F100" i="2" s="1"/>
  <c r="H100" i="2" s="1"/>
  <c r="H100" i="4"/>
  <c r="F101" i="2" s="1"/>
  <c r="H101" i="2" s="1"/>
  <c r="H101" i="4"/>
  <c r="F102" i="2" s="1"/>
  <c r="H102" i="2" s="1"/>
  <c r="H102" i="4"/>
  <c r="F103" i="2" s="1"/>
  <c r="H103" i="2" s="1"/>
  <c r="H103" i="4"/>
  <c r="F104" i="2" s="1"/>
  <c r="H104" i="2" s="1"/>
  <c r="H104" i="4"/>
  <c r="F105" i="2" s="1"/>
  <c r="H105" i="2" s="1"/>
  <c r="H105" i="4"/>
  <c r="F106" i="2" s="1"/>
  <c r="H106" i="2" s="1"/>
  <c r="H106" i="4"/>
  <c r="F107" i="2" s="1"/>
  <c r="H107" i="2" s="1"/>
  <c r="H107" i="4"/>
  <c r="F108" i="2" s="1"/>
  <c r="H108" i="2" s="1"/>
  <c r="H108" i="4"/>
  <c r="F109" i="2" s="1"/>
  <c r="H109" i="2" s="1"/>
  <c r="H109" i="4"/>
  <c r="F110" i="2" s="1"/>
  <c r="H110" i="2" s="1"/>
  <c r="H110" i="4"/>
  <c r="F111" i="2" s="1"/>
  <c r="H111" i="2" s="1"/>
  <c r="H111" i="4"/>
  <c r="F112" i="2" s="1"/>
  <c r="H112" i="2" s="1"/>
  <c r="H112" i="4"/>
  <c r="F113" i="2" s="1"/>
  <c r="H113" i="2" s="1"/>
  <c r="H113" i="4"/>
  <c r="F114" i="2" s="1"/>
  <c r="H114" i="2" s="1"/>
  <c r="H114" i="4"/>
  <c r="F115" i="2" s="1"/>
  <c r="H115" i="2" s="1"/>
  <c r="H115" i="4"/>
  <c r="F116" i="2" s="1"/>
  <c r="H116" i="2" s="1"/>
  <c r="H116" i="4"/>
  <c r="F117" i="2" s="1"/>
  <c r="H117" i="2" s="1"/>
  <c r="H117" i="4"/>
  <c r="F118" i="2" s="1"/>
  <c r="H118" i="2" s="1"/>
  <c r="H118" i="4"/>
  <c r="F119" i="2" s="1"/>
  <c r="H119" i="2" s="1"/>
  <c r="H119" i="4"/>
  <c r="F120" i="2" s="1"/>
  <c r="H120" i="2" s="1"/>
  <c r="H120" i="4"/>
  <c r="F121" i="2" s="1"/>
  <c r="H121" i="2" s="1"/>
  <c r="H121" i="4"/>
  <c r="F122" i="2" s="1"/>
  <c r="H122" i="2" s="1"/>
  <c r="H122" i="4"/>
  <c r="F123" i="2" s="1"/>
  <c r="H123" i="2" s="1"/>
  <c r="H123" i="4"/>
  <c r="F124" i="2" s="1"/>
  <c r="H124" i="2" s="1"/>
  <c r="H124" i="4"/>
  <c r="F125" i="2" s="1"/>
  <c r="H125" i="2" s="1"/>
  <c r="H125" i="4"/>
  <c r="F126" i="2" s="1"/>
  <c r="H126" i="2" s="1"/>
  <c r="H126" i="4"/>
  <c r="F127" i="2" s="1"/>
  <c r="H127" i="2" s="1"/>
  <c r="H127" i="4"/>
  <c r="F128" i="2" s="1"/>
  <c r="H128" i="2" s="1"/>
  <c r="H128" i="4"/>
  <c r="F129" i="2" s="1"/>
  <c r="H129" i="2" s="1"/>
  <c r="H129" i="4"/>
  <c r="F130" i="2" s="1"/>
  <c r="H130" i="2" s="1"/>
  <c r="H130" i="4"/>
  <c r="F131" i="2" s="1"/>
  <c r="H131" i="2" s="1"/>
  <c r="H131" i="4"/>
  <c r="F132" i="2" s="1"/>
  <c r="H132" i="2" s="1"/>
  <c r="H132" i="4"/>
  <c r="F133" i="2" s="1"/>
  <c r="H133" i="2" s="1"/>
  <c r="H133" i="4"/>
  <c r="F134" i="2" s="1"/>
  <c r="H134" i="2" s="1"/>
  <c r="H134" i="4"/>
  <c r="F135" i="2" s="1"/>
  <c r="H135" i="2" s="1"/>
  <c r="H135" i="4"/>
  <c r="F136" i="2" s="1"/>
  <c r="H136" i="2" s="1"/>
  <c r="H136" i="4"/>
  <c r="F137" i="2" s="1"/>
  <c r="H137" i="2" s="1"/>
  <c r="H137" i="4"/>
  <c r="F138" i="2" s="1"/>
  <c r="H138" i="2" s="1"/>
  <c r="H138" i="4"/>
  <c r="F139" i="2" s="1"/>
  <c r="H139" i="2" s="1"/>
  <c r="H139" i="4"/>
  <c r="F140" i="2" s="1"/>
  <c r="H140" i="2" s="1"/>
  <c r="H140" i="4"/>
  <c r="F141" i="2" s="1"/>
  <c r="H141" i="2" s="1"/>
  <c r="H141" i="4"/>
  <c r="F142" i="2" s="1"/>
  <c r="H142" i="2" s="1"/>
  <c r="H142" i="4"/>
  <c r="F143" i="2" s="1"/>
  <c r="H143" i="2" s="1"/>
  <c r="H143" i="4"/>
  <c r="F144" i="2" s="1"/>
  <c r="H144" i="2" s="1"/>
  <c r="H144" i="4"/>
  <c r="F145" i="2" s="1"/>
  <c r="H145" i="2" s="1"/>
  <c r="H145" i="4"/>
  <c r="F146" i="2" s="1"/>
  <c r="H146" i="2" s="1"/>
  <c r="H146" i="4"/>
  <c r="F147" i="2" s="1"/>
  <c r="H147" i="2" s="1"/>
  <c r="H147" i="4"/>
  <c r="F148" i="2" s="1"/>
  <c r="H148" i="2" s="1"/>
  <c r="H148" i="4"/>
  <c r="F149" i="2" s="1"/>
  <c r="H149" i="2" s="1"/>
  <c r="H149" i="4"/>
  <c r="F150" i="2" s="1"/>
  <c r="H150" i="2" s="1"/>
  <c r="H150" i="4"/>
  <c r="F151" i="2" s="1"/>
  <c r="H151" i="2" s="1"/>
  <c r="H151" i="4"/>
  <c r="F152" i="2" s="1"/>
  <c r="H152" i="2" s="1"/>
  <c r="H152" i="4"/>
  <c r="F153" i="2" s="1"/>
  <c r="H153" i="2" s="1"/>
  <c r="H153" i="4"/>
  <c r="F154" i="2" s="1"/>
  <c r="H154" i="2" s="1"/>
  <c r="H154" i="4"/>
  <c r="F155" i="2" s="1"/>
  <c r="H155" i="2" s="1"/>
  <c r="H155" i="4"/>
  <c r="F156" i="2" s="1"/>
  <c r="H156" i="2" s="1"/>
  <c r="H156" i="4"/>
  <c r="F157" i="2" s="1"/>
  <c r="H157" i="2" s="1"/>
  <c r="H157" i="4"/>
  <c r="F158" i="2" s="1"/>
  <c r="H158" i="2" s="1"/>
  <c r="H158" i="4"/>
  <c r="F159" i="2" s="1"/>
  <c r="H159" i="2" s="1"/>
  <c r="H159" i="4"/>
  <c r="F160" i="2" s="1"/>
  <c r="H160" i="2" s="1"/>
  <c r="H160" i="4"/>
  <c r="F161" i="2" s="1"/>
  <c r="H161" i="2" s="1"/>
  <c r="H161" i="4"/>
  <c r="F162" i="2" s="1"/>
  <c r="H162" i="2" s="1"/>
  <c r="H162" i="4"/>
  <c r="F163" i="2" s="1"/>
  <c r="H163" i="2" s="1"/>
  <c r="H163" i="4"/>
  <c r="F164" i="2" s="1"/>
  <c r="H164" i="2" s="1"/>
  <c r="H164" i="4"/>
  <c r="F165" i="2" s="1"/>
  <c r="H165" i="2" s="1"/>
  <c r="H165" i="4"/>
  <c r="F166" i="2" s="1"/>
  <c r="H166" i="2" s="1"/>
  <c r="H166" i="4"/>
  <c r="F167" i="2" s="1"/>
  <c r="H167" i="2" s="1"/>
  <c r="H167" i="4"/>
  <c r="F168" i="2" s="1"/>
  <c r="H168" i="2" s="1"/>
  <c r="H168" i="4"/>
  <c r="F169" i="2" s="1"/>
  <c r="H169" i="2" s="1"/>
  <c r="H169" i="4"/>
  <c r="F170" i="2" s="1"/>
  <c r="H170" i="2" s="1"/>
  <c r="H170" i="4"/>
  <c r="F171" i="2" s="1"/>
  <c r="H171" i="2" s="1"/>
  <c r="H171" i="4"/>
  <c r="F172" i="2" s="1"/>
  <c r="H172" i="2" s="1"/>
  <c r="H172" i="4"/>
  <c r="F173" i="2" s="1"/>
  <c r="H173" i="2" s="1"/>
  <c r="H173" i="4"/>
  <c r="F174" i="2" s="1"/>
  <c r="H174" i="2" s="1"/>
  <c r="H174" i="4"/>
  <c r="F175" i="2" s="1"/>
  <c r="H175" i="2" s="1"/>
  <c r="H175" i="4"/>
  <c r="F176" i="2" s="1"/>
  <c r="H176" i="2" s="1"/>
  <c r="H176" i="4"/>
  <c r="F177" i="2" s="1"/>
  <c r="H177" i="2" s="1"/>
  <c r="H177" i="4"/>
  <c r="F178" i="2" s="1"/>
  <c r="H178" i="2" s="1"/>
  <c r="H178" i="4"/>
  <c r="F179" i="2" s="1"/>
  <c r="H179" i="2" s="1"/>
  <c r="H179" i="4"/>
  <c r="F180" i="2" s="1"/>
  <c r="H180" i="2" s="1"/>
  <c r="H180" i="4"/>
  <c r="F181" i="2" s="1"/>
  <c r="H181" i="2" s="1"/>
  <c r="H181" i="4"/>
  <c r="F182" i="2" s="1"/>
  <c r="H182" i="2" s="1"/>
  <c r="H182" i="4"/>
  <c r="F183" i="2" s="1"/>
  <c r="H183" i="2" s="1"/>
  <c r="H183" i="4"/>
  <c r="F184" i="2" s="1"/>
  <c r="H184" i="2" s="1"/>
  <c r="H184" i="4"/>
  <c r="F185" i="2" s="1"/>
  <c r="H185" i="2" s="1"/>
  <c r="H185" i="4"/>
  <c r="F186" i="2" s="1"/>
  <c r="H186" i="2" s="1"/>
  <c r="H186" i="4"/>
  <c r="F187" i="2" s="1"/>
  <c r="H187" i="2" s="1"/>
  <c r="H187" i="4"/>
  <c r="F188" i="2" s="1"/>
  <c r="H188" i="2" s="1"/>
  <c r="H188" i="4"/>
  <c r="F189" i="2" s="1"/>
  <c r="H189" i="2" s="1"/>
  <c r="H189" i="4"/>
  <c r="F190" i="2" s="1"/>
  <c r="H190" i="2" s="1"/>
  <c r="H190" i="4"/>
  <c r="F191" i="2" s="1"/>
  <c r="H191" i="2" s="1"/>
  <c r="H191" i="4"/>
  <c r="F192" i="2" s="1"/>
  <c r="H192" i="2" s="1"/>
  <c r="H192" i="4"/>
  <c r="F193" i="2" s="1"/>
  <c r="H193" i="2" s="1"/>
  <c r="H193" i="4"/>
  <c r="F194" i="2" s="1"/>
  <c r="H194" i="2" s="1"/>
  <c r="H194" i="4"/>
  <c r="F195" i="2" s="1"/>
  <c r="H195" i="2" s="1"/>
  <c r="H195" i="4"/>
  <c r="F196" i="2" s="1"/>
  <c r="H196" i="2" s="1"/>
  <c r="H196" i="4"/>
  <c r="F197" i="2" s="1"/>
  <c r="H197" i="2" s="1"/>
  <c r="H197" i="4"/>
  <c r="F198" i="2" s="1"/>
  <c r="H198" i="2" s="1"/>
  <c r="H198" i="4"/>
  <c r="F199" i="2" s="1"/>
  <c r="H199" i="2" s="1"/>
  <c r="H199" i="4"/>
  <c r="F200" i="2" s="1"/>
  <c r="H200" i="2" s="1"/>
  <c r="H200" i="4"/>
  <c r="F201" i="2" s="1"/>
  <c r="H201" i="2" s="1"/>
  <c r="H201" i="4"/>
  <c r="F202" i="2" s="1"/>
  <c r="H202" i="2" s="1"/>
  <c r="H202" i="4"/>
  <c r="F203" i="2" s="1"/>
  <c r="H203" i="2" s="1"/>
  <c r="H203" i="4"/>
  <c r="F204" i="2" s="1"/>
  <c r="H204" i="2" s="1"/>
  <c r="H204" i="4"/>
  <c r="F205" i="2" s="1"/>
  <c r="H205" i="2" s="1"/>
  <c r="H205" i="4"/>
  <c r="F206" i="2" s="1"/>
  <c r="H206" i="2" s="1"/>
  <c r="H206" i="4"/>
  <c r="F207" i="2" s="1"/>
  <c r="H207" i="2" s="1"/>
  <c r="H207" i="4"/>
  <c r="F208" i="2" s="1"/>
  <c r="H208" i="2" s="1"/>
  <c r="H208" i="4"/>
  <c r="F209" i="2" s="1"/>
  <c r="H209" i="2" s="1"/>
  <c r="H209" i="4"/>
  <c r="F210" i="2" s="1"/>
  <c r="H210" i="2" s="1"/>
  <c r="H210" i="4"/>
  <c r="F211" i="2" s="1"/>
  <c r="H211" i="2" s="1"/>
  <c r="H211" i="4"/>
  <c r="F212" i="2" s="1"/>
  <c r="H212" i="2" s="1"/>
  <c r="H212" i="4"/>
  <c r="F213" i="2" s="1"/>
  <c r="H213" i="2" s="1"/>
  <c r="H213" i="4"/>
  <c r="F214" i="2" s="1"/>
  <c r="H214" i="2" s="1"/>
  <c r="H214" i="4"/>
  <c r="F215" i="2" s="1"/>
  <c r="H215" i="2" s="1"/>
  <c r="H215" i="4"/>
  <c r="F216" i="2" s="1"/>
  <c r="H216" i="2" s="1"/>
  <c r="H216" i="4"/>
  <c r="F217" i="2" s="1"/>
  <c r="H217" i="2" s="1"/>
  <c r="H217" i="4"/>
  <c r="F218" i="2" s="1"/>
  <c r="H218" i="2" s="1"/>
  <c r="H218" i="4"/>
  <c r="F219" i="2" s="1"/>
  <c r="H219" i="2" s="1"/>
  <c r="H219" i="4"/>
  <c r="F220" i="2" s="1"/>
  <c r="H220" i="2" s="1"/>
  <c r="H220" i="4"/>
  <c r="F221" i="2" s="1"/>
  <c r="H221" i="2" s="1"/>
  <c r="H221" i="4"/>
  <c r="F222" i="2" s="1"/>
  <c r="H222" i="2" s="1"/>
  <c r="H222" i="4"/>
  <c r="F223" i="2" s="1"/>
  <c r="H223" i="2" s="1"/>
  <c r="H223" i="4"/>
  <c r="F224" i="2" s="1"/>
  <c r="H224" i="2" s="1"/>
  <c r="H224" i="4"/>
  <c r="F225" i="2" s="1"/>
  <c r="H225" i="2" s="1"/>
  <c r="H225" i="4"/>
  <c r="F226" i="2" s="1"/>
  <c r="H226" i="2" s="1"/>
  <c r="H226" i="4"/>
  <c r="F227" i="2" s="1"/>
  <c r="H227" i="2" s="1"/>
  <c r="H227" i="4"/>
  <c r="F228" i="2" s="1"/>
  <c r="H228" i="2" s="1"/>
  <c r="H228" i="4"/>
  <c r="F229" i="2" s="1"/>
  <c r="H229" i="2" s="1"/>
  <c r="H229" i="4"/>
  <c r="F230" i="2" s="1"/>
  <c r="H230" i="2" s="1"/>
  <c r="H230" i="4"/>
  <c r="F231" i="2" s="1"/>
  <c r="H231" i="2" s="1"/>
  <c r="H231" i="4"/>
  <c r="F232" i="2" s="1"/>
  <c r="H232" i="2" s="1"/>
  <c r="H232" i="4"/>
  <c r="F233" i="2" s="1"/>
  <c r="H233" i="2" s="1"/>
  <c r="H233" i="4"/>
  <c r="F234" i="2" s="1"/>
  <c r="H234" i="2" s="1"/>
  <c r="H234" i="4"/>
  <c r="F235" i="2" s="1"/>
  <c r="H235" i="2" s="1"/>
  <c r="H235" i="4"/>
  <c r="F236" i="2" s="1"/>
  <c r="H236" i="2" s="1"/>
  <c r="H236" i="4"/>
  <c r="F237" i="2" s="1"/>
  <c r="H237" i="2" s="1"/>
  <c r="H237" i="4"/>
  <c r="F238" i="2" s="1"/>
  <c r="H238" i="2" s="1"/>
  <c r="H238" i="4"/>
  <c r="F239" i="2" s="1"/>
  <c r="H239" i="2" s="1"/>
  <c r="H239" i="4"/>
  <c r="F240" i="2" s="1"/>
  <c r="H240" i="2" s="1"/>
  <c r="H240" i="4"/>
  <c r="F241" i="2" s="1"/>
  <c r="H241" i="2" s="1"/>
  <c r="H241" i="4"/>
  <c r="F242" i="2" s="1"/>
  <c r="H242" i="2" s="1"/>
  <c r="H242" i="4"/>
  <c r="F243" i="2" s="1"/>
  <c r="H243" i="2" s="1"/>
  <c r="H243" i="4"/>
  <c r="F244" i="2" s="1"/>
  <c r="H244" i="2" s="1"/>
  <c r="H244" i="4"/>
  <c r="F245" i="2" s="1"/>
  <c r="H245" i="2" s="1"/>
  <c r="H245" i="4"/>
  <c r="F246" i="2" s="1"/>
  <c r="H246" i="2" s="1"/>
  <c r="H246" i="4"/>
  <c r="F247" i="2" s="1"/>
  <c r="H247" i="2" s="1"/>
  <c r="H247" i="4"/>
  <c r="F248" i="2" s="1"/>
  <c r="H248" i="2" s="1"/>
  <c r="H248" i="4"/>
  <c r="F249" i="2" s="1"/>
  <c r="H249" i="2" s="1"/>
  <c r="H249" i="4"/>
  <c r="F250" i="2" s="1"/>
  <c r="H250" i="2" s="1"/>
  <c r="H250" i="4"/>
  <c r="F251" i="2" s="1"/>
  <c r="H251" i="2" s="1"/>
  <c r="H251" i="4"/>
  <c r="F252" i="2" s="1"/>
  <c r="H252" i="2" s="1"/>
  <c r="H252" i="4"/>
  <c r="F253" i="2" s="1"/>
  <c r="H253" i="2" s="1"/>
  <c r="H253" i="4"/>
  <c r="F254" i="2" s="1"/>
  <c r="H254" i="2" s="1"/>
  <c r="H254" i="4"/>
  <c r="F255" i="2" s="1"/>
  <c r="H255" i="2" s="1"/>
  <c r="H255" i="4"/>
  <c r="F256" i="2" s="1"/>
  <c r="H256" i="2" s="1"/>
  <c r="H256" i="4"/>
  <c r="F257" i="2" s="1"/>
  <c r="H257" i="2" s="1"/>
  <c r="H257" i="4"/>
  <c r="F258" i="2" s="1"/>
  <c r="H258" i="2" s="1"/>
  <c r="H258" i="4"/>
  <c r="F259" i="2" s="1"/>
  <c r="H259" i="2" s="1"/>
  <c r="H259" i="4"/>
  <c r="F260" i="2" s="1"/>
  <c r="H260" i="2" s="1"/>
  <c r="H260" i="4"/>
  <c r="F261" i="2" s="1"/>
  <c r="H261" i="2" s="1"/>
  <c r="H261" i="4"/>
  <c r="F262" i="2" s="1"/>
  <c r="H262" i="2" s="1"/>
  <c r="H262" i="4"/>
  <c r="F263" i="2" s="1"/>
  <c r="H263" i="2" s="1"/>
  <c r="H263" i="4"/>
  <c r="F264" i="2" s="1"/>
  <c r="H264" i="2" s="1"/>
  <c r="H264" i="4"/>
  <c r="F265" i="2" s="1"/>
  <c r="H265" i="2" s="1"/>
  <c r="H265" i="4"/>
  <c r="F266" i="2" s="1"/>
  <c r="H266" i="2" s="1"/>
  <c r="H266" i="4"/>
  <c r="F267" i="2" s="1"/>
  <c r="H267" i="2" s="1"/>
  <c r="H267" i="4"/>
  <c r="F268" i="2" s="1"/>
  <c r="H268" i="2" s="1"/>
  <c r="H268" i="4"/>
  <c r="F269" i="2" s="1"/>
  <c r="H269" i="2" s="1"/>
  <c r="H269" i="4"/>
  <c r="F270" i="2" s="1"/>
  <c r="H270" i="2" s="1"/>
  <c r="H270" i="4"/>
  <c r="F271" i="2" s="1"/>
  <c r="H271" i="2" s="1"/>
  <c r="H271" i="4"/>
  <c r="F272" i="2" s="1"/>
  <c r="H272" i="2" s="1"/>
  <c r="H272" i="4"/>
  <c r="F273" i="2" s="1"/>
  <c r="H273" i="2" s="1"/>
  <c r="H273" i="4"/>
  <c r="F274" i="2" s="1"/>
  <c r="H274" i="2" s="1"/>
  <c r="H274" i="4"/>
  <c r="F275" i="2" s="1"/>
  <c r="H275" i="2" s="1"/>
  <c r="H275" i="4"/>
  <c r="F276" i="2" s="1"/>
  <c r="H276" i="2" s="1"/>
  <c r="H276" i="4"/>
  <c r="F277" i="2" s="1"/>
  <c r="H277" i="2" s="1"/>
  <c r="H277" i="4"/>
  <c r="F278" i="2" s="1"/>
  <c r="H278" i="2" s="1"/>
  <c r="H278" i="4"/>
  <c r="F279" i="2" s="1"/>
  <c r="H279" i="2" s="1"/>
  <c r="H279" i="4"/>
  <c r="F280" i="2" s="1"/>
  <c r="H280" i="2" s="1"/>
  <c r="H280" i="4"/>
  <c r="F281" i="2" s="1"/>
  <c r="H281" i="2" s="1"/>
  <c r="H281" i="4"/>
  <c r="F282" i="2" s="1"/>
  <c r="H282" i="2" s="1"/>
  <c r="H282" i="4"/>
  <c r="F283" i="2" s="1"/>
  <c r="H283" i="2" s="1"/>
  <c r="H283" i="4"/>
  <c r="F284" i="2" s="1"/>
  <c r="H284" i="2" s="1"/>
  <c r="H284" i="4"/>
  <c r="F285" i="2" s="1"/>
  <c r="H285" i="2" s="1"/>
  <c r="H285" i="4"/>
  <c r="F286" i="2" s="1"/>
  <c r="H286" i="2" s="1"/>
  <c r="H286" i="4"/>
  <c r="F287" i="2" s="1"/>
  <c r="H287" i="2" s="1"/>
  <c r="H287" i="4"/>
  <c r="F288" i="2" s="1"/>
  <c r="H288" i="2" s="1"/>
  <c r="H288" i="4"/>
  <c r="F2" i="2" s="1"/>
  <c r="H2" i="2" s="1"/>
  <c r="H289" i="4"/>
  <c r="F289" i="2" s="1"/>
  <c r="H289" i="2" s="1"/>
  <c r="H290" i="4"/>
  <c r="F290" i="2" s="1"/>
  <c r="H290" i="2" s="1"/>
  <c r="H291" i="4"/>
  <c r="F291" i="2" s="1"/>
  <c r="H291" i="2" s="1"/>
  <c r="H292" i="4"/>
  <c r="F292" i="2" s="1"/>
  <c r="H292" i="2" s="1"/>
  <c r="H293" i="4"/>
  <c r="F293" i="2" s="1"/>
  <c r="H293" i="2" s="1"/>
  <c r="H294" i="4"/>
  <c r="F294" i="2" s="1"/>
  <c r="H294" i="2" s="1"/>
  <c r="H295" i="4"/>
  <c r="F295" i="2" s="1"/>
  <c r="H295" i="2" s="1"/>
  <c r="H296" i="4"/>
  <c r="F296" i="2" s="1"/>
  <c r="H296" i="2" s="1"/>
  <c r="H297" i="4"/>
  <c r="F297" i="2" s="1"/>
  <c r="H297" i="2" s="1"/>
  <c r="H298" i="4"/>
  <c r="F298" i="2" s="1"/>
  <c r="H298" i="2" s="1"/>
  <c r="H299" i="4"/>
  <c r="F299" i="2" s="1"/>
  <c r="H299" i="2" s="1"/>
  <c r="H300" i="4"/>
  <c r="F300" i="2" s="1"/>
  <c r="H300" i="2" s="1"/>
  <c r="H301" i="4"/>
  <c r="F301" i="2" s="1"/>
  <c r="H301" i="2" s="1"/>
  <c r="H302" i="4"/>
  <c r="F302" i="2" s="1"/>
  <c r="H302" i="2" s="1"/>
  <c r="H303" i="4"/>
  <c r="F303" i="2" s="1"/>
  <c r="H303" i="2" s="1"/>
  <c r="H304" i="4"/>
  <c r="F304" i="2" s="1"/>
  <c r="H304" i="2" s="1"/>
  <c r="H305" i="4"/>
  <c r="F305" i="2" s="1"/>
  <c r="H305" i="2" s="1"/>
  <c r="H306" i="4"/>
  <c r="F306" i="2" s="1"/>
  <c r="H306" i="2" s="1"/>
  <c r="H307" i="4"/>
  <c r="F307" i="2" s="1"/>
  <c r="H307" i="2" s="1"/>
  <c r="H308" i="4"/>
  <c r="F308" i="2" s="1"/>
  <c r="H308" i="2" s="1"/>
  <c r="H309" i="4"/>
  <c r="F309" i="2" s="1"/>
  <c r="H309" i="2" s="1"/>
  <c r="H310" i="4"/>
  <c r="F310" i="2" s="1"/>
  <c r="H310" i="2" s="1"/>
  <c r="H311" i="4"/>
  <c r="F311" i="2" s="1"/>
  <c r="H311" i="2" s="1"/>
  <c r="H312" i="4"/>
  <c r="F312" i="2" s="1"/>
  <c r="H312" i="2" s="1"/>
  <c r="H313" i="4"/>
  <c r="F313" i="2" s="1"/>
  <c r="H313" i="2" s="1"/>
  <c r="H314" i="4"/>
  <c r="F314" i="2" s="1"/>
  <c r="H314" i="2" s="1"/>
  <c r="H315" i="4"/>
  <c r="F315" i="2" s="1"/>
  <c r="H315" i="2" s="1"/>
  <c r="H316" i="4"/>
  <c r="F316" i="2" s="1"/>
  <c r="H316" i="2" s="1"/>
  <c r="H317" i="4"/>
  <c r="F317" i="2" s="1"/>
  <c r="H317" i="2" s="1"/>
  <c r="H318" i="4"/>
  <c r="F318" i="2" s="1"/>
  <c r="H318" i="2" s="1"/>
  <c r="H319" i="4"/>
  <c r="F319" i="2" s="1"/>
  <c r="H319" i="2" s="1"/>
  <c r="H320" i="4"/>
  <c r="F320" i="2" s="1"/>
  <c r="H320" i="2" s="1"/>
  <c r="H321" i="4"/>
  <c r="F321" i="2" s="1"/>
  <c r="H321" i="2" s="1"/>
  <c r="H322" i="4"/>
  <c r="F322" i="2" s="1"/>
  <c r="H322" i="2" s="1"/>
  <c r="H323" i="4"/>
  <c r="F323" i="2" s="1"/>
  <c r="H323" i="2" s="1"/>
  <c r="H324" i="4"/>
  <c r="F324" i="2" s="1"/>
  <c r="H324" i="2" s="1"/>
  <c r="H325" i="4"/>
  <c r="F325" i="2" s="1"/>
  <c r="H325" i="2" s="1"/>
  <c r="H326" i="4"/>
  <c r="F326" i="2" s="1"/>
  <c r="H326" i="2" s="1"/>
  <c r="H327" i="4"/>
  <c r="F327" i="2" s="1"/>
  <c r="H327" i="2" s="1"/>
  <c r="H328" i="4"/>
  <c r="F328" i="2" s="1"/>
  <c r="H328" i="2" s="1"/>
  <c r="H329" i="4"/>
  <c r="F329" i="2" s="1"/>
  <c r="H329" i="2" s="1"/>
  <c r="H330" i="4"/>
  <c r="F330" i="2" s="1"/>
  <c r="H330" i="2" s="1"/>
  <c r="H331" i="4"/>
  <c r="F331" i="2" s="1"/>
  <c r="H331" i="2" s="1"/>
  <c r="H332" i="4"/>
  <c r="F332" i="2" s="1"/>
  <c r="H332" i="2" s="1"/>
  <c r="H333" i="4"/>
  <c r="F333" i="2" s="1"/>
  <c r="H333" i="2" s="1"/>
  <c r="H334" i="4"/>
  <c r="F334" i="2" s="1"/>
  <c r="H334" i="2" s="1"/>
  <c r="H335" i="4"/>
  <c r="F335" i="2" s="1"/>
  <c r="H335" i="2" s="1"/>
  <c r="H336" i="4"/>
  <c r="F336" i="2" s="1"/>
  <c r="H336" i="2" s="1"/>
  <c r="H337" i="4"/>
  <c r="F337" i="2" s="1"/>
  <c r="H337" i="2" s="1"/>
  <c r="H338" i="4"/>
  <c r="F338" i="2" s="1"/>
  <c r="H338" i="2" s="1"/>
  <c r="H339" i="4"/>
  <c r="F339" i="2" s="1"/>
  <c r="H339" i="2" s="1"/>
  <c r="H340" i="4"/>
  <c r="F340" i="2" s="1"/>
  <c r="H340" i="2" s="1"/>
  <c r="H341" i="4"/>
  <c r="F341" i="2" s="1"/>
  <c r="H341" i="2" s="1"/>
  <c r="H342" i="4"/>
  <c r="F342" i="2" s="1"/>
  <c r="H342" i="2" s="1"/>
  <c r="H343" i="4"/>
  <c r="F343" i="2" s="1"/>
  <c r="H343" i="2" s="1"/>
  <c r="H344" i="4"/>
  <c r="F344" i="2" s="1"/>
  <c r="H344" i="2" s="1"/>
  <c r="H345" i="4"/>
  <c r="F345" i="2" s="1"/>
  <c r="H345" i="2" s="1"/>
  <c r="H346" i="4"/>
  <c r="F346" i="2" s="1"/>
  <c r="H346" i="2" s="1"/>
  <c r="H347" i="4"/>
  <c r="F347" i="2" s="1"/>
  <c r="H347" i="2" s="1"/>
  <c r="H348" i="4"/>
  <c r="F348" i="2" s="1"/>
  <c r="H348" i="2" s="1"/>
  <c r="H349" i="4"/>
  <c r="F349" i="2" s="1"/>
  <c r="H349" i="2" s="1"/>
  <c r="H350" i="4"/>
  <c r="F350" i="2" s="1"/>
  <c r="H350" i="2" s="1"/>
  <c r="H351" i="4"/>
  <c r="F351" i="2" s="1"/>
  <c r="H351" i="2" s="1"/>
  <c r="H352" i="4"/>
  <c r="F352" i="2" s="1"/>
  <c r="H352" i="2" s="1"/>
  <c r="H353" i="4"/>
  <c r="F353" i="2" s="1"/>
  <c r="H353" i="2" s="1"/>
  <c r="H354" i="4"/>
  <c r="F354" i="2" s="1"/>
  <c r="H354" i="2" s="1"/>
  <c r="H355" i="4"/>
  <c r="F355" i="2" s="1"/>
  <c r="H355" i="2" s="1"/>
  <c r="H356" i="4"/>
  <c r="F356" i="2" s="1"/>
  <c r="H356" i="2" s="1"/>
  <c r="H357" i="4"/>
  <c r="F357" i="2" s="1"/>
  <c r="H357" i="2" s="1"/>
  <c r="H358" i="4"/>
  <c r="F358" i="2" s="1"/>
  <c r="H358" i="2" s="1"/>
  <c r="H359" i="4"/>
  <c r="F359" i="2" s="1"/>
  <c r="H359" i="2" s="1"/>
  <c r="H360" i="4"/>
  <c r="F360" i="2" s="1"/>
  <c r="H360" i="2" s="1"/>
  <c r="H361" i="4"/>
  <c r="F361" i="2" s="1"/>
  <c r="H361" i="2" s="1"/>
  <c r="H362" i="4"/>
  <c r="F362" i="2" s="1"/>
  <c r="H362" i="2" s="1"/>
  <c r="H363" i="4"/>
  <c r="F363" i="2" s="1"/>
  <c r="H363" i="2" s="1"/>
  <c r="H364" i="4"/>
  <c r="F364" i="2" s="1"/>
  <c r="H364" i="2" s="1"/>
  <c r="H365" i="4"/>
  <c r="F365" i="2" s="1"/>
  <c r="H365" i="2" s="1"/>
  <c r="H366" i="4"/>
  <c r="F366" i="2" s="1"/>
  <c r="H366" i="2" s="1"/>
  <c r="H367" i="4"/>
  <c r="F367" i="2" s="1"/>
  <c r="H367" i="2" s="1"/>
  <c r="H368" i="4"/>
  <c r="F368" i="2" s="1"/>
  <c r="H368" i="2" s="1"/>
  <c r="H369" i="4"/>
  <c r="F369" i="2" s="1"/>
  <c r="H369" i="2" s="1"/>
  <c r="H370" i="4"/>
  <c r="F370" i="2" s="1"/>
  <c r="H370" i="2" s="1"/>
  <c r="H371" i="4"/>
  <c r="F371" i="2" s="1"/>
  <c r="H371" i="2" s="1"/>
  <c r="H372" i="4"/>
  <c r="F372" i="2" s="1"/>
  <c r="H372" i="2" s="1"/>
  <c r="H373" i="4"/>
  <c r="F373" i="2" s="1"/>
  <c r="H373" i="2" s="1"/>
  <c r="H374" i="4"/>
  <c r="F374" i="2" s="1"/>
  <c r="H374" i="2" s="1"/>
  <c r="H375" i="4"/>
  <c r="F375" i="2" s="1"/>
  <c r="H375" i="2" s="1"/>
  <c r="H376" i="4"/>
  <c r="F376" i="2" s="1"/>
  <c r="H376" i="2" s="1"/>
  <c r="H377" i="4"/>
  <c r="F377" i="2" s="1"/>
  <c r="H377" i="2" s="1"/>
  <c r="H378" i="4"/>
  <c r="F378" i="2" s="1"/>
  <c r="H378" i="2" s="1"/>
  <c r="H379" i="4"/>
  <c r="F379" i="2" s="1"/>
  <c r="H379" i="2" s="1"/>
  <c r="H380" i="4"/>
  <c r="F380" i="2" s="1"/>
  <c r="H380" i="2" s="1"/>
  <c r="H381" i="4"/>
  <c r="F381" i="2" s="1"/>
  <c r="H381" i="2" s="1"/>
  <c r="H382" i="4"/>
  <c r="F382" i="2" s="1"/>
  <c r="H382" i="2" s="1"/>
  <c r="H383" i="4"/>
  <c r="F383" i="2" s="1"/>
  <c r="H383" i="2" s="1"/>
  <c r="H384" i="4"/>
  <c r="F384" i="2" s="1"/>
  <c r="H384" i="2" s="1"/>
  <c r="H385" i="4"/>
  <c r="F385" i="2" s="1"/>
  <c r="H385" i="2" s="1"/>
  <c r="H386" i="4"/>
  <c r="H387" i="4"/>
  <c r="F387" i="2" s="1"/>
  <c r="H387" i="2" s="1"/>
  <c r="H388" i="4"/>
  <c r="F388" i="2" s="1"/>
  <c r="H388" i="2" s="1"/>
  <c r="H389" i="4"/>
  <c r="F389" i="2" s="1"/>
  <c r="H389" i="2" s="1"/>
  <c r="H390" i="4"/>
  <c r="F390" i="2" s="1"/>
  <c r="H390" i="2" s="1"/>
  <c r="H391" i="4"/>
  <c r="F391" i="2" s="1"/>
  <c r="H391" i="2" s="1"/>
  <c r="H392" i="4"/>
  <c r="F392" i="2" s="1"/>
  <c r="H392" i="2" s="1"/>
  <c r="H393" i="4"/>
  <c r="F393" i="2" s="1"/>
  <c r="H393" i="2" s="1"/>
  <c r="H394" i="4"/>
  <c r="F394" i="2" s="1"/>
  <c r="H394" i="2" s="1"/>
  <c r="H395" i="4"/>
  <c r="F395" i="2" s="1"/>
  <c r="H395" i="2" s="1"/>
  <c r="H396" i="4"/>
  <c r="F396" i="2" s="1"/>
  <c r="H396" i="2" s="1"/>
  <c r="H397" i="4"/>
  <c r="F397" i="2" s="1"/>
  <c r="H397" i="2" s="1"/>
  <c r="H398" i="4"/>
  <c r="F398" i="2" s="1"/>
  <c r="H398" i="2" s="1"/>
  <c r="H399" i="4"/>
  <c r="F399" i="2" s="1"/>
  <c r="H399" i="2" s="1"/>
  <c r="H400" i="4"/>
  <c r="F400" i="2" s="1"/>
  <c r="H400" i="2" s="1"/>
  <c r="H401" i="4"/>
  <c r="F401" i="2" s="1"/>
  <c r="H401" i="2" s="1"/>
  <c r="H402" i="4"/>
  <c r="F402" i="2" s="1"/>
  <c r="H402" i="2" s="1"/>
  <c r="H403" i="4"/>
  <c r="F403" i="2" s="1"/>
  <c r="H403" i="2" s="1"/>
  <c r="H404" i="4"/>
  <c r="F404" i="2" s="1"/>
  <c r="H404" i="2" s="1"/>
  <c r="H405" i="4"/>
  <c r="F405" i="2" s="1"/>
  <c r="H405" i="2" s="1"/>
  <c r="H406" i="4"/>
  <c r="F406" i="2" s="1"/>
  <c r="H406" i="2" s="1"/>
  <c r="H407" i="4"/>
  <c r="F407" i="2" s="1"/>
  <c r="H407" i="2" s="1"/>
  <c r="H408" i="4"/>
  <c r="F408" i="2" s="1"/>
  <c r="H408" i="2" s="1"/>
  <c r="H409" i="4"/>
  <c r="F409" i="2" s="1"/>
  <c r="H409" i="2" s="1"/>
  <c r="H410" i="4"/>
  <c r="F410" i="2" s="1"/>
  <c r="H410" i="2" s="1"/>
  <c r="H411" i="4"/>
  <c r="F411" i="2" s="1"/>
  <c r="H411" i="2" s="1"/>
  <c r="H412" i="4"/>
  <c r="F412" i="2" s="1"/>
  <c r="H412" i="2" s="1"/>
  <c r="H413" i="4"/>
  <c r="F413" i="2" s="1"/>
  <c r="H413" i="2" s="1"/>
  <c r="H414" i="4"/>
  <c r="F414" i="2" s="1"/>
  <c r="H414" i="2" s="1"/>
  <c r="H415" i="4"/>
  <c r="F415" i="2" s="1"/>
  <c r="H415" i="2" s="1"/>
  <c r="H416" i="4"/>
  <c r="F416" i="2" s="1"/>
  <c r="H416" i="2" s="1"/>
  <c r="H417" i="4"/>
  <c r="F417" i="2" s="1"/>
  <c r="H417" i="2" s="1"/>
  <c r="H418" i="4"/>
  <c r="F418" i="2" s="1"/>
  <c r="H418" i="2" s="1"/>
  <c r="H419" i="4"/>
  <c r="F419" i="2" s="1"/>
  <c r="H419" i="2" s="1"/>
  <c r="H420" i="4"/>
  <c r="F420" i="2" s="1"/>
  <c r="H420" i="2" s="1"/>
  <c r="H421" i="4"/>
  <c r="F421" i="2" s="1"/>
  <c r="H421" i="2" s="1"/>
  <c r="H422" i="4"/>
  <c r="F422" i="2" s="1"/>
  <c r="H422" i="2" s="1"/>
  <c r="H423" i="4"/>
  <c r="F423" i="2" s="1"/>
  <c r="H423" i="2" s="1"/>
  <c r="H424" i="4"/>
  <c r="F424" i="2" s="1"/>
  <c r="H424" i="2" s="1"/>
  <c r="H425" i="4"/>
  <c r="F425" i="2" s="1"/>
  <c r="H425" i="2" s="1"/>
  <c r="H426" i="4"/>
  <c r="F426" i="2" s="1"/>
  <c r="H426" i="2" s="1"/>
  <c r="H427" i="4"/>
  <c r="F427" i="2" s="1"/>
  <c r="H427" i="2" s="1"/>
  <c r="H428" i="4"/>
  <c r="F428" i="2" s="1"/>
  <c r="H428" i="2" s="1"/>
  <c r="H429" i="4"/>
  <c r="F429" i="2" s="1"/>
  <c r="H429" i="2" s="1"/>
  <c r="H430" i="4"/>
  <c r="F430" i="2" s="1"/>
  <c r="H430" i="2" s="1"/>
  <c r="H431" i="4"/>
  <c r="F431" i="2" s="1"/>
  <c r="H431" i="2" s="1"/>
  <c r="H432" i="4"/>
  <c r="F432" i="2" s="1"/>
  <c r="H432" i="2" s="1"/>
  <c r="H433" i="4"/>
  <c r="F433" i="2" s="1"/>
  <c r="H433" i="2" s="1"/>
  <c r="H434" i="4"/>
  <c r="F434" i="2" s="1"/>
  <c r="H434" i="2" s="1"/>
  <c r="H435" i="4"/>
  <c r="F435" i="2" s="1"/>
  <c r="H435" i="2" s="1"/>
  <c r="H436" i="4"/>
  <c r="F436" i="2" s="1"/>
  <c r="H436" i="2" s="1"/>
  <c r="H437" i="4"/>
  <c r="F437" i="2" s="1"/>
  <c r="H437" i="2" s="1"/>
  <c r="H438" i="4"/>
  <c r="H439" i="4"/>
  <c r="F439" i="2" s="1"/>
  <c r="H439" i="2" s="1"/>
  <c r="H440" i="4"/>
  <c r="F440" i="2" s="1"/>
  <c r="H440" i="2" s="1"/>
  <c r="H441" i="4"/>
  <c r="F441" i="2" s="1"/>
  <c r="H441" i="2" s="1"/>
  <c r="H442" i="4"/>
  <c r="F442" i="2" s="1"/>
  <c r="H442" i="2" s="1"/>
  <c r="H443" i="4"/>
  <c r="F443" i="2" s="1"/>
  <c r="H443" i="2" s="1"/>
  <c r="H444" i="4"/>
  <c r="F444" i="2" s="1"/>
  <c r="H444" i="2" s="1"/>
  <c r="H445" i="4"/>
  <c r="F445" i="2" s="1"/>
  <c r="H445" i="2" s="1"/>
  <c r="H446" i="4"/>
  <c r="F446" i="2" s="1"/>
  <c r="H446" i="2" s="1"/>
  <c r="H447" i="4"/>
  <c r="F447" i="2" s="1"/>
  <c r="H447" i="2" s="1"/>
  <c r="H448" i="4"/>
  <c r="F448" i="2" s="1"/>
  <c r="H448" i="2" s="1"/>
  <c r="H449" i="4"/>
  <c r="F449" i="2" s="1"/>
  <c r="H449" i="2" s="1"/>
  <c r="H450" i="4"/>
  <c r="F450" i="2" s="1"/>
  <c r="H450" i="2" s="1"/>
  <c r="H451" i="4"/>
  <c r="F451" i="2" s="1"/>
  <c r="H451" i="2" s="1"/>
  <c r="H452" i="4"/>
  <c r="F452" i="2" s="1"/>
  <c r="H452" i="2" s="1"/>
  <c r="H453" i="4"/>
  <c r="F453" i="2" s="1"/>
  <c r="H453" i="2" s="1"/>
  <c r="H454" i="4"/>
  <c r="F454" i="2" s="1"/>
  <c r="H454" i="2" s="1"/>
  <c r="H455" i="4"/>
  <c r="F455" i="2" s="1"/>
  <c r="H455" i="2" s="1"/>
  <c r="H456" i="4"/>
  <c r="F456" i="2" s="1"/>
  <c r="H456" i="2" s="1"/>
  <c r="H457" i="4"/>
  <c r="F457" i="2" s="1"/>
  <c r="H457" i="2" s="1"/>
  <c r="H458" i="4"/>
  <c r="F458" i="2" s="1"/>
  <c r="H458" i="2" s="1"/>
  <c r="H459" i="4"/>
  <c r="F459" i="2" s="1"/>
  <c r="H459" i="2" s="1"/>
  <c r="H460" i="4"/>
  <c r="F460" i="2" s="1"/>
  <c r="H460" i="2" s="1"/>
  <c r="H461" i="4"/>
  <c r="F461" i="2" s="1"/>
  <c r="H461" i="2" s="1"/>
  <c r="H462" i="4"/>
  <c r="F462" i="2" s="1"/>
  <c r="H462" i="2" s="1"/>
  <c r="H463" i="4"/>
  <c r="F463" i="2" s="1"/>
  <c r="H463" i="2" s="1"/>
  <c r="H464" i="4"/>
  <c r="F464" i="2" s="1"/>
  <c r="H464" i="2" s="1"/>
  <c r="H465" i="4"/>
  <c r="F465" i="2" s="1"/>
  <c r="H465" i="2" s="1"/>
  <c r="H466" i="4"/>
  <c r="F466" i="2" s="1"/>
  <c r="H466" i="2" s="1"/>
  <c r="H467" i="4"/>
  <c r="F467" i="2" s="1"/>
  <c r="H467" i="2" s="1"/>
  <c r="H468" i="4"/>
  <c r="F468" i="2" s="1"/>
  <c r="H468" i="2" s="1"/>
  <c r="H469" i="4"/>
  <c r="F469" i="2" s="1"/>
  <c r="H469" i="2" s="1"/>
  <c r="H470" i="4"/>
  <c r="F470" i="2" s="1"/>
  <c r="H470" i="2" s="1"/>
  <c r="H471" i="4"/>
  <c r="F471" i="2" s="1"/>
  <c r="H471" i="2" s="1"/>
  <c r="H472" i="4"/>
  <c r="F472" i="2" s="1"/>
  <c r="H472" i="2" s="1"/>
  <c r="H473" i="4"/>
  <c r="F473" i="2" s="1"/>
  <c r="H473" i="2" s="1"/>
  <c r="H474" i="4"/>
  <c r="F474" i="2" s="1"/>
  <c r="H474" i="2" s="1"/>
  <c r="H475" i="4"/>
  <c r="F475" i="2" s="1"/>
  <c r="H475" i="2" s="1"/>
  <c r="H476" i="4"/>
  <c r="F476" i="2" s="1"/>
  <c r="H476" i="2" s="1"/>
  <c r="H477" i="4"/>
  <c r="F477" i="2" s="1"/>
  <c r="H477" i="2" s="1"/>
  <c r="H478" i="4"/>
  <c r="F478" i="2" s="1"/>
  <c r="H478" i="2" s="1"/>
  <c r="H479" i="4"/>
  <c r="F479" i="2" s="1"/>
  <c r="H479" i="2" s="1"/>
  <c r="H480" i="4"/>
  <c r="F480" i="2" s="1"/>
  <c r="H480" i="2" s="1"/>
  <c r="H481" i="4"/>
  <c r="F481" i="2" s="1"/>
  <c r="H481" i="2" s="1"/>
  <c r="H482" i="4"/>
  <c r="F482" i="2" s="1"/>
  <c r="H482" i="2" s="1"/>
  <c r="H483" i="4"/>
  <c r="F483" i="2" s="1"/>
  <c r="H483" i="2" s="1"/>
  <c r="H484" i="4"/>
  <c r="F484" i="2" s="1"/>
  <c r="H484" i="2" s="1"/>
  <c r="H485" i="4"/>
  <c r="F485" i="2" s="1"/>
  <c r="H485" i="2" s="1"/>
  <c r="H486" i="4"/>
  <c r="F486" i="2" s="1"/>
  <c r="H486" i="2" s="1"/>
  <c r="H487" i="4"/>
  <c r="F487" i="2" s="1"/>
  <c r="H487" i="2" s="1"/>
  <c r="H488" i="4"/>
  <c r="F488" i="2" s="1"/>
  <c r="H488" i="2" s="1"/>
  <c r="H489" i="4"/>
  <c r="F489" i="2" s="1"/>
  <c r="H489" i="2" s="1"/>
  <c r="H490" i="4"/>
  <c r="F490" i="2" s="1"/>
  <c r="H490" i="2" s="1"/>
  <c r="H491" i="4"/>
  <c r="F491" i="2" s="1"/>
  <c r="H491" i="2" s="1"/>
  <c r="H492" i="4"/>
  <c r="F492" i="2" s="1"/>
  <c r="H492" i="2" s="1"/>
  <c r="H493" i="4"/>
  <c r="F493" i="2" s="1"/>
  <c r="H493" i="2" s="1"/>
  <c r="H494" i="4"/>
  <c r="F494" i="2" s="1"/>
  <c r="H494" i="2" s="1"/>
  <c r="H495" i="4"/>
  <c r="F495" i="2" s="1"/>
  <c r="H495" i="2" s="1"/>
  <c r="H496" i="4"/>
  <c r="F496" i="2" s="1"/>
  <c r="H496" i="2" s="1"/>
  <c r="H497" i="4"/>
  <c r="F497" i="2" s="1"/>
  <c r="H497" i="2" s="1"/>
  <c r="H498" i="4"/>
  <c r="F498" i="2" s="1"/>
  <c r="H498" i="2" s="1"/>
  <c r="H499" i="4"/>
  <c r="F499" i="2" s="1"/>
  <c r="H499" i="2" s="1"/>
  <c r="H500" i="4"/>
  <c r="F500" i="2" s="1"/>
  <c r="H500" i="2" s="1"/>
  <c r="H501" i="4"/>
  <c r="F501" i="2" s="1"/>
  <c r="H501" i="2" s="1"/>
  <c r="H502" i="4"/>
  <c r="F502" i="2" s="1"/>
  <c r="H502" i="2" s="1"/>
  <c r="H503" i="4"/>
  <c r="F503" i="2" s="1"/>
  <c r="H503" i="2" s="1"/>
  <c r="H504" i="4"/>
  <c r="F504" i="2" s="1"/>
  <c r="H504" i="2" s="1"/>
  <c r="H505" i="4"/>
  <c r="F505" i="2" s="1"/>
  <c r="H505" i="2" s="1"/>
  <c r="H506" i="4"/>
  <c r="F506" i="2" s="1"/>
  <c r="H506" i="2" s="1"/>
  <c r="H507" i="4"/>
  <c r="F507" i="2" s="1"/>
  <c r="H507" i="2" s="1"/>
  <c r="H508" i="4"/>
  <c r="F508" i="2" s="1"/>
  <c r="H508" i="2" s="1"/>
  <c r="H509" i="4"/>
  <c r="F509" i="2" s="1"/>
  <c r="H509" i="2" s="1"/>
  <c r="H510" i="4"/>
  <c r="F510" i="2" s="1"/>
  <c r="H510" i="2" s="1"/>
  <c r="H511" i="4"/>
  <c r="F511" i="2" s="1"/>
  <c r="H511" i="2" s="1"/>
  <c r="H512" i="4"/>
  <c r="F512" i="2" s="1"/>
  <c r="H512" i="2" s="1"/>
  <c r="H513" i="4"/>
  <c r="F513" i="2" s="1"/>
  <c r="H513" i="2" s="1"/>
  <c r="H514" i="4"/>
  <c r="F514" i="2" s="1"/>
  <c r="H514" i="2" s="1"/>
  <c r="H515" i="4"/>
  <c r="F515" i="2" s="1"/>
  <c r="H515" i="2" s="1"/>
  <c r="H516" i="4"/>
  <c r="F516" i="2" s="1"/>
  <c r="H516" i="2" s="1"/>
  <c r="H517" i="4"/>
  <c r="F517" i="2" s="1"/>
  <c r="H517" i="2" s="1"/>
  <c r="H518" i="4"/>
  <c r="F518" i="2" s="1"/>
  <c r="H518" i="2" s="1"/>
  <c r="H519" i="4"/>
  <c r="F519" i="2" s="1"/>
  <c r="H519" i="2" s="1"/>
  <c r="H520" i="4"/>
  <c r="F520" i="2" s="1"/>
  <c r="H520" i="2" s="1"/>
  <c r="H521" i="4"/>
  <c r="F521" i="2" s="1"/>
  <c r="H521" i="2" s="1"/>
  <c r="H522" i="4"/>
  <c r="F522" i="2" s="1"/>
  <c r="H522" i="2" s="1"/>
  <c r="H523" i="4"/>
  <c r="F523" i="2" s="1"/>
  <c r="H523" i="2" s="1"/>
  <c r="H524" i="4"/>
  <c r="F524" i="2" s="1"/>
  <c r="H524" i="2" s="1"/>
  <c r="H525" i="4"/>
  <c r="F525" i="2" s="1"/>
  <c r="H525" i="2" s="1"/>
  <c r="H526" i="4"/>
  <c r="F526" i="2" s="1"/>
  <c r="H526" i="2" s="1"/>
  <c r="H527" i="4"/>
  <c r="F527" i="2" s="1"/>
  <c r="H527" i="2" s="1"/>
  <c r="H528" i="4"/>
  <c r="F528" i="2" s="1"/>
  <c r="H528" i="2" s="1"/>
  <c r="H529" i="4"/>
  <c r="F529" i="2" s="1"/>
  <c r="H529" i="2" s="1"/>
  <c r="H530" i="4"/>
  <c r="F530" i="2" s="1"/>
  <c r="H530" i="2" s="1"/>
  <c r="H531" i="4"/>
  <c r="F531" i="2" s="1"/>
  <c r="H531" i="2" s="1"/>
  <c r="H532" i="4"/>
  <c r="F532" i="2" s="1"/>
  <c r="H532" i="2" s="1"/>
  <c r="H533" i="4"/>
  <c r="F533" i="2" s="1"/>
  <c r="H533" i="2" s="1"/>
  <c r="H534" i="4"/>
  <c r="F534" i="2" s="1"/>
  <c r="H534" i="2" s="1"/>
  <c r="H535" i="4"/>
  <c r="F535" i="2" s="1"/>
  <c r="H535" i="2" s="1"/>
  <c r="H536" i="4"/>
  <c r="F536" i="2" s="1"/>
  <c r="H536" i="2" s="1"/>
  <c r="H537" i="4"/>
  <c r="F537" i="2" s="1"/>
  <c r="H537" i="2" s="1"/>
  <c r="H538" i="4"/>
  <c r="F538" i="2" s="1"/>
  <c r="H538" i="2" s="1"/>
  <c r="H539" i="4"/>
  <c r="F539" i="2" s="1"/>
  <c r="H539" i="2" s="1"/>
  <c r="H540" i="4"/>
  <c r="F540" i="2" s="1"/>
  <c r="H540" i="2" s="1"/>
  <c r="H541" i="4"/>
  <c r="F541" i="2" s="1"/>
  <c r="H541" i="2" s="1"/>
  <c r="H542" i="4"/>
  <c r="F542" i="2" s="1"/>
  <c r="H542" i="2" s="1"/>
  <c r="H543" i="4"/>
  <c r="F543" i="2" s="1"/>
  <c r="H543" i="2" s="1"/>
  <c r="H544" i="4"/>
  <c r="F544" i="2" s="1"/>
  <c r="H544" i="2" s="1"/>
  <c r="H545" i="4"/>
  <c r="F545" i="2" s="1"/>
  <c r="H545" i="2" s="1"/>
  <c r="H546" i="4"/>
  <c r="F546" i="2" s="1"/>
  <c r="H546" i="2" s="1"/>
  <c r="H547" i="4"/>
  <c r="F547" i="2" s="1"/>
  <c r="H547" i="2" s="1"/>
  <c r="H548" i="4"/>
  <c r="F548" i="2" s="1"/>
  <c r="H548" i="2" s="1"/>
  <c r="H549" i="4"/>
  <c r="F549" i="2" s="1"/>
  <c r="H549" i="2" s="1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2" i="4"/>
  <c r="F2" i="4"/>
  <c r="F3" i="4"/>
  <c r="K3" i="4" s="1"/>
  <c r="F4" i="4"/>
  <c r="F5" i="4"/>
  <c r="K5" i="4" s="1"/>
  <c r="F6" i="4"/>
  <c r="K6" i="4" s="1"/>
  <c r="F7" i="4"/>
  <c r="K7" i="4" s="1"/>
  <c r="F8" i="4"/>
  <c r="F9" i="4"/>
  <c r="K9" i="4" s="1"/>
  <c r="F10" i="4"/>
  <c r="K10" i="4" s="1"/>
  <c r="F11" i="4"/>
  <c r="K11" i="4" s="1"/>
  <c r="F12" i="4"/>
  <c r="F13" i="4"/>
  <c r="K13" i="4" s="1"/>
  <c r="F14" i="4"/>
  <c r="K14" i="4" s="1"/>
  <c r="F15" i="4"/>
  <c r="K15" i="4" s="1"/>
  <c r="F16" i="4"/>
  <c r="F17" i="4"/>
  <c r="K17" i="4" s="1"/>
  <c r="F18" i="4"/>
  <c r="K18" i="4" s="1"/>
  <c r="F19" i="4"/>
  <c r="K19" i="4" s="1"/>
  <c r="F20" i="4"/>
  <c r="F21" i="4"/>
  <c r="K21" i="4" s="1"/>
  <c r="F22" i="4"/>
  <c r="K22" i="4" s="1"/>
  <c r="F23" i="4"/>
  <c r="K23" i="4" s="1"/>
  <c r="F24" i="4"/>
  <c r="F25" i="4"/>
  <c r="K25" i="4" s="1"/>
  <c r="F26" i="4"/>
  <c r="K26" i="4" s="1"/>
  <c r="F27" i="4"/>
  <c r="K27" i="4" s="1"/>
  <c r="F28" i="4"/>
  <c r="F29" i="4"/>
  <c r="K29" i="4" s="1"/>
  <c r="F30" i="4"/>
  <c r="K30" i="4" s="1"/>
  <c r="F31" i="4"/>
  <c r="K31" i="4" s="1"/>
  <c r="F32" i="4"/>
  <c r="F33" i="4"/>
  <c r="K33" i="4" s="1"/>
  <c r="F34" i="4"/>
  <c r="K34" i="4" s="1"/>
  <c r="F35" i="4"/>
  <c r="K35" i="4" s="1"/>
  <c r="F36" i="4"/>
  <c r="F37" i="4"/>
  <c r="K37" i="4" s="1"/>
  <c r="F38" i="4"/>
  <c r="K38" i="4" s="1"/>
  <c r="F39" i="4"/>
  <c r="K39" i="4" s="1"/>
  <c r="F40" i="4"/>
  <c r="F41" i="4"/>
  <c r="K41" i="4" s="1"/>
  <c r="F42" i="4"/>
  <c r="K42" i="4" s="1"/>
  <c r="F43" i="4"/>
  <c r="K43" i="4" s="1"/>
  <c r="F44" i="4"/>
  <c r="F45" i="4"/>
  <c r="K45" i="4" s="1"/>
  <c r="F46" i="4"/>
  <c r="K46" i="4" s="1"/>
  <c r="F47" i="4"/>
  <c r="K47" i="4" s="1"/>
  <c r="F48" i="4"/>
  <c r="F49" i="4"/>
  <c r="K49" i="4" s="1"/>
  <c r="F50" i="4"/>
  <c r="K50" i="4" s="1"/>
  <c r="F51" i="4"/>
  <c r="K51" i="4" s="1"/>
  <c r="F52" i="4"/>
  <c r="F53" i="4"/>
  <c r="K53" i="4" s="1"/>
  <c r="F54" i="4"/>
  <c r="K54" i="4" s="1"/>
  <c r="F55" i="4"/>
  <c r="K55" i="4" s="1"/>
  <c r="F56" i="4"/>
  <c r="F57" i="4"/>
  <c r="K57" i="4" s="1"/>
  <c r="F58" i="4"/>
  <c r="K58" i="4" s="1"/>
  <c r="F59" i="4"/>
  <c r="K59" i="4" s="1"/>
  <c r="F60" i="4"/>
  <c r="F61" i="4"/>
  <c r="K61" i="4" s="1"/>
  <c r="F62" i="4"/>
  <c r="K62" i="4" s="1"/>
  <c r="F63" i="4"/>
  <c r="K63" i="4" s="1"/>
  <c r="F64" i="4"/>
  <c r="F65" i="4"/>
  <c r="K65" i="4" s="1"/>
  <c r="F66" i="4"/>
  <c r="K66" i="4" s="1"/>
  <c r="F67" i="4"/>
  <c r="K67" i="4" s="1"/>
  <c r="F68" i="4"/>
  <c r="F69" i="4"/>
  <c r="K69" i="4" s="1"/>
  <c r="F70" i="4"/>
  <c r="K70" i="4" s="1"/>
  <c r="F71" i="4"/>
  <c r="K71" i="4" s="1"/>
  <c r="F72" i="4"/>
  <c r="F73" i="4"/>
  <c r="K73" i="4" s="1"/>
  <c r="F74" i="4"/>
  <c r="K74" i="4" s="1"/>
  <c r="F75" i="4"/>
  <c r="K75" i="4" s="1"/>
  <c r="F76" i="4"/>
  <c r="F77" i="4"/>
  <c r="K77" i="4" s="1"/>
  <c r="F78" i="4"/>
  <c r="K78" i="4" s="1"/>
  <c r="F79" i="4"/>
  <c r="K79" i="4" s="1"/>
  <c r="F80" i="4"/>
  <c r="F81" i="4"/>
  <c r="K81" i="4" s="1"/>
  <c r="F82" i="4"/>
  <c r="K82" i="4" s="1"/>
  <c r="F83" i="4"/>
  <c r="K83" i="4" s="1"/>
  <c r="F84" i="4"/>
  <c r="F85" i="4"/>
  <c r="K85" i="4" s="1"/>
  <c r="F86" i="4"/>
  <c r="K86" i="4" s="1"/>
  <c r="F87" i="4"/>
  <c r="K87" i="4" s="1"/>
  <c r="F88" i="4"/>
  <c r="F89" i="4"/>
  <c r="K89" i="4" s="1"/>
  <c r="F90" i="4"/>
  <c r="K90" i="4" s="1"/>
  <c r="F91" i="4"/>
  <c r="K91" i="4" s="1"/>
  <c r="F92" i="4"/>
  <c r="F93" i="4"/>
  <c r="K93" i="4" s="1"/>
  <c r="F94" i="4"/>
  <c r="K94" i="4" s="1"/>
  <c r="F95" i="4"/>
  <c r="K95" i="4" s="1"/>
  <c r="F96" i="4"/>
  <c r="F97" i="4"/>
  <c r="K97" i="4" s="1"/>
  <c r="F98" i="4"/>
  <c r="K98" i="4" s="1"/>
  <c r="F99" i="4"/>
  <c r="K99" i="4" s="1"/>
  <c r="F100" i="4"/>
  <c r="F101" i="4"/>
  <c r="K101" i="4" s="1"/>
  <c r="F102" i="4"/>
  <c r="K102" i="4" s="1"/>
  <c r="F103" i="4"/>
  <c r="K103" i="4" s="1"/>
  <c r="F104" i="4"/>
  <c r="F105" i="4"/>
  <c r="K105" i="4" s="1"/>
  <c r="F106" i="4"/>
  <c r="K106" i="4" s="1"/>
  <c r="F107" i="4"/>
  <c r="K107" i="4" s="1"/>
  <c r="F108" i="4"/>
  <c r="F109" i="4"/>
  <c r="K109" i="4" s="1"/>
  <c r="F110" i="4"/>
  <c r="K110" i="4" s="1"/>
  <c r="F111" i="4"/>
  <c r="K111" i="4" s="1"/>
  <c r="F112" i="4"/>
  <c r="F113" i="4"/>
  <c r="K113" i="4" s="1"/>
  <c r="F114" i="4"/>
  <c r="K114" i="4" s="1"/>
  <c r="F115" i="4"/>
  <c r="K115" i="4" s="1"/>
  <c r="F116" i="4"/>
  <c r="F117" i="4"/>
  <c r="K117" i="4" s="1"/>
  <c r="F118" i="4"/>
  <c r="K118" i="4" s="1"/>
  <c r="F119" i="4"/>
  <c r="K119" i="4" s="1"/>
  <c r="F120" i="4"/>
  <c r="F121" i="4"/>
  <c r="K121" i="4" s="1"/>
  <c r="F122" i="4"/>
  <c r="K122" i="4" s="1"/>
  <c r="F123" i="4"/>
  <c r="K123" i="4" s="1"/>
  <c r="F124" i="4"/>
  <c r="F125" i="4"/>
  <c r="K125" i="4" s="1"/>
  <c r="F126" i="4"/>
  <c r="K126" i="4" s="1"/>
  <c r="F127" i="4"/>
  <c r="K127" i="4" s="1"/>
  <c r="F128" i="4"/>
  <c r="F129" i="4"/>
  <c r="K129" i="4" s="1"/>
  <c r="F130" i="4"/>
  <c r="K130" i="4" s="1"/>
  <c r="F131" i="4"/>
  <c r="K131" i="4" s="1"/>
  <c r="F132" i="4"/>
  <c r="F133" i="4"/>
  <c r="K133" i="4" s="1"/>
  <c r="F134" i="4"/>
  <c r="K134" i="4" s="1"/>
  <c r="F135" i="4"/>
  <c r="K135" i="4" s="1"/>
  <c r="F136" i="4"/>
  <c r="F137" i="4"/>
  <c r="K137" i="4" s="1"/>
  <c r="F138" i="4"/>
  <c r="K138" i="4" s="1"/>
  <c r="F139" i="4"/>
  <c r="K139" i="4" s="1"/>
  <c r="F140" i="4"/>
  <c r="F141" i="4"/>
  <c r="K141" i="4" s="1"/>
  <c r="F142" i="4"/>
  <c r="K142" i="4" s="1"/>
  <c r="F143" i="4"/>
  <c r="K143" i="4" s="1"/>
  <c r="F144" i="4"/>
  <c r="F145" i="4"/>
  <c r="K145" i="4" s="1"/>
  <c r="F146" i="4"/>
  <c r="K146" i="4" s="1"/>
  <c r="F147" i="4"/>
  <c r="K147" i="4" s="1"/>
  <c r="F148" i="4"/>
  <c r="F149" i="4"/>
  <c r="K149" i="4" s="1"/>
  <c r="F150" i="4"/>
  <c r="K150" i="4" s="1"/>
  <c r="F151" i="4"/>
  <c r="K151" i="4" s="1"/>
  <c r="F152" i="4"/>
  <c r="F153" i="4"/>
  <c r="K153" i="4" s="1"/>
  <c r="F154" i="4"/>
  <c r="K154" i="4" s="1"/>
  <c r="F155" i="4"/>
  <c r="K155" i="4" s="1"/>
  <c r="F156" i="4"/>
  <c r="F157" i="4"/>
  <c r="K157" i="4" s="1"/>
  <c r="F158" i="4"/>
  <c r="K158" i="4" s="1"/>
  <c r="F159" i="4"/>
  <c r="K159" i="4" s="1"/>
  <c r="F160" i="4"/>
  <c r="F161" i="4"/>
  <c r="K161" i="4" s="1"/>
  <c r="F162" i="4"/>
  <c r="K162" i="4" s="1"/>
  <c r="F163" i="4"/>
  <c r="K163" i="4" s="1"/>
  <c r="F164" i="4"/>
  <c r="F165" i="4"/>
  <c r="K165" i="4" s="1"/>
  <c r="F166" i="4"/>
  <c r="K166" i="4" s="1"/>
  <c r="F167" i="4"/>
  <c r="K167" i="4" s="1"/>
  <c r="F168" i="4"/>
  <c r="F169" i="4"/>
  <c r="K169" i="4" s="1"/>
  <c r="F170" i="4"/>
  <c r="K170" i="4" s="1"/>
  <c r="F171" i="4"/>
  <c r="K171" i="4" s="1"/>
  <c r="F172" i="4"/>
  <c r="F173" i="4"/>
  <c r="K173" i="4" s="1"/>
  <c r="F174" i="4"/>
  <c r="K174" i="4" s="1"/>
  <c r="F175" i="4"/>
  <c r="K175" i="4" s="1"/>
  <c r="F176" i="4"/>
  <c r="F177" i="4"/>
  <c r="K177" i="4" s="1"/>
  <c r="F178" i="4"/>
  <c r="K178" i="4" s="1"/>
  <c r="F179" i="4"/>
  <c r="K179" i="4" s="1"/>
  <c r="F180" i="4"/>
  <c r="F181" i="4"/>
  <c r="K181" i="4" s="1"/>
  <c r="F182" i="4"/>
  <c r="K182" i="4" s="1"/>
  <c r="F183" i="4"/>
  <c r="K183" i="4" s="1"/>
  <c r="F184" i="4"/>
  <c r="F185" i="4"/>
  <c r="K185" i="4" s="1"/>
  <c r="F186" i="4"/>
  <c r="K186" i="4" s="1"/>
  <c r="F187" i="4"/>
  <c r="K187" i="4" s="1"/>
  <c r="F188" i="4"/>
  <c r="F189" i="4"/>
  <c r="K189" i="4" s="1"/>
  <c r="F190" i="4"/>
  <c r="K190" i="4" s="1"/>
  <c r="F191" i="4"/>
  <c r="K191" i="4" s="1"/>
  <c r="F192" i="4"/>
  <c r="F193" i="4"/>
  <c r="K193" i="4" s="1"/>
  <c r="F194" i="4"/>
  <c r="K194" i="4" s="1"/>
  <c r="F195" i="4"/>
  <c r="K195" i="4" s="1"/>
  <c r="F196" i="4"/>
  <c r="F197" i="4"/>
  <c r="K197" i="4" s="1"/>
  <c r="F198" i="4"/>
  <c r="K198" i="4" s="1"/>
  <c r="F199" i="4"/>
  <c r="K199" i="4" s="1"/>
  <c r="F200" i="4"/>
  <c r="F201" i="4"/>
  <c r="K201" i="4" s="1"/>
  <c r="F202" i="4"/>
  <c r="K202" i="4" s="1"/>
  <c r="F203" i="4"/>
  <c r="K203" i="4" s="1"/>
  <c r="F204" i="4"/>
  <c r="F205" i="4"/>
  <c r="K205" i="4" s="1"/>
  <c r="F206" i="4"/>
  <c r="K206" i="4" s="1"/>
  <c r="F207" i="4"/>
  <c r="K207" i="4" s="1"/>
  <c r="F208" i="4"/>
  <c r="F209" i="4"/>
  <c r="K209" i="4" s="1"/>
  <c r="F210" i="4"/>
  <c r="K210" i="4" s="1"/>
  <c r="F211" i="4"/>
  <c r="K211" i="4" s="1"/>
  <c r="F212" i="4"/>
  <c r="F213" i="4"/>
  <c r="K213" i="4" s="1"/>
  <c r="F214" i="4"/>
  <c r="K214" i="4" s="1"/>
  <c r="F215" i="4"/>
  <c r="K215" i="4" s="1"/>
  <c r="F216" i="4"/>
  <c r="F217" i="4"/>
  <c r="K217" i="4" s="1"/>
  <c r="F218" i="4"/>
  <c r="K218" i="4" s="1"/>
  <c r="F219" i="4"/>
  <c r="K219" i="4" s="1"/>
  <c r="F220" i="4"/>
  <c r="F221" i="4"/>
  <c r="K221" i="4" s="1"/>
  <c r="F222" i="4"/>
  <c r="K222" i="4" s="1"/>
  <c r="F223" i="4"/>
  <c r="K223" i="4" s="1"/>
  <c r="F224" i="4"/>
  <c r="F225" i="4"/>
  <c r="K225" i="4" s="1"/>
  <c r="F226" i="4"/>
  <c r="K226" i="4" s="1"/>
  <c r="F227" i="4"/>
  <c r="K227" i="4" s="1"/>
  <c r="F228" i="4"/>
  <c r="F229" i="4"/>
  <c r="K229" i="4" s="1"/>
  <c r="F230" i="4"/>
  <c r="K230" i="4" s="1"/>
  <c r="F231" i="4"/>
  <c r="K231" i="4" s="1"/>
  <c r="F232" i="4"/>
  <c r="F233" i="4"/>
  <c r="K233" i="4" s="1"/>
  <c r="F234" i="4"/>
  <c r="K234" i="4" s="1"/>
  <c r="F235" i="4"/>
  <c r="K235" i="4" s="1"/>
  <c r="F236" i="4"/>
  <c r="F237" i="4"/>
  <c r="K237" i="4" s="1"/>
  <c r="F238" i="4"/>
  <c r="K238" i="4" s="1"/>
  <c r="F239" i="4"/>
  <c r="K239" i="4" s="1"/>
  <c r="F240" i="4"/>
  <c r="F241" i="4"/>
  <c r="K241" i="4" s="1"/>
  <c r="F242" i="4"/>
  <c r="K242" i="4" s="1"/>
  <c r="F243" i="4"/>
  <c r="K243" i="4" s="1"/>
  <c r="F244" i="4"/>
  <c r="F245" i="4"/>
  <c r="K245" i="4" s="1"/>
  <c r="F246" i="4"/>
  <c r="K246" i="4" s="1"/>
  <c r="F247" i="4"/>
  <c r="K247" i="4" s="1"/>
  <c r="F248" i="4"/>
  <c r="F249" i="4"/>
  <c r="K249" i="4" s="1"/>
  <c r="F250" i="4"/>
  <c r="K250" i="4" s="1"/>
  <c r="F251" i="4"/>
  <c r="K251" i="4" s="1"/>
  <c r="F252" i="4"/>
  <c r="F253" i="4"/>
  <c r="K253" i="4" s="1"/>
  <c r="F254" i="4"/>
  <c r="K254" i="4" s="1"/>
  <c r="F255" i="4"/>
  <c r="K255" i="4" s="1"/>
  <c r="F256" i="4"/>
  <c r="F257" i="4"/>
  <c r="K257" i="4" s="1"/>
  <c r="F258" i="4"/>
  <c r="K258" i="4" s="1"/>
  <c r="F259" i="4"/>
  <c r="K259" i="4" s="1"/>
  <c r="F260" i="4"/>
  <c r="F261" i="4"/>
  <c r="K261" i="4" s="1"/>
  <c r="F262" i="4"/>
  <c r="K262" i="4" s="1"/>
  <c r="F263" i="4"/>
  <c r="K263" i="4" s="1"/>
  <c r="F264" i="4"/>
  <c r="F265" i="4"/>
  <c r="K265" i="4" s="1"/>
  <c r="F266" i="4"/>
  <c r="K266" i="4" s="1"/>
  <c r="F267" i="4"/>
  <c r="K267" i="4" s="1"/>
  <c r="F268" i="4"/>
  <c r="F269" i="4"/>
  <c r="K269" i="4" s="1"/>
  <c r="F270" i="4"/>
  <c r="K270" i="4" s="1"/>
  <c r="F271" i="4"/>
  <c r="K271" i="4" s="1"/>
  <c r="F272" i="4"/>
  <c r="F273" i="4"/>
  <c r="K273" i="4" s="1"/>
  <c r="F274" i="4"/>
  <c r="K274" i="4" s="1"/>
  <c r="F275" i="4"/>
  <c r="K275" i="4" s="1"/>
  <c r="F276" i="4"/>
  <c r="F277" i="4"/>
  <c r="K277" i="4" s="1"/>
  <c r="F278" i="4"/>
  <c r="K278" i="4" s="1"/>
  <c r="F279" i="4"/>
  <c r="K279" i="4" s="1"/>
  <c r="F280" i="4"/>
  <c r="F281" i="4"/>
  <c r="K281" i="4" s="1"/>
  <c r="F282" i="4"/>
  <c r="K282" i="4" s="1"/>
  <c r="F283" i="4"/>
  <c r="K283" i="4" s="1"/>
  <c r="F284" i="4"/>
  <c r="F285" i="4"/>
  <c r="K285" i="4" s="1"/>
  <c r="F286" i="4"/>
  <c r="K286" i="4" s="1"/>
  <c r="F287" i="4"/>
  <c r="K287" i="4" s="1"/>
  <c r="F288" i="4"/>
  <c r="F289" i="4"/>
  <c r="K289" i="4" s="1"/>
  <c r="F290" i="4"/>
  <c r="K290" i="4" s="1"/>
  <c r="F291" i="4"/>
  <c r="K291" i="4" s="1"/>
  <c r="F292" i="4"/>
  <c r="F293" i="4"/>
  <c r="K293" i="4" s="1"/>
  <c r="F294" i="4"/>
  <c r="K294" i="4" s="1"/>
  <c r="F295" i="4"/>
  <c r="K295" i="4" s="1"/>
  <c r="F296" i="4"/>
  <c r="F297" i="4"/>
  <c r="K297" i="4" s="1"/>
  <c r="F298" i="4"/>
  <c r="K298" i="4" s="1"/>
  <c r="F299" i="4"/>
  <c r="K299" i="4" s="1"/>
  <c r="F300" i="4"/>
  <c r="F301" i="4"/>
  <c r="K301" i="4" s="1"/>
  <c r="F302" i="4"/>
  <c r="K302" i="4" s="1"/>
  <c r="F303" i="4"/>
  <c r="K303" i="4" s="1"/>
  <c r="F304" i="4"/>
  <c r="F305" i="4"/>
  <c r="K305" i="4" s="1"/>
  <c r="F306" i="4"/>
  <c r="K306" i="4" s="1"/>
  <c r="F307" i="4"/>
  <c r="K307" i="4" s="1"/>
  <c r="F308" i="4"/>
  <c r="F309" i="4"/>
  <c r="K309" i="4" s="1"/>
  <c r="F310" i="4"/>
  <c r="K310" i="4" s="1"/>
  <c r="F311" i="4"/>
  <c r="K311" i="4" s="1"/>
  <c r="F312" i="4"/>
  <c r="F313" i="4"/>
  <c r="K313" i="4" s="1"/>
  <c r="F314" i="4"/>
  <c r="K314" i="4" s="1"/>
  <c r="F315" i="4"/>
  <c r="K315" i="4" s="1"/>
  <c r="F316" i="4"/>
  <c r="F317" i="4"/>
  <c r="K317" i="4" s="1"/>
  <c r="F318" i="4"/>
  <c r="K318" i="4" s="1"/>
  <c r="F319" i="4"/>
  <c r="K319" i="4" s="1"/>
  <c r="F320" i="4"/>
  <c r="F321" i="4"/>
  <c r="K321" i="4" s="1"/>
  <c r="F322" i="4"/>
  <c r="K322" i="4" s="1"/>
  <c r="F323" i="4"/>
  <c r="K323" i="4" s="1"/>
  <c r="F324" i="4"/>
  <c r="F325" i="4"/>
  <c r="K325" i="4" s="1"/>
  <c r="F326" i="4"/>
  <c r="K326" i="4" s="1"/>
  <c r="F327" i="4"/>
  <c r="K327" i="4" s="1"/>
  <c r="F328" i="4"/>
  <c r="F329" i="4"/>
  <c r="K329" i="4" s="1"/>
  <c r="F330" i="4"/>
  <c r="K330" i="4" s="1"/>
  <c r="F331" i="4"/>
  <c r="K331" i="4" s="1"/>
  <c r="F332" i="4"/>
  <c r="F333" i="4"/>
  <c r="K333" i="4" s="1"/>
  <c r="F334" i="4"/>
  <c r="K334" i="4" s="1"/>
  <c r="F335" i="4"/>
  <c r="K335" i="4" s="1"/>
  <c r="F336" i="4"/>
  <c r="F337" i="4"/>
  <c r="K337" i="4" s="1"/>
  <c r="F338" i="4"/>
  <c r="K338" i="4" s="1"/>
  <c r="F339" i="4"/>
  <c r="K339" i="4" s="1"/>
  <c r="F340" i="4"/>
  <c r="F341" i="4"/>
  <c r="K341" i="4" s="1"/>
  <c r="F342" i="4"/>
  <c r="K342" i="4" s="1"/>
  <c r="F343" i="4"/>
  <c r="K343" i="4" s="1"/>
  <c r="F344" i="4"/>
  <c r="F345" i="4"/>
  <c r="K345" i="4" s="1"/>
  <c r="F346" i="4"/>
  <c r="K346" i="4" s="1"/>
  <c r="F347" i="4"/>
  <c r="K347" i="4" s="1"/>
  <c r="F348" i="4"/>
  <c r="F349" i="4"/>
  <c r="K349" i="4" s="1"/>
  <c r="F350" i="4"/>
  <c r="K350" i="4" s="1"/>
  <c r="F351" i="4"/>
  <c r="K351" i="4" s="1"/>
  <c r="F352" i="4"/>
  <c r="F353" i="4"/>
  <c r="K353" i="4" s="1"/>
  <c r="F354" i="4"/>
  <c r="K354" i="4" s="1"/>
  <c r="F355" i="4"/>
  <c r="K355" i="4" s="1"/>
  <c r="F356" i="4"/>
  <c r="F357" i="4"/>
  <c r="K357" i="4" s="1"/>
  <c r="F358" i="4"/>
  <c r="K358" i="4" s="1"/>
  <c r="F359" i="4"/>
  <c r="K359" i="4" s="1"/>
  <c r="F360" i="4"/>
  <c r="F361" i="4"/>
  <c r="K361" i="4" s="1"/>
  <c r="F362" i="4"/>
  <c r="K362" i="4" s="1"/>
  <c r="F363" i="4"/>
  <c r="K363" i="4" s="1"/>
  <c r="F364" i="4"/>
  <c r="F365" i="4"/>
  <c r="K365" i="4" s="1"/>
  <c r="F366" i="4"/>
  <c r="K366" i="4" s="1"/>
  <c r="F367" i="4"/>
  <c r="K367" i="4" s="1"/>
  <c r="F368" i="4"/>
  <c r="F369" i="4"/>
  <c r="K369" i="4" s="1"/>
  <c r="F370" i="4"/>
  <c r="K370" i="4" s="1"/>
  <c r="F371" i="4"/>
  <c r="K371" i="4" s="1"/>
  <c r="F372" i="4"/>
  <c r="F373" i="4"/>
  <c r="K373" i="4" s="1"/>
  <c r="F374" i="4"/>
  <c r="K374" i="4" s="1"/>
  <c r="F375" i="4"/>
  <c r="K375" i="4" s="1"/>
  <c r="F376" i="4"/>
  <c r="F377" i="4"/>
  <c r="K377" i="4" s="1"/>
  <c r="F378" i="4"/>
  <c r="K378" i="4" s="1"/>
  <c r="F379" i="4"/>
  <c r="K379" i="4" s="1"/>
  <c r="F380" i="4"/>
  <c r="F381" i="4"/>
  <c r="K381" i="4" s="1"/>
  <c r="F382" i="4"/>
  <c r="K382" i="4" s="1"/>
  <c r="F383" i="4"/>
  <c r="K383" i="4" s="1"/>
  <c r="F384" i="4"/>
  <c r="F385" i="4"/>
  <c r="K385" i="4" s="1"/>
  <c r="F386" i="4"/>
  <c r="K386" i="4" s="1"/>
  <c r="F387" i="4"/>
  <c r="K387" i="4" s="1"/>
  <c r="F388" i="4"/>
  <c r="F389" i="4"/>
  <c r="K389" i="4" s="1"/>
  <c r="F390" i="4"/>
  <c r="K390" i="4" s="1"/>
  <c r="F391" i="4"/>
  <c r="K391" i="4" s="1"/>
  <c r="F392" i="4"/>
  <c r="F393" i="4"/>
  <c r="K393" i="4" s="1"/>
  <c r="F394" i="4"/>
  <c r="K394" i="4" s="1"/>
  <c r="F395" i="4"/>
  <c r="K395" i="4" s="1"/>
  <c r="F396" i="4"/>
  <c r="F397" i="4"/>
  <c r="K397" i="4" s="1"/>
  <c r="F398" i="4"/>
  <c r="K398" i="4" s="1"/>
  <c r="F399" i="4"/>
  <c r="K399" i="4" s="1"/>
  <c r="F400" i="4"/>
  <c r="F401" i="4"/>
  <c r="K401" i="4" s="1"/>
  <c r="F402" i="4"/>
  <c r="K402" i="4" s="1"/>
  <c r="F403" i="4"/>
  <c r="K403" i="4" s="1"/>
  <c r="F404" i="4"/>
  <c r="F405" i="4"/>
  <c r="K405" i="4" s="1"/>
  <c r="F406" i="4"/>
  <c r="K406" i="4" s="1"/>
  <c r="F407" i="4"/>
  <c r="K407" i="4" s="1"/>
  <c r="F408" i="4"/>
  <c r="F409" i="4"/>
  <c r="K409" i="4" s="1"/>
  <c r="F410" i="4"/>
  <c r="K410" i="4" s="1"/>
  <c r="F411" i="4"/>
  <c r="K411" i="4" s="1"/>
  <c r="F412" i="4"/>
  <c r="F413" i="4"/>
  <c r="K413" i="4" s="1"/>
  <c r="F414" i="4"/>
  <c r="K414" i="4" s="1"/>
  <c r="F415" i="4"/>
  <c r="K415" i="4" s="1"/>
  <c r="F416" i="4"/>
  <c r="F417" i="4"/>
  <c r="K417" i="4" s="1"/>
  <c r="F418" i="4"/>
  <c r="K418" i="4" s="1"/>
  <c r="F419" i="4"/>
  <c r="K419" i="4" s="1"/>
  <c r="F420" i="4"/>
  <c r="F421" i="4"/>
  <c r="K421" i="4" s="1"/>
  <c r="F422" i="4"/>
  <c r="K422" i="4" s="1"/>
  <c r="F423" i="4"/>
  <c r="K423" i="4" s="1"/>
  <c r="F424" i="4"/>
  <c r="F425" i="4"/>
  <c r="K425" i="4" s="1"/>
  <c r="F426" i="4"/>
  <c r="K426" i="4" s="1"/>
  <c r="F427" i="4"/>
  <c r="K427" i="4" s="1"/>
  <c r="F428" i="4"/>
  <c r="F429" i="4"/>
  <c r="K429" i="4" s="1"/>
  <c r="F430" i="4"/>
  <c r="K430" i="4" s="1"/>
  <c r="F431" i="4"/>
  <c r="K431" i="4" s="1"/>
  <c r="F432" i="4"/>
  <c r="F433" i="4"/>
  <c r="K433" i="4" s="1"/>
  <c r="F434" i="4"/>
  <c r="K434" i="4" s="1"/>
  <c r="F435" i="4"/>
  <c r="K435" i="4" s="1"/>
  <c r="F436" i="4"/>
  <c r="F437" i="4"/>
  <c r="K437" i="4" s="1"/>
  <c r="F438" i="4"/>
  <c r="K438" i="4" s="1"/>
  <c r="F439" i="4"/>
  <c r="K439" i="4" s="1"/>
  <c r="F440" i="4"/>
  <c r="F441" i="4"/>
  <c r="K441" i="4" s="1"/>
  <c r="F442" i="4"/>
  <c r="K442" i="4" s="1"/>
  <c r="F443" i="4"/>
  <c r="K443" i="4" s="1"/>
  <c r="F444" i="4"/>
  <c r="F445" i="4"/>
  <c r="K445" i="4" s="1"/>
  <c r="F446" i="4"/>
  <c r="K446" i="4" s="1"/>
  <c r="F447" i="4"/>
  <c r="K447" i="4" s="1"/>
  <c r="F448" i="4"/>
  <c r="F449" i="4"/>
  <c r="K449" i="4" s="1"/>
  <c r="F450" i="4"/>
  <c r="K450" i="4" s="1"/>
  <c r="F451" i="4"/>
  <c r="K451" i="4" s="1"/>
  <c r="F452" i="4"/>
  <c r="F453" i="4"/>
  <c r="K453" i="4" s="1"/>
  <c r="F454" i="4"/>
  <c r="K454" i="4" s="1"/>
  <c r="F455" i="4"/>
  <c r="K455" i="4" s="1"/>
  <c r="F456" i="4"/>
  <c r="F457" i="4"/>
  <c r="K457" i="4" s="1"/>
  <c r="F458" i="4"/>
  <c r="K458" i="4" s="1"/>
  <c r="F459" i="4"/>
  <c r="K459" i="4" s="1"/>
  <c r="F460" i="4"/>
  <c r="F461" i="4"/>
  <c r="K461" i="4" s="1"/>
  <c r="F462" i="4"/>
  <c r="K462" i="4" s="1"/>
  <c r="F463" i="4"/>
  <c r="K463" i="4" s="1"/>
  <c r="F464" i="4"/>
  <c r="F465" i="4"/>
  <c r="K465" i="4" s="1"/>
  <c r="F466" i="4"/>
  <c r="K466" i="4" s="1"/>
  <c r="F467" i="4"/>
  <c r="K467" i="4" s="1"/>
  <c r="F468" i="4"/>
  <c r="F469" i="4"/>
  <c r="K469" i="4" s="1"/>
  <c r="F470" i="4"/>
  <c r="K470" i="4" s="1"/>
  <c r="F471" i="4"/>
  <c r="K471" i="4" s="1"/>
  <c r="F472" i="4"/>
  <c r="F473" i="4"/>
  <c r="K473" i="4" s="1"/>
  <c r="F474" i="4"/>
  <c r="K474" i="4" s="1"/>
  <c r="F475" i="4"/>
  <c r="K475" i="4" s="1"/>
  <c r="F476" i="4"/>
  <c r="F477" i="4"/>
  <c r="K477" i="4" s="1"/>
  <c r="F478" i="4"/>
  <c r="K478" i="4" s="1"/>
  <c r="F479" i="4"/>
  <c r="K479" i="4" s="1"/>
  <c r="F480" i="4"/>
  <c r="F481" i="4"/>
  <c r="K481" i="4" s="1"/>
  <c r="F482" i="4"/>
  <c r="K482" i="4" s="1"/>
  <c r="F483" i="4"/>
  <c r="K483" i="4" s="1"/>
  <c r="F484" i="4"/>
  <c r="F485" i="4"/>
  <c r="K485" i="4" s="1"/>
  <c r="F486" i="4"/>
  <c r="K486" i="4" s="1"/>
  <c r="F487" i="4"/>
  <c r="K487" i="4" s="1"/>
  <c r="F488" i="4"/>
  <c r="F489" i="4"/>
  <c r="K489" i="4" s="1"/>
  <c r="F490" i="4"/>
  <c r="K490" i="4" s="1"/>
  <c r="F491" i="4"/>
  <c r="K491" i="4" s="1"/>
  <c r="F492" i="4"/>
  <c r="F493" i="4"/>
  <c r="K493" i="4" s="1"/>
  <c r="F494" i="4"/>
  <c r="K494" i="4" s="1"/>
  <c r="F495" i="4"/>
  <c r="K495" i="4" s="1"/>
  <c r="F496" i="4"/>
  <c r="F497" i="4"/>
  <c r="K497" i="4" s="1"/>
  <c r="F498" i="4"/>
  <c r="K498" i="4" s="1"/>
  <c r="F499" i="4"/>
  <c r="K499" i="4" s="1"/>
  <c r="F500" i="4"/>
  <c r="F501" i="4"/>
  <c r="K501" i="4" s="1"/>
  <c r="F502" i="4"/>
  <c r="K502" i="4" s="1"/>
  <c r="F503" i="4"/>
  <c r="K503" i="4" s="1"/>
  <c r="F504" i="4"/>
  <c r="F505" i="4"/>
  <c r="K505" i="4" s="1"/>
  <c r="F506" i="4"/>
  <c r="K506" i="4" s="1"/>
  <c r="F507" i="4"/>
  <c r="K507" i="4" s="1"/>
  <c r="F508" i="4"/>
  <c r="F509" i="4"/>
  <c r="K509" i="4" s="1"/>
  <c r="F510" i="4"/>
  <c r="K510" i="4" s="1"/>
  <c r="F511" i="4"/>
  <c r="K511" i="4" s="1"/>
  <c r="F512" i="4"/>
  <c r="F513" i="4"/>
  <c r="K513" i="4" s="1"/>
  <c r="F514" i="4"/>
  <c r="K514" i="4" s="1"/>
  <c r="F515" i="4"/>
  <c r="K515" i="4" s="1"/>
  <c r="F516" i="4"/>
  <c r="F517" i="4"/>
  <c r="K517" i="4" s="1"/>
  <c r="F518" i="4"/>
  <c r="K518" i="4" s="1"/>
  <c r="F519" i="4"/>
  <c r="K519" i="4" s="1"/>
  <c r="F520" i="4"/>
  <c r="F521" i="4"/>
  <c r="K521" i="4" s="1"/>
  <c r="F522" i="4"/>
  <c r="K522" i="4" s="1"/>
  <c r="F523" i="4"/>
  <c r="K523" i="4" s="1"/>
  <c r="F524" i="4"/>
  <c r="F525" i="4"/>
  <c r="K525" i="4" s="1"/>
  <c r="F526" i="4"/>
  <c r="K526" i="4" s="1"/>
  <c r="F527" i="4"/>
  <c r="K527" i="4" s="1"/>
  <c r="F528" i="4"/>
  <c r="F529" i="4"/>
  <c r="K529" i="4" s="1"/>
  <c r="F530" i="4"/>
  <c r="K530" i="4" s="1"/>
  <c r="F531" i="4"/>
  <c r="K531" i="4" s="1"/>
  <c r="F532" i="4"/>
  <c r="F533" i="4"/>
  <c r="K533" i="4" s="1"/>
  <c r="F534" i="4"/>
  <c r="K534" i="4" s="1"/>
  <c r="F535" i="4"/>
  <c r="K535" i="4" s="1"/>
  <c r="F536" i="4"/>
  <c r="F537" i="4"/>
  <c r="K537" i="4" s="1"/>
  <c r="F538" i="4"/>
  <c r="K538" i="4" s="1"/>
  <c r="F539" i="4"/>
  <c r="K539" i="4" s="1"/>
  <c r="F540" i="4"/>
  <c r="F541" i="4"/>
  <c r="K541" i="4" s="1"/>
  <c r="F542" i="4"/>
  <c r="K542" i="4" s="1"/>
  <c r="F543" i="4"/>
  <c r="K543" i="4" s="1"/>
  <c r="F544" i="4"/>
  <c r="F545" i="4"/>
  <c r="K545" i="4" s="1"/>
  <c r="F546" i="4"/>
  <c r="K546" i="4" s="1"/>
  <c r="F547" i="4"/>
  <c r="K547" i="4" s="1"/>
  <c r="F548" i="4"/>
  <c r="F549" i="4"/>
  <c r="K549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2" i="4"/>
  <c r="D3" i="4"/>
  <c r="J3" i="4" s="1"/>
  <c r="D4" i="4"/>
  <c r="J4" i="4" s="1"/>
  <c r="D5" i="4"/>
  <c r="J5" i="4" s="1"/>
  <c r="D6" i="4"/>
  <c r="J6" i="4" s="1"/>
  <c r="D7" i="4"/>
  <c r="J7" i="4" s="1"/>
  <c r="D8" i="4"/>
  <c r="J8" i="4" s="1"/>
  <c r="D9" i="4"/>
  <c r="J9" i="4" s="1"/>
  <c r="D10" i="4"/>
  <c r="J10" i="4" s="1"/>
  <c r="D11" i="4"/>
  <c r="J11" i="4" s="1"/>
  <c r="D12" i="4"/>
  <c r="J12" i="4" s="1"/>
  <c r="D13" i="4"/>
  <c r="J13" i="4" s="1"/>
  <c r="D14" i="4"/>
  <c r="J14" i="4" s="1"/>
  <c r="D15" i="4"/>
  <c r="J15" i="4" s="1"/>
  <c r="D16" i="4"/>
  <c r="J16" i="4" s="1"/>
  <c r="D17" i="4"/>
  <c r="J17" i="4" s="1"/>
  <c r="D18" i="4"/>
  <c r="J18" i="4" s="1"/>
  <c r="D19" i="4"/>
  <c r="J19" i="4" s="1"/>
  <c r="D20" i="4"/>
  <c r="J20" i="4" s="1"/>
  <c r="D21" i="4"/>
  <c r="J21" i="4" s="1"/>
  <c r="D22" i="4"/>
  <c r="J22" i="4" s="1"/>
  <c r="D23" i="4"/>
  <c r="J23" i="4" s="1"/>
  <c r="D24" i="4"/>
  <c r="J24" i="4" s="1"/>
  <c r="D25" i="4"/>
  <c r="J25" i="4" s="1"/>
  <c r="D26" i="4"/>
  <c r="J26" i="4" s="1"/>
  <c r="D27" i="4"/>
  <c r="J27" i="4" s="1"/>
  <c r="D28" i="4"/>
  <c r="J28" i="4" s="1"/>
  <c r="D29" i="4"/>
  <c r="J29" i="4" s="1"/>
  <c r="D30" i="4"/>
  <c r="J30" i="4" s="1"/>
  <c r="D31" i="4"/>
  <c r="J31" i="4" s="1"/>
  <c r="D32" i="4"/>
  <c r="J32" i="4" s="1"/>
  <c r="D33" i="4"/>
  <c r="J33" i="4" s="1"/>
  <c r="D34" i="4"/>
  <c r="J34" i="4" s="1"/>
  <c r="D35" i="4"/>
  <c r="J35" i="4" s="1"/>
  <c r="D36" i="4"/>
  <c r="J36" i="4" s="1"/>
  <c r="D37" i="4"/>
  <c r="J37" i="4" s="1"/>
  <c r="D38" i="4"/>
  <c r="J38" i="4" s="1"/>
  <c r="D39" i="4"/>
  <c r="J39" i="4" s="1"/>
  <c r="D40" i="4"/>
  <c r="J40" i="4" s="1"/>
  <c r="D41" i="4"/>
  <c r="J41" i="4" s="1"/>
  <c r="D42" i="4"/>
  <c r="J42" i="4" s="1"/>
  <c r="D43" i="4"/>
  <c r="J43" i="4" s="1"/>
  <c r="D44" i="4"/>
  <c r="J44" i="4" s="1"/>
  <c r="D45" i="4"/>
  <c r="J45" i="4" s="1"/>
  <c r="D46" i="4"/>
  <c r="J46" i="4" s="1"/>
  <c r="D47" i="4"/>
  <c r="J47" i="4" s="1"/>
  <c r="D48" i="4"/>
  <c r="J48" i="4" s="1"/>
  <c r="D49" i="4"/>
  <c r="J49" i="4" s="1"/>
  <c r="D50" i="4"/>
  <c r="J50" i="4" s="1"/>
  <c r="D51" i="4"/>
  <c r="J51" i="4" s="1"/>
  <c r="D52" i="4"/>
  <c r="J52" i="4" s="1"/>
  <c r="D53" i="4"/>
  <c r="J53" i="4" s="1"/>
  <c r="D54" i="4"/>
  <c r="J54" i="4" s="1"/>
  <c r="D55" i="4"/>
  <c r="J55" i="4" s="1"/>
  <c r="D56" i="4"/>
  <c r="J56" i="4" s="1"/>
  <c r="D57" i="4"/>
  <c r="J57" i="4" s="1"/>
  <c r="D58" i="4"/>
  <c r="J58" i="4" s="1"/>
  <c r="D59" i="4"/>
  <c r="J59" i="4" s="1"/>
  <c r="D60" i="4"/>
  <c r="J60" i="4" s="1"/>
  <c r="D61" i="4"/>
  <c r="J61" i="4" s="1"/>
  <c r="D62" i="4"/>
  <c r="J62" i="4" s="1"/>
  <c r="D63" i="4"/>
  <c r="J63" i="4" s="1"/>
  <c r="D64" i="4"/>
  <c r="J64" i="4" s="1"/>
  <c r="D65" i="4"/>
  <c r="J65" i="4" s="1"/>
  <c r="D66" i="4"/>
  <c r="J66" i="4" s="1"/>
  <c r="D67" i="4"/>
  <c r="J67" i="4" s="1"/>
  <c r="D68" i="4"/>
  <c r="J68" i="4" s="1"/>
  <c r="D69" i="4"/>
  <c r="J69" i="4" s="1"/>
  <c r="D70" i="4"/>
  <c r="J70" i="4" s="1"/>
  <c r="D71" i="4"/>
  <c r="J71" i="4" s="1"/>
  <c r="D72" i="4"/>
  <c r="J72" i="4" s="1"/>
  <c r="D73" i="4"/>
  <c r="J73" i="4" s="1"/>
  <c r="D74" i="4"/>
  <c r="J74" i="4" s="1"/>
  <c r="D75" i="4"/>
  <c r="J75" i="4" s="1"/>
  <c r="D76" i="4"/>
  <c r="J76" i="4" s="1"/>
  <c r="D77" i="4"/>
  <c r="J77" i="4" s="1"/>
  <c r="D78" i="4"/>
  <c r="J78" i="4" s="1"/>
  <c r="D79" i="4"/>
  <c r="J79" i="4" s="1"/>
  <c r="D80" i="4"/>
  <c r="J80" i="4" s="1"/>
  <c r="D81" i="4"/>
  <c r="J81" i="4" s="1"/>
  <c r="D82" i="4"/>
  <c r="J82" i="4" s="1"/>
  <c r="D83" i="4"/>
  <c r="J83" i="4" s="1"/>
  <c r="D84" i="4"/>
  <c r="J84" i="4" s="1"/>
  <c r="D85" i="4"/>
  <c r="J85" i="4" s="1"/>
  <c r="D86" i="4"/>
  <c r="J86" i="4" s="1"/>
  <c r="D87" i="4"/>
  <c r="J87" i="4" s="1"/>
  <c r="D88" i="4"/>
  <c r="J88" i="4" s="1"/>
  <c r="D89" i="4"/>
  <c r="J89" i="4" s="1"/>
  <c r="D90" i="4"/>
  <c r="J90" i="4" s="1"/>
  <c r="D91" i="4"/>
  <c r="J91" i="4" s="1"/>
  <c r="D92" i="4"/>
  <c r="J92" i="4" s="1"/>
  <c r="D93" i="4"/>
  <c r="J93" i="4" s="1"/>
  <c r="D94" i="4"/>
  <c r="J94" i="4" s="1"/>
  <c r="D95" i="4"/>
  <c r="J95" i="4" s="1"/>
  <c r="D96" i="4"/>
  <c r="J96" i="4" s="1"/>
  <c r="D97" i="4"/>
  <c r="J97" i="4" s="1"/>
  <c r="D98" i="4"/>
  <c r="J98" i="4" s="1"/>
  <c r="D99" i="4"/>
  <c r="J99" i="4" s="1"/>
  <c r="D100" i="4"/>
  <c r="J100" i="4" s="1"/>
  <c r="D101" i="4"/>
  <c r="J101" i="4" s="1"/>
  <c r="D102" i="4"/>
  <c r="J102" i="4" s="1"/>
  <c r="D103" i="4"/>
  <c r="J103" i="4" s="1"/>
  <c r="D104" i="4"/>
  <c r="J104" i="4" s="1"/>
  <c r="D105" i="4"/>
  <c r="J105" i="4" s="1"/>
  <c r="D106" i="4"/>
  <c r="J106" i="4" s="1"/>
  <c r="D107" i="4"/>
  <c r="J107" i="4" s="1"/>
  <c r="D108" i="4"/>
  <c r="J108" i="4" s="1"/>
  <c r="D109" i="4"/>
  <c r="J109" i="4" s="1"/>
  <c r="D110" i="4"/>
  <c r="J110" i="4" s="1"/>
  <c r="D111" i="4"/>
  <c r="J111" i="4" s="1"/>
  <c r="D112" i="4"/>
  <c r="J112" i="4" s="1"/>
  <c r="D113" i="4"/>
  <c r="J113" i="4" s="1"/>
  <c r="D114" i="4"/>
  <c r="J114" i="4" s="1"/>
  <c r="D115" i="4"/>
  <c r="J115" i="4" s="1"/>
  <c r="D116" i="4"/>
  <c r="J116" i="4" s="1"/>
  <c r="D117" i="4"/>
  <c r="J117" i="4" s="1"/>
  <c r="D118" i="4"/>
  <c r="J118" i="4" s="1"/>
  <c r="D119" i="4"/>
  <c r="J119" i="4" s="1"/>
  <c r="D120" i="4"/>
  <c r="J120" i="4" s="1"/>
  <c r="D121" i="4"/>
  <c r="J121" i="4" s="1"/>
  <c r="D122" i="4"/>
  <c r="J122" i="4" s="1"/>
  <c r="D123" i="4"/>
  <c r="J123" i="4" s="1"/>
  <c r="D124" i="4"/>
  <c r="J124" i="4" s="1"/>
  <c r="D125" i="4"/>
  <c r="J125" i="4" s="1"/>
  <c r="D126" i="4"/>
  <c r="J126" i="4" s="1"/>
  <c r="D127" i="4"/>
  <c r="J127" i="4" s="1"/>
  <c r="D128" i="4"/>
  <c r="J128" i="4" s="1"/>
  <c r="D129" i="4"/>
  <c r="J129" i="4" s="1"/>
  <c r="D130" i="4"/>
  <c r="J130" i="4" s="1"/>
  <c r="D131" i="4"/>
  <c r="J131" i="4" s="1"/>
  <c r="D132" i="4"/>
  <c r="J132" i="4" s="1"/>
  <c r="D133" i="4"/>
  <c r="J133" i="4" s="1"/>
  <c r="D134" i="4"/>
  <c r="J134" i="4" s="1"/>
  <c r="D135" i="4"/>
  <c r="J135" i="4" s="1"/>
  <c r="D136" i="4"/>
  <c r="J136" i="4" s="1"/>
  <c r="D137" i="4"/>
  <c r="J137" i="4" s="1"/>
  <c r="D138" i="4"/>
  <c r="J138" i="4" s="1"/>
  <c r="D139" i="4"/>
  <c r="J139" i="4" s="1"/>
  <c r="D140" i="4"/>
  <c r="J140" i="4" s="1"/>
  <c r="D141" i="4"/>
  <c r="J141" i="4" s="1"/>
  <c r="D142" i="4"/>
  <c r="J142" i="4" s="1"/>
  <c r="D143" i="4"/>
  <c r="J143" i="4" s="1"/>
  <c r="D144" i="4"/>
  <c r="J144" i="4" s="1"/>
  <c r="D145" i="4"/>
  <c r="J145" i="4" s="1"/>
  <c r="D146" i="4"/>
  <c r="J146" i="4" s="1"/>
  <c r="D147" i="4"/>
  <c r="J147" i="4" s="1"/>
  <c r="D148" i="4"/>
  <c r="J148" i="4" s="1"/>
  <c r="D149" i="4"/>
  <c r="J149" i="4" s="1"/>
  <c r="D150" i="4"/>
  <c r="J150" i="4" s="1"/>
  <c r="D151" i="4"/>
  <c r="J151" i="4" s="1"/>
  <c r="D152" i="4"/>
  <c r="J152" i="4" s="1"/>
  <c r="D153" i="4"/>
  <c r="J153" i="4" s="1"/>
  <c r="D154" i="4"/>
  <c r="J154" i="4" s="1"/>
  <c r="D155" i="4"/>
  <c r="J155" i="4" s="1"/>
  <c r="D156" i="4"/>
  <c r="J156" i="4" s="1"/>
  <c r="D157" i="4"/>
  <c r="J157" i="4" s="1"/>
  <c r="D158" i="4"/>
  <c r="J158" i="4" s="1"/>
  <c r="D159" i="4"/>
  <c r="J159" i="4" s="1"/>
  <c r="D160" i="4"/>
  <c r="J160" i="4" s="1"/>
  <c r="D161" i="4"/>
  <c r="J161" i="4" s="1"/>
  <c r="D162" i="4"/>
  <c r="J162" i="4" s="1"/>
  <c r="D163" i="4"/>
  <c r="J163" i="4" s="1"/>
  <c r="D164" i="4"/>
  <c r="J164" i="4" s="1"/>
  <c r="D165" i="4"/>
  <c r="J165" i="4" s="1"/>
  <c r="D166" i="4"/>
  <c r="J166" i="4" s="1"/>
  <c r="D167" i="4"/>
  <c r="J167" i="4" s="1"/>
  <c r="D168" i="4"/>
  <c r="J168" i="4" s="1"/>
  <c r="D169" i="4"/>
  <c r="J169" i="4" s="1"/>
  <c r="D170" i="4"/>
  <c r="J170" i="4" s="1"/>
  <c r="D171" i="4"/>
  <c r="J171" i="4" s="1"/>
  <c r="D172" i="4"/>
  <c r="J172" i="4" s="1"/>
  <c r="D173" i="4"/>
  <c r="J173" i="4" s="1"/>
  <c r="D174" i="4"/>
  <c r="J174" i="4" s="1"/>
  <c r="D175" i="4"/>
  <c r="J175" i="4" s="1"/>
  <c r="D176" i="4"/>
  <c r="J176" i="4" s="1"/>
  <c r="D177" i="4"/>
  <c r="J177" i="4" s="1"/>
  <c r="D178" i="4"/>
  <c r="J178" i="4" s="1"/>
  <c r="D179" i="4"/>
  <c r="J179" i="4" s="1"/>
  <c r="D180" i="4"/>
  <c r="J180" i="4" s="1"/>
  <c r="D181" i="4"/>
  <c r="J181" i="4" s="1"/>
  <c r="D182" i="4"/>
  <c r="J182" i="4" s="1"/>
  <c r="D183" i="4"/>
  <c r="J183" i="4" s="1"/>
  <c r="D184" i="4"/>
  <c r="J184" i="4" s="1"/>
  <c r="D185" i="4"/>
  <c r="J185" i="4" s="1"/>
  <c r="D186" i="4"/>
  <c r="J186" i="4" s="1"/>
  <c r="D187" i="4"/>
  <c r="J187" i="4" s="1"/>
  <c r="D188" i="4"/>
  <c r="J188" i="4" s="1"/>
  <c r="D189" i="4"/>
  <c r="J189" i="4" s="1"/>
  <c r="D190" i="4"/>
  <c r="J190" i="4" s="1"/>
  <c r="D191" i="4"/>
  <c r="J191" i="4" s="1"/>
  <c r="D192" i="4"/>
  <c r="J192" i="4" s="1"/>
  <c r="D193" i="4"/>
  <c r="J193" i="4" s="1"/>
  <c r="D194" i="4"/>
  <c r="J194" i="4" s="1"/>
  <c r="D195" i="4"/>
  <c r="J195" i="4" s="1"/>
  <c r="D196" i="4"/>
  <c r="J196" i="4" s="1"/>
  <c r="D197" i="4"/>
  <c r="J197" i="4" s="1"/>
  <c r="D198" i="4"/>
  <c r="J198" i="4" s="1"/>
  <c r="D199" i="4"/>
  <c r="J199" i="4" s="1"/>
  <c r="D200" i="4"/>
  <c r="J200" i="4" s="1"/>
  <c r="D201" i="4"/>
  <c r="J201" i="4" s="1"/>
  <c r="D202" i="4"/>
  <c r="J202" i="4" s="1"/>
  <c r="D203" i="4"/>
  <c r="J203" i="4" s="1"/>
  <c r="D204" i="4"/>
  <c r="J204" i="4" s="1"/>
  <c r="D205" i="4"/>
  <c r="J205" i="4" s="1"/>
  <c r="D206" i="4"/>
  <c r="J206" i="4" s="1"/>
  <c r="D207" i="4"/>
  <c r="J207" i="4" s="1"/>
  <c r="D208" i="4"/>
  <c r="J208" i="4" s="1"/>
  <c r="D209" i="4"/>
  <c r="J209" i="4" s="1"/>
  <c r="D210" i="4"/>
  <c r="J210" i="4" s="1"/>
  <c r="D211" i="4"/>
  <c r="J211" i="4" s="1"/>
  <c r="D212" i="4"/>
  <c r="J212" i="4" s="1"/>
  <c r="D213" i="4"/>
  <c r="J213" i="4" s="1"/>
  <c r="D214" i="4"/>
  <c r="J214" i="4" s="1"/>
  <c r="D215" i="4"/>
  <c r="J215" i="4" s="1"/>
  <c r="D216" i="4"/>
  <c r="J216" i="4" s="1"/>
  <c r="D217" i="4"/>
  <c r="J217" i="4" s="1"/>
  <c r="D218" i="4"/>
  <c r="J218" i="4" s="1"/>
  <c r="D219" i="4"/>
  <c r="J219" i="4" s="1"/>
  <c r="D220" i="4"/>
  <c r="J220" i="4" s="1"/>
  <c r="D221" i="4"/>
  <c r="J221" i="4" s="1"/>
  <c r="D222" i="4"/>
  <c r="J222" i="4" s="1"/>
  <c r="D223" i="4"/>
  <c r="J223" i="4" s="1"/>
  <c r="D224" i="4"/>
  <c r="J224" i="4" s="1"/>
  <c r="D225" i="4"/>
  <c r="J225" i="4" s="1"/>
  <c r="D226" i="4"/>
  <c r="J226" i="4" s="1"/>
  <c r="D227" i="4"/>
  <c r="J227" i="4" s="1"/>
  <c r="D228" i="4"/>
  <c r="J228" i="4" s="1"/>
  <c r="D229" i="4"/>
  <c r="J229" i="4" s="1"/>
  <c r="D230" i="4"/>
  <c r="J230" i="4" s="1"/>
  <c r="D231" i="4"/>
  <c r="J231" i="4" s="1"/>
  <c r="D232" i="4"/>
  <c r="J232" i="4" s="1"/>
  <c r="D233" i="4"/>
  <c r="J233" i="4" s="1"/>
  <c r="D234" i="4"/>
  <c r="J234" i="4" s="1"/>
  <c r="D235" i="4"/>
  <c r="J235" i="4" s="1"/>
  <c r="D236" i="4"/>
  <c r="J236" i="4" s="1"/>
  <c r="D237" i="4"/>
  <c r="J237" i="4" s="1"/>
  <c r="D238" i="4"/>
  <c r="J238" i="4" s="1"/>
  <c r="D239" i="4"/>
  <c r="J239" i="4" s="1"/>
  <c r="D240" i="4"/>
  <c r="J240" i="4" s="1"/>
  <c r="D241" i="4"/>
  <c r="J241" i="4" s="1"/>
  <c r="D242" i="4"/>
  <c r="J242" i="4" s="1"/>
  <c r="D243" i="4"/>
  <c r="J243" i="4" s="1"/>
  <c r="D244" i="4"/>
  <c r="J244" i="4" s="1"/>
  <c r="D245" i="4"/>
  <c r="J245" i="4" s="1"/>
  <c r="D246" i="4"/>
  <c r="J246" i="4" s="1"/>
  <c r="D247" i="4"/>
  <c r="J247" i="4" s="1"/>
  <c r="D248" i="4"/>
  <c r="J248" i="4" s="1"/>
  <c r="D249" i="4"/>
  <c r="J249" i="4" s="1"/>
  <c r="D250" i="4"/>
  <c r="J250" i="4" s="1"/>
  <c r="D251" i="4"/>
  <c r="J251" i="4" s="1"/>
  <c r="D252" i="4"/>
  <c r="J252" i="4" s="1"/>
  <c r="D253" i="4"/>
  <c r="J253" i="4" s="1"/>
  <c r="D254" i="4"/>
  <c r="J254" i="4" s="1"/>
  <c r="D255" i="4"/>
  <c r="J255" i="4" s="1"/>
  <c r="D256" i="4"/>
  <c r="J256" i="4" s="1"/>
  <c r="D257" i="4"/>
  <c r="J257" i="4" s="1"/>
  <c r="D258" i="4"/>
  <c r="J258" i="4" s="1"/>
  <c r="D259" i="4"/>
  <c r="J259" i="4" s="1"/>
  <c r="D260" i="4"/>
  <c r="J260" i="4" s="1"/>
  <c r="D261" i="4"/>
  <c r="J261" i="4" s="1"/>
  <c r="D262" i="4"/>
  <c r="J262" i="4" s="1"/>
  <c r="D263" i="4"/>
  <c r="J263" i="4" s="1"/>
  <c r="D264" i="4"/>
  <c r="J264" i="4" s="1"/>
  <c r="D265" i="4"/>
  <c r="J265" i="4" s="1"/>
  <c r="D266" i="4"/>
  <c r="J266" i="4" s="1"/>
  <c r="D267" i="4"/>
  <c r="J267" i="4" s="1"/>
  <c r="D268" i="4"/>
  <c r="J268" i="4" s="1"/>
  <c r="D269" i="4"/>
  <c r="J269" i="4" s="1"/>
  <c r="D270" i="4"/>
  <c r="J270" i="4" s="1"/>
  <c r="D271" i="4"/>
  <c r="J271" i="4" s="1"/>
  <c r="D272" i="4"/>
  <c r="J272" i="4" s="1"/>
  <c r="D273" i="4"/>
  <c r="J273" i="4" s="1"/>
  <c r="D274" i="4"/>
  <c r="J274" i="4" s="1"/>
  <c r="D275" i="4"/>
  <c r="J275" i="4" s="1"/>
  <c r="D276" i="4"/>
  <c r="J276" i="4" s="1"/>
  <c r="D277" i="4"/>
  <c r="J277" i="4" s="1"/>
  <c r="D278" i="4"/>
  <c r="J278" i="4" s="1"/>
  <c r="D279" i="4"/>
  <c r="J279" i="4" s="1"/>
  <c r="D280" i="4"/>
  <c r="J280" i="4" s="1"/>
  <c r="D281" i="4"/>
  <c r="J281" i="4" s="1"/>
  <c r="D282" i="4"/>
  <c r="J282" i="4" s="1"/>
  <c r="D283" i="4"/>
  <c r="J283" i="4" s="1"/>
  <c r="D284" i="4"/>
  <c r="J284" i="4" s="1"/>
  <c r="D285" i="4"/>
  <c r="J285" i="4" s="1"/>
  <c r="D286" i="4"/>
  <c r="J286" i="4" s="1"/>
  <c r="D287" i="4"/>
  <c r="J287" i="4" s="1"/>
  <c r="D288" i="4"/>
  <c r="J288" i="4" s="1"/>
  <c r="D289" i="4"/>
  <c r="J289" i="4" s="1"/>
  <c r="D290" i="4"/>
  <c r="J290" i="4" s="1"/>
  <c r="D291" i="4"/>
  <c r="J291" i="4" s="1"/>
  <c r="D292" i="4"/>
  <c r="J292" i="4" s="1"/>
  <c r="D293" i="4"/>
  <c r="J293" i="4" s="1"/>
  <c r="D294" i="4"/>
  <c r="J294" i="4" s="1"/>
  <c r="D295" i="4"/>
  <c r="J295" i="4" s="1"/>
  <c r="D296" i="4"/>
  <c r="J296" i="4" s="1"/>
  <c r="D297" i="4"/>
  <c r="J297" i="4" s="1"/>
  <c r="D298" i="4"/>
  <c r="J298" i="4" s="1"/>
  <c r="D299" i="4"/>
  <c r="J299" i="4" s="1"/>
  <c r="D300" i="4"/>
  <c r="J300" i="4" s="1"/>
  <c r="D301" i="4"/>
  <c r="J301" i="4" s="1"/>
  <c r="D302" i="4"/>
  <c r="J302" i="4" s="1"/>
  <c r="D303" i="4"/>
  <c r="J303" i="4" s="1"/>
  <c r="D304" i="4"/>
  <c r="J304" i="4" s="1"/>
  <c r="D305" i="4"/>
  <c r="J305" i="4" s="1"/>
  <c r="D306" i="4"/>
  <c r="J306" i="4" s="1"/>
  <c r="D307" i="4"/>
  <c r="J307" i="4" s="1"/>
  <c r="D308" i="4"/>
  <c r="J308" i="4" s="1"/>
  <c r="D309" i="4"/>
  <c r="J309" i="4" s="1"/>
  <c r="D310" i="4"/>
  <c r="J310" i="4" s="1"/>
  <c r="D311" i="4"/>
  <c r="J311" i="4" s="1"/>
  <c r="D312" i="4"/>
  <c r="J312" i="4" s="1"/>
  <c r="D313" i="4"/>
  <c r="J313" i="4" s="1"/>
  <c r="D314" i="4"/>
  <c r="J314" i="4" s="1"/>
  <c r="D315" i="4"/>
  <c r="J315" i="4" s="1"/>
  <c r="D316" i="4"/>
  <c r="J316" i="4" s="1"/>
  <c r="D317" i="4"/>
  <c r="J317" i="4" s="1"/>
  <c r="D318" i="4"/>
  <c r="J318" i="4" s="1"/>
  <c r="D319" i="4"/>
  <c r="J319" i="4" s="1"/>
  <c r="D320" i="4"/>
  <c r="J320" i="4" s="1"/>
  <c r="D321" i="4"/>
  <c r="J321" i="4" s="1"/>
  <c r="D322" i="4"/>
  <c r="J322" i="4" s="1"/>
  <c r="D323" i="4"/>
  <c r="J323" i="4" s="1"/>
  <c r="D324" i="4"/>
  <c r="J324" i="4" s="1"/>
  <c r="D325" i="4"/>
  <c r="J325" i="4" s="1"/>
  <c r="D326" i="4"/>
  <c r="J326" i="4" s="1"/>
  <c r="D327" i="4"/>
  <c r="J327" i="4" s="1"/>
  <c r="D328" i="4"/>
  <c r="J328" i="4" s="1"/>
  <c r="D329" i="4"/>
  <c r="J329" i="4" s="1"/>
  <c r="D330" i="4"/>
  <c r="J330" i="4" s="1"/>
  <c r="D331" i="4"/>
  <c r="J331" i="4" s="1"/>
  <c r="D332" i="4"/>
  <c r="J332" i="4" s="1"/>
  <c r="D333" i="4"/>
  <c r="J333" i="4" s="1"/>
  <c r="D334" i="4"/>
  <c r="J334" i="4" s="1"/>
  <c r="D335" i="4"/>
  <c r="J335" i="4" s="1"/>
  <c r="D336" i="4"/>
  <c r="J336" i="4" s="1"/>
  <c r="D337" i="4"/>
  <c r="J337" i="4" s="1"/>
  <c r="D338" i="4"/>
  <c r="J338" i="4" s="1"/>
  <c r="D339" i="4"/>
  <c r="J339" i="4" s="1"/>
  <c r="D340" i="4"/>
  <c r="J340" i="4" s="1"/>
  <c r="D341" i="4"/>
  <c r="J341" i="4" s="1"/>
  <c r="D342" i="4"/>
  <c r="J342" i="4" s="1"/>
  <c r="D343" i="4"/>
  <c r="J343" i="4" s="1"/>
  <c r="D344" i="4"/>
  <c r="J344" i="4" s="1"/>
  <c r="D345" i="4"/>
  <c r="J345" i="4" s="1"/>
  <c r="D346" i="4"/>
  <c r="J346" i="4" s="1"/>
  <c r="D347" i="4"/>
  <c r="J347" i="4" s="1"/>
  <c r="D348" i="4"/>
  <c r="J348" i="4" s="1"/>
  <c r="D349" i="4"/>
  <c r="J349" i="4" s="1"/>
  <c r="D350" i="4"/>
  <c r="J350" i="4" s="1"/>
  <c r="D351" i="4"/>
  <c r="J351" i="4" s="1"/>
  <c r="D352" i="4"/>
  <c r="J352" i="4" s="1"/>
  <c r="D353" i="4"/>
  <c r="J353" i="4" s="1"/>
  <c r="D354" i="4"/>
  <c r="J354" i="4" s="1"/>
  <c r="D355" i="4"/>
  <c r="J355" i="4" s="1"/>
  <c r="D356" i="4"/>
  <c r="J356" i="4" s="1"/>
  <c r="D357" i="4"/>
  <c r="J357" i="4" s="1"/>
  <c r="D358" i="4"/>
  <c r="J358" i="4" s="1"/>
  <c r="D359" i="4"/>
  <c r="J359" i="4" s="1"/>
  <c r="D360" i="4"/>
  <c r="J360" i="4" s="1"/>
  <c r="D361" i="4"/>
  <c r="J361" i="4" s="1"/>
  <c r="D362" i="4"/>
  <c r="J362" i="4" s="1"/>
  <c r="D363" i="4"/>
  <c r="J363" i="4" s="1"/>
  <c r="D364" i="4"/>
  <c r="J364" i="4" s="1"/>
  <c r="D365" i="4"/>
  <c r="J365" i="4" s="1"/>
  <c r="D366" i="4"/>
  <c r="J366" i="4" s="1"/>
  <c r="D367" i="4"/>
  <c r="J367" i="4" s="1"/>
  <c r="D368" i="4"/>
  <c r="J368" i="4" s="1"/>
  <c r="D369" i="4"/>
  <c r="J369" i="4" s="1"/>
  <c r="D370" i="4"/>
  <c r="J370" i="4" s="1"/>
  <c r="D371" i="4"/>
  <c r="J371" i="4" s="1"/>
  <c r="D372" i="4"/>
  <c r="J372" i="4" s="1"/>
  <c r="D373" i="4"/>
  <c r="J373" i="4" s="1"/>
  <c r="D374" i="4"/>
  <c r="J374" i="4" s="1"/>
  <c r="D375" i="4"/>
  <c r="J375" i="4" s="1"/>
  <c r="D376" i="4"/>
  <c r="J376" i="4" s="1"/>
  <c r="D377" i="4"/>
  <c r="J377" i="4" s="1"/>
  <c r="D378" i="4"/>
  <c r="J378" i="4" s="1"/>
  <c r="D379" i="4"/>
  <c r="J379" i="4" s="1"/>
  <c r="D380" i="4"/>
  <c r="J380" i="4" s="1"/>
  <c r="D381" i="4"/>
  <c r="J381" i="4" s="1"/>
  <c r="D382" i="4"/>
  <c r="J382" i="4" s="1"/>
  <c r="D383" i="4"/>
  <c r="J383" i="4" s="1"/>
  <c r="D384" i="4"/>
  <c r="J384" i="4" s="1"/>
  <c r="D385" i="4"/>
  <c r="J385" i="4" s="1"/>
  <c r="D386" i="4"/>
  <c r="J386" i="4" s="1"/>
  <c r="D387" i="4"/>
  <c r="J387" i="4" s="1"/>
  <c r="D388" i="4"/>
  <c r="J388" i="4" s="1"/>
  <c r="D389" i="4"/>
  <c r="J389" i="4" s="1"/>
  <c r="D390" i="4"/>
  <c r="J390" i="4" s="1"/>
  <c r="D391" i="4"/>
  <c r="J391" i="4" s="1"/>
  <c r="D392" i="4"/>
  <c r="J392" i="4" s="1"/>
  <c r="D393" i="4"/>
  <c r="J393" i="4" s="1"/>
  <c r="D394" i="4"/>
  <c r="J394" i="4" s="1"/>
  <c r="D395" i="4"/>
  <c r="J395" i="4" s="1"/>
  <c r="D396" i="4"/>
  <c r="J396" i="4" s="1"/>
  <c r="D397" i="4"/>
  <c r="J397" i="4" s="1"/>
  <c r="D398" i="4"/>
  <c r="J398" i="4" s="1"/>
  <c r="D399" i="4"/>
  <c r="J399" i="4" s="1"/>
  <c r="D400" i="4"/>
  <c r="J400" i="4" s="1"/>
  <c r="D401" i="4"/>
  <c r="J401" i="4" s="1"/>
  <c r="D402" i="4"/>
  <c r="J402" i="4" s="1"/>
  <c r="D403" i="4"/>
  <c r="J403" i="4" s="1"/>
  <c r="D404" i="4"/>
  <c r="J404" i="4" s="1"/>
  <c r="D405" i="4"/>
  <c r="J405" i="4" s="1"/>
  <c r="D406" i="4"/>
  <c r="J406" i="4" s="1"/>
  <c r="D407" i="4"/>
  <c r="J407" i="4" s="1"/>
  <c r="D408" i="4"/>
  <c r="J408" i="4" s="1"/>
  <c r="D409" i="4"/>
  <c r="J409" i="4" s="1"/>
  <c r="D410" i="4"/>
  <c r="J410" i="4" s="1"/>
  <c r="D411" i="4"/>
  <c r="J411" i="4" s="1"/>
  <c r="D412" i="4"/>
  <c r="J412" i="4" s="1"/>
  <c r="D413" i="4"/>
  <c r="J413" i="4" s="1"/>
  <c r="D414" i="4"/>
  <c r="J414" i="4" s="1"/>
  <c r="D415" i="4"/>
  <c r="J415" i="4" s="1"/>
  <c r="D416" i="4"/>
  <c r="J416" i="4" s="1"/>
  <c r="D417" i="4"/>
  <c r="J417" i="4" s="1"/>
  <c r="D418" i="4"/>
  <c r="J418" i="4" s="1"/>
  <c r="D419" i="4"/>
  <c r="J419" i="4" s="1"/>
  <c r="D420" i="4"/>
  <c r="J420" i="4" s="1"/>
  <c r="D421" i="4"/>
  <c r="J421" i="4" s="1"/>
  <c r="D422" i="4"/>
  <c r="J422" i="4" s="1"/>
  <c r="D423" i="4"/>
  <c r="J423" i="4" s="1"/>
  <c r="D424" i="4"/>
  <c r="J424" i="4" s="1"/>
  <c r="D425" i="4"/>
  <c r="J425" i="4" s="1"/>
  <c r="D426" i="4"/>
  <c r="J426" i="4" s="1"/>
  <c r="D427" i="4"/>
  <c r="J427" i="4" s="1"/>
  <c r="D428" i="4"/>
  <c r="J428" i="4" s="1"/>
  <c r="D429" i="4"/>
  <c r="J429" i="4" s="1"/>
  <c r="D430" i="4"/>
  <c r="J430" i="4" s="1"/>
  <c r="D431" i="4"/>
  <c r="J431" i="4" s="1"/>
  <c r="D432" i="4"/>
  <c r="J432" i="4" s="1"/>
  <c r="D433" i="4"/>
  <c r="J433" i="4" s="1"/>
  <c r="D434" i="4"/>
  <c r="J434" i="4" s="1"/>
  <c r="D435" i="4"/>
  <c r="J435" i="4" s="1"/>
  <c r="D436" i="4"/>
  <c r="J436" i="4" s="1"/>
  <c r="D437" i="4"/>
  <c r="J437" i="4" s="1"/>
  <c r="D438" i="4"/>
  <c r="J438" i="4" s="1"/>
  <c r="D439" i="4"/>
  <c r="J439" i="4" s="1"/>
  <c r="D440" i="4"/>
  <c r="J440" i="4" s="1"/>
  <c r="D441" i="4"/>
  <c r="J441" i="4" s="1"/>
  <c r="D442" i="4"/>
  <c r="J442" i="4" s="1"/>
  <c r="D443" i="4"/>
  <c r="J443" i="4" s="1"/>
  <c r="D444" i="4"/>
  <c r="J444" i="4" s="1"/>
  <c r="D445" i="4"/>
  <c r="J445" i="4" s="1"/>
  <c r="D446" i="4"/>
  <c r="J446" i="4" s="1"/>
  <c r="D447" i="4"/>
  <c r="J447" i="4" s="1"/>
  <c r="D448" i="4"/>
  <c r="J448" i="4" s="1"/>
  <c r="D449" i="4"/>
  <c r="J449" i="4" s="1"/>
  <c r="D450" i="4"/>
  <c r="J450" i="4" s="1"/>
  <c r="D451" i="4"/>
  <c r="J451" i="4" s="1"/>
  <c r="D452" i="4"/>
  <c r="J452" i="4" s="1"/>
  <c r="D453" i="4"/>
  <c r="J453" i="4" s="1"/>
  <c r="D454" i="4"/>
  <c r="J454" i="4" s="1"/>
  <c r="D455" i="4"/>
  <c r="J455" i="4" s="1"/>
  <c r="D456" i="4"/>
  <c r="J456" i="4" s="1"/>
  <c r="D457" i="4"/>
  <c r="J457" i="4" s="1"/>
  <c r="D458" i="4"/>
  <c r="J458" i="4" s="1"/>
  <c r="D459" i="4"/>
  <c r="J459" i="4" s="1"/>
  <c r="D460" i="4"/>
  <c r="J460" i="4" s="1"/>
  <c r="D461" i="4"/>
  <c r="J461" i="4" s="1"/>
  <c r="D462" i="4"/>
  <c r="J462" i="4" s="1"/>
  <c r="D463" i="4"/>
  <c r="J463" i="4" s="1"/>
  <c r="D464" i="4"/>
  <c r="J464" i="4" s="1"/>
  <c r="D465" i="4"/>
  <c r="J465" i="4" s="1"/>
  <c r="D466" i="4"/>
  <c r="J466" i="4" s="1"/>
  <c r="D467" i="4"/>
  <c r="J467" i="4" s="1"/>
  <c r="D468" i="4"/>
  <c r="J468" i="4" s="1"/>
  <c r="D469" i="4"/>
  <c r="J469" i="4" s="1"/>
  <c r="D470" i="4"/>
  <c r="J470" i="4" s="1"/>
  <c r="D471" i="4"/>
  <c r="J471" i="4" s="1"/>
  <c r="D472" i="4"/>
  <c r="J472" i="4" s="1"/>
  <c r="D473" i="4"/>
  <c r="J473" i="4" s="1"/>
  <c r="D474" i="4"/>
  <c r="J474" i="4" s="1"/>
  <c r="D475" i="4"/>
  <c r="J475" i="4" s="1"/>
  <c r="D476" i="4"/>
  <c r="J476" i="4" s="1"/>
  <c r="D477" i="4"/>
  <c r="J477" i="4" s="1"/>
  <c r="D478" i="4"/>
  <c r="J478" i="4" s="1"/>
  <c r="D479" i="4"/>
  <c r="J479" i="4" s="1"/>
  <c r="D480" i="4"/>
  <c r="J480" i="4" s="1"/>
  <c r="D481" i="4"/>
  <c r="J481" i="4" s="1"/>
  <c r="D482" i="4"/>
  <c r="J482" i="4" s="1"/>
  <c r="D483" i="4"/>
  <c r="J483" i="4" s="1"/>
  <c r="D484" i="4"/>
  <c r="J484" i="4" s="1"/>
  <c r="D485" i="4"/>
  <c r="J485" i="4" s="1"/>
  <c r="D486" i="4"/>
  <c r="J486" i="4" s="1"/>
  <c r="D487" i="4"/>
  <c r="J487" i="4" s="1"/>
  <c r="D488" i="4"/>
  <c r="J488" i="4" s="1"/>
  <c r="D489" i="4"/>
  <c r="J489" i="4" s="1"/>
  <c r="D490" i="4"/>
  <c r="J490" i="4" s="1"/>
  <c r="D491" i="4"/>
  <c r="J491" i="4" s="1"/>
  <c r="D492" i="4"/>
  <c r="J492" i="4" s="1"/>
  <c r="D493" i="4"/>
  <c r="J493" i="4" s="1"/>
  <c r="D494" i="4"/>
  <c r="J494" i="4" s="1"/>
  <c r="D495" i="4"/>
  <c r="J495" i="4" s="1"/>
  <c r="D496" i="4"/>
  <c r="J496" i="4" s="1"/>
  <c r="D497" i="4"/>
  <c r="J497" i="4" s="1"/>
  <c r="D498" i="4"/>
  <c r="J498" i="4" s="1"/>
  <c r="D499" i="4"/>
  <c r="J499" i="4" s="1"/>
  <c r="D500" i="4"/>
  <c r="J500" i="4" s="1"/>
  <c r="D501" i="4"/>
  <c r="J501" i="4" s="1"/>
  <c r="D502" i="4"/>
  <c r="J502" i="4" s="1"/>
  <c r="D503" i="4"/>
  <c r="J503" i="4" s="1"/>
  <c r="D504" i="4"/>
  <c r="J504" i="4" s="1"/>
  <c r="D505" i="4"/>
  <c r="J505" i="4" s="1"/>
  <c r="D506" i="4"/>
  <c r="J506" i="4" s="1"/>
  <c r="D507" i="4"/>
  <c r="J507" i="4" s="1"/>
  <c r="D508" i="4"/>
  <c r="J508" i="4" s="1"/>
  <c r="D509" i="4"/>
  <c r="J509" i="4" s="1"/>
  <c r="D510" i="4"/>
  <c r="J510" i="4" s="1"/>
  <c r="D511" i="4"/>
  <c r="J511" i="4" s="1"/>
  <c r="D512" i="4"/>
  <c r="J512" i="4" s="1"/>
  <c r="D513" i="4"/>
  <c r="J513" i="4" s="1"/>
  <c r="D514" i="4"/>
  <c r="J514" i="4" s="1"/>
  <c r="D515" i="4"/>
  <c r="J515" i="4" s="1"/>
  <c r="D516" i="4"/>
  <c r="J516" i="4" s="1"/>
  <c r="D517" i="4"/>
  <c r="J517" i="4" s="1"/>
  <c r="D518" i="4"/>
  <c r="J518" i="4" s="1"/>
  <c r="D519" i="4"/>
  <c r="J519" i="4" s="1"/>
  <c r="D520" i="4"/>
  <c r="J520" i="4" s="1"/>
  <c r="D521" i="4"/>
  <c r="J521" i="4" s="1"/>
  <c r="D522" i="4"/>
  <c r="J522" i="4" s="1"/>
  <c r="D523" i="4"/>
  <c r="J523" i="4" s="1"/>
  <c r="D524" i="4"/>
  <c r="J524" i="4" s="1"/>
  <c r="D525" i="4"/>
  <c r="J525" i="4" s="1"/>
  <c r="D526" i="4"/>
  <c r="J526" i="4" s="1"/>
  <c r="D527" i="4"/>
  <c r="J527" i="4" s="1"/>
  <c r="D528" i="4"/>
  <c r="J528" i="4" s="1"/>
  <c r="D529" i="4"/>
  <c r="J529" i="4" s="1"/>
  <c r="D530" i="4"/>
  <c r="J530" i="4" s="1"/>
  <c r="D531" i="4"/>
  <c r="J531" i="4" s="1"/>
  <c r="D532" i="4"/>
  <c r="J532" i="4" s="1"/>
  <c r="D533" i="4"/>
  <c r="J533" i="4" s="1"/>
  <c r="D534" i="4"/>
  <c r="J534" i="4" s="1"/>
  <c r="D535" i="4"/>
  <c r="J535" i="4" s="1"/>
  <c r="D536" i="4"/>
  <c r="J536" i="4" s="1"/>
  <c r="D537" i="4"/>
  <c r="J537" i="4" s="1"/>
  <c r="D538" i="4"/>
  <c r="J538" i="4" s="1"/>
  <c r="D539" i="4"/>
  <c r="J539" i="4" s="1"/>
  <c r="D540" i="4"/>
  <c r="J540" i="4" s="1"/>
  <c r="D541" i="4"/>
  <c r="J541" i="4" s="1"/>
  <c r="D542" i="4"/>
  <c r="J542" i="4" s="1"/>
  <c r="D543" i="4"/>
  <c r="J543" i="4" s="1"/>
  <c r="D544" i="4"/>
  <c r="J544" i="4" s="1"/>
  <c r="D545" i="4"/>
  <c r="J545" i="4" s="1"/>
  <c r="D546" i="4"/>
  <c r="J546" i="4" s="1"/>
  <c r="D547" i="4"/>
  <c r="J547" i="4" s="1"/>
  <c r="D548" i="4"/>
  <c r="J548" i="4" s="1"/>
  <c r="D549" i="4"/>
  <c r="J549" i="4" s="1"/>
  <c r="D2" i="4"/>
  <c r="J2" i="4" s="1"/>
  <c r="O3" i="4"/>
  <c r="E5" i="2" s="1"/>
  <c r="O7" i="4"/>
  <c r="E9" i="2" s="1"/>
  <c r="O11" i="4"/>
  <c r="E13" i="2" s="1"/>
  <c r="O15" i="4"/>
  <c r="E17" i="2" s="1"/>
  <c r="O19" i="4"/>
  <c r="E3" i="2" s="1"/>
  <c r="O23" i="4"/>
  <c r="E24" i="2" s="1"/>
  <c r="O27" i="4"/>
  <c r="E28" i="2" s="1"/>
  <c r="O31" i="4"/>
  <c r="E32" i="2" s="1"/>
  <c r="O35" i="4"/>
  <c r="E36" i="2" s="1"/>
  <c r="O39" i="4"/>
  <c r="E40" i="2" s="1"/>
  <c r="O43" i="4"/>
  <c r="E44" i="2" s="1"/>
  <c r="O47" i="4"/>
  <c r="E48" i="2" s="1"/>
  <c r="O51" i="4"/>
  <c r="E52" i="2" s="1"/>
  <c r="O55" i="4"/>
  <c r="E56" i="2" s="1"/>
  <c r="O59" i="4"/>
  <c r="E60" i="2" s="1"/>
  <c r="O63" i="4"/>
  <c r="E64" i="2" s="1"/>
  <c r="O67" i="4"/>
  <c r="E68" i="2" s="1"/>
  <c r="O71" i="4"/>
  <c r="E72" i="2" s="1"/>
  <c r="O75" i="4"/>
  <c r="E76" i="2" s="1"/>
  <c r="O79" i="4"/>
  <c r="E80" i="2" s="1"/>
  <c r="O83" i="4"/>
  <c r="E84" i="2" s="1"/>
  <c r="O87" i="4"/>
  <c r="E88" i="2" s="1"/>
  <c r="O91" i="4"/>
  <c r="E92" i="2" s="1"/>
  <c r="O95" i="4"/>
  <c r="E96" i="2" s="1"/>
  <c r="O99" i="4"/>
  <c r="E100" i="2" s="1"/>
  <c r="O103" i="4"/>
  <c r="E104" i="2" s="1"/>
  <c r="O107" i="4"/>
  <c r="E108" i="2" s="1"/>
  <c r="O111" i="4"/>
  <c r="E112" i="2" s="1"/>
  <c r="O115" i="4"/>
  <c r="E116" i="2" s="1"/>
  <c r="O119" i="4"/>
  <c r="E120" i="2" s="1"/>
  <c r="O123" i="4"/>
  <c r="E124" i="2" s="1"/>
  <c r="O127" i="4"/>
  <c r="E128" i="2" s="1"/>
  <c r="O131" i="4"/>
  <c r="E132" i="2" s="1"/>
  <c r="O135" i="4"/>
  <c r="E136" i="2" s="1"/>
  <c r="O139" i="4"/>
  <c r="E140" i="2" s="1"/>
  <c r="O143" i="4"/>
  <c r="E144" i="2" s="1"/>
  <c r="O147" i="4"/>
  <c r="E148" i="2" s="1"/>
  <c r="O151" i="4"/>
  <c r="E152" i="2" s="1"/>
  <c r="O155" i="4"/>
  <c r="E156" i="2" s="1"/>
  <c r="O159" i="4"/>
  <c r="E160" i="2" s="1"/>
  <c r="O163" i="4"/>
  <c r="E164" i="2" s="1"/>
  <c r="O167" i="4"/>
  <c r="E168" i="2" s="1"/>
  <c r="O171" i="4"/>
  <c r="E172" i="2" s="1"/>
  <c r="O191" i="4"/>
  <c r="E192" i="2" s="1"/>
  <c r="O195" i="4"/>
  <c r="E196" i="2" s="1"/>
  <c r="O199" i="4"/>
  <c r="E200" i="2" s="1"/>
  <c r="O203" i="4"/>
  <c r="E204" i="2" s="1"/>
  <c r="O207" i="4"/>
  <c r="E208" i="2" s="1"/>
  <c r="O211" i="4"/>
  <c r="E212" i="2" s="1"/>
  <c r="O215" i="4"/>
  <c r="E216" i="2" s="1"/>
  <c r="O219" i="4"/>
  <c r="E220" i="2" s="1"/>
  <c r="O223" i="4"/>
  <c r="E224" i="2" s="1"/>
  <c r="O227" i="4"/>
  <c r="E228" i="2" s="1"/>
  <c r="O231" i="4"/>
  <c r="E232" i="2" s="1"/>
  <c r="O235" i="4"/>
  <c r="E236" i="2" s="1"/>
  <c r="O239" i="4"/>
  <c r="E240" i="2" s="1"/>
  <c r="O243" i="4"/>
  <c r="E244" i="2" s="1"/>
  <c r="O263" i="4"/>
  <c r="E264" i="2" s="1"/>
  <c r="O267" i="4"/>
  <c r="E268" i="2" s="1"/>
  <c r="O271" i="4"/>
  <c r="E272" i="2" s="1"/>
  <c r="O275" i="4"/>
  <c r="E276" i="2" s="1"/>
  <c r="O279" i="4"/>
  <c r="E280" i="2" s="1"/>
  <c r="O283" i="4"/>
  <c r="E284" i="2" s="1"/>
  <c r="O287" i="4"/>
  <c r="E288" i="2" s="1"/>
  <c r="O291" i="4"/>
  <c r="E291" i="2" s="1"/>
  <c r="O303" i="4"/>
  <c r="E303" i="2" s="1"/>
  <c r="O307" i="4"/>
  <c r="E307" i="2" s="1"/>
  <c r="O311" i="4"/>
  <c r="E311" i="2" s="1"/>
  <c r="O315" i="4"/>
  <c r="E315" i="2" s="1"/>
  <c r="O319" i="4"/>
  <c r="E319" i="2" s="1"/>
  <c r="O323" i="4"/>
  <c r="E323" i="2" s="1"/>
  <c r="O331" i="4"/>
  <c r="E331" i="2" s="1"/>
  <c r="O335" i="4"/>
  <c r="E335" i="2" s="1"/>
  <c r="O339" i="4"/>
  <c r="E339" i="2" s="1"/>
  <c r="O371" i="4"/>
  <c r="E371" i="2" s="1"/>
  <c r="O375" i="4"/>
  <c r="E375" i="2" s="1"/>
  <c r="O379" i="4"/>
  <c r="E379" i="2" s="1"/>
  <c r="O383" i="4"/>
  <c r="E383" i="2" s="1"/>
  <c r="O403" i="4"/>
  <c r="E403" i="2" s="1"/>
  <c r="O415" i="4"/>
  <c r="E415" i="2" s="1"/>
  <c r="O419" i="4"/>
  <c r="E419" i="2" s="1"/>
  <c r="O423" i="4"/>
  <c r="E423" i="2" s="1"/>
  <c r="O427" i="4"/>
  <c r="E427" i="2" s="1"/>
  <c r="O435" i="4"/>
  <c r="E435" i="2" s="1"/>
  <c r="O439" i="4"/>
  <c r="E439" i="2" s="1"/>
  <c r="O447" i="4"/>
  <c r="E447" i="2" s="1"/>
  <c r="O455" i="4"/>
  <c r="E455" i="2" s="1"/>
  <c r="O459" i="4"/>
  <c r="E459" i="2" s="1"/>
  <c r="O467" i="4"/>
  <c r="E467" i="2" s="1"/>
  <c r="O471" i="4"/>
  <c r="E471" i="2" s="1"/>
  <c r="O475" i="4"/>
  <c r="E475" i="2" s="1"/>
  <c r="O491" i="4"/>
  <c r="E491" i="2" s="1"/>
  <c r="O495" i="4"/>
  <c r="E495" i="2" s="1"/>
  <c r="O503" i="4"/>
  <c r="E503" i="2" s="1"/>
  <c r="O507" i="4"/>
  <c r="E507" i="2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O9" i="4"/>
  <c r="E11" i="2" s="1"/>
  <c r="O10" i="4"/>
  <c r="E12" i="2" s="1"/>
  <c r="O13" i="4"/>
  <c r="E15" i="2" s="1"/>
  <c r="O14" i="4"/>
  <c r="E16" i="2" s="1"/>
  <c r="O17" i="4"/>
  <c r="E19" i="2" s="1"/>
  <c r="O18" i="4"/>
  <c r="E20" i="2" s="1"/>
  <c r="O21" i="4"/>
  <c r="E22" i="2" s="1"/>
  <c r="O22" i="4"/>
  <c r="E23" i="2" s="1"/>
  <c r="O25" i="4"/>
  <c r="E26" i="2" s="1"/>
  <c r="O26" i="4"/>
  <c r="E27" i="2" s="1"/>
  <c r="O29" i="4"/>
  <c r="E30" i="2" s="1"/>
  <c r="O30" i="4"/>
  <c r="E31" i="2" s="1"/>
  <c r="O34" i="4"/>
  <c r="E35" i="2" s="1"/>
  <c r="O37" i="4"/>
  <c r="E38" i="2" s="1"/>
  <c r="O41" i="4"/>
  <c r="E42" i="2" s="1"/>
  <c r="O42" i="4"/>
  <c r="E43" i="2" s="1"/>
  <c r="O46" i="4"/>
  <c r="E47" i="2" s="1"/>
  <c r="O49" i="4"/>
  <c r="E50" i="2" s="1"/>
  <c r="O50" i="4"/>
  <c r="E51" i="2" s="1"/>
  <c r="O53" i="4"/>
  <c r="E54" i="2" s="1"/>
  <c r="O54" i="4"/>
  <c r="E55" i="2" s="1"/>
  <c r="O57" i="4"/>
  <c r="E58" i="2" s="1"/>
  <c r="O58" i="4"/>
  <c r="E59" i="2" s="1"/>
  <c r="O62" i="4"/>
  <c r="E63" i="2" s="1"/>
  <c r="O65" i="4"/>
  <c r="E66" i="2" s="1"/>
  <c r="O66" i="4"/>
  <c r="E67" i="2" s="1"/>
  <c r="O69" i="4"/>
  <c r="E70" i="2" s="1"/>
  <c r="O70" i="4"/>
  <c r="E71" i="2" s="1"/>
  <c r="O74" i="4"/>
  <c r="E75" i="2" s="1"/>
  <c r="O77" i="4"/>
  <c r="E78" i="2" s="1"/>
  <c r="O78" i="4"/>
  <c r="E79" i="2" s="1"/>
  <c r="O81" i="4"/>
  <c r="E82" i="2" s="1"/>
  <c r="O82" i="4"/>
  <c r="E83" i="2" s="1"/>
  <c r="O85" i="4"/>
  <c r="E86" i="2" s="1"/>
  <c r="O89" i="4"/>
  <c r="E90" i="2" s="1"/>
  <c r="O90" i="4"/>
  <c r="E91" i="2" s="1"/>
  <c r="O93" i="4"/>
  <c r="E94" i="2" s="1"/>
  <c r="O94" i="4"/>
  <c r="E95" i="2" s="1"/>
  <c r="O97" i="4"/>
  <c r="E98" i="2" s="1"/>
  <c r="O98" i="4"/>
  <c r="E99" i="2" s="1"/>
  <c r="O101" i="4"/>
  <c r="E102" i="2" s="1"/>
  <c r="O102" i="4"/>
  <c r="E103" i="2" s="1"/>
  <c r="O105" i="4"/>
  <c r="E106" i="2" s="1"/>
  <c r="O106" i="4"/>
  <c r="E107" i="2" s="1"/>
  <c r="O109" i="4"/>
  <c r="E110" i="2" s="1"/>
  <c r="O110" i="4"/>
  <c r="E111" i="2" s="1"/>
  <c r="O113" i="4"/>
  <c r="E114" i="2" s="1"/>
  <c r="O114" i="4"/>
  <c r="E115" i="2" s="1"/>
  <c r="O121" i="4"/>
  <c r="E122" i="2" s="1"/>
  <c r="O122" i="4"/>
  <c r="E123" i="2" s="1"/>
  <c r="O125" i="4"/>
  <c r="E126" i="2" s="1"/>
  <c r="O126" i="4"/>
  <c r="E127" i="2" s="1"/>
  <c r="O129" i="4"/>
  <c r="E130" i="2" s="1"/>
  <c r="O130" i="4"/>
  <c r="E131" i="2" s="1"/>
  <c r="O134" i="4"/>
  <c r="E135" i="2" s="1"/>
  <c r="O137" i="4"/>
  <c r="E138" i="2" s="1"/>
  <c r="O138" i="4"/>
  <c r="E139" i="2" s="1"/>
  <c r="O141" i="4"/>
  <c r="E142" i="2" s="1"/>
  <c r="O142" i="4"/>
  <c r="E143" i="2" s="1"/>
  <c r="O145" i="4"/>
  <c r="E146" i="2" s="1"/>
  <c r="O146" i="4"/>
  <c r="E147" i="2" s="1"/>
  <c r="O149" i="4"/>
  <c r="E150" i="2" s="1"/>
  <c r="O153" i="4"/>
  <c r="E154" i="2" s="1"/>
  <c r="O154" i="4"/>
  <c r="E155" i="2" s="1"/>
  <c r="O157" i="4"/>
  <c r="E158" i="2" s="1"/>
  <c r="O158" i="4"/>
  <c r="E159" i="2" s="1"/>
  <c r="O162" i="4"/>
  <c r="E163" i="2" s="1"/>
  <c r="O165" i="4"/>
  <c r="E166" i="2" s="1"/>
  <c r="O166" i="4"/>
  <c r="E167" i="2" s="1"/>
  <c r="O169" i="4"/>
  <c r="E170" i="2" s="1"/>
  <c r="O170" i="4"/>
  <c r="E171" i="2" s="1"/>
  <c r="O175" i="4"/>
  <c r="E176" i="2" s="1"/>
  <c r="O177" i="4"/>
  <c r="E178" i="2" s="1"/>
  <c r="O178" i="4"/>
  <c r="E179" i="2" s="1"/>
  <c r="O179" i="4"/>
  <c r="E180" i="2" s="1"/>
  <c r="O181" i="4"/>
  <c r="E182" i="2" s="1"/>
  <c r="O182" i="4"/>
  <c r="E183" i="2" s="1"/>
  <c r="O183" i="4"/>
  <c r="E184" i="2" s="1"/>
  <c r="O185" i="4"/>
  <c r="E186" i="2" s="1"/>
  <c r="O186" i="4"/>
  <c r="E187" i="2" s="1"/>
  <c r="O187" i="4"/>
  <c r="E188" i="2" s="1"/>
  <c r="O190" i="4"/>
  <c r="E191" i="2" s="1"/>
  <c r="O193" i="4"/>
  <c r="E194" i="2" s="1"/>
  <c r="O194" i="4"/>
  <c r="E195" i="2" s="1"/>
  <c r="O197" i="4"/>
  <c r="E198" i="2" s="1"/>
  <c r="O198" i="4"/>
  <c r="E199" i="2" s="1"/>
  <c r="O202" i="4"/>
  <c r="E203" i="2" s="1"/>
  <c r="O205" i="4"/>
  <c r="E206" i="2" s="1"/>
  <c r="O206" i="4"/>
  <c r="E207" i="2" s="1"/>
  <c r="O209" i="4"/>
  <c r="E210" i="2" s="1"/>
  <c r="O210" i="4"/>
  <c r="E211" i="2" s="1"/>
  <c r="O213" i="4"/>
  <c r="E214" i="2" s="1"/>
  <c r="O214" i="4"/>
  <c r="E215" i="2" s="1"/>
  <c r="O217" i="4"/>
  <c r="E218" i="2" s="1"/>
  <c r="O218" i="4"/>
  <c r="E219" i="2" s="1"/>
  <c r="O221" i="4"/>
  <c r="E222" i="2" s="1"/>
  <c r="O222" i="4"/>
  <c r="E223" i="2" s="1"/>
  <c r="O225" i="4"/>
  <c r="E226" i="2" s="1"/>
  <c r="O226" i="4"/>
  <c r="E227" i="2" s="1"/>
  <c r="O229" i="4"/>
  <c r="E230" i="2" s="1"/>
  <c r="O230" i="4"/>
  <c r="E231" i="2" s="1"/>
  <c r="O233" i="4"/>
  <c r="E234" i="2" s="1"/>
  <c r="O234" i="4"/>
  <c r="E235" i="2" s="1"/>
  <c r="O237" i="4"/>
  <c r="E238" i="2" s="1"/>
  <c r="O241" i="4"/>
  <c r="E242" i="2" s="1"/>
  <c r="O242" i="4"/>
  <c r="E243" i="2" s="1"/>
  <c r="O246" i="4"/>
  <c r="E247" i="2" s="1"/>
  <c r="O247" i="4"/>
  <c r="E248" i="2" s="1"/>
  <c r="O249" i="4"/>
  <c r="E250" i="2" s="1"/>
  <c r="O250" i="4"/>
  <c r="E251" i="2" s="1"/>
  <c r="O251" i="4"/>
  <c r="E252" i="2" s="1"/>
  <c r="O253" i="4"/>
  <c r="E254" i="2" s="1"/>
  <c r="O254" i="4"/>
  <c r="E255" i="2" s="1"/>
  <c r="O255" i="4"/>
  <c r="E256" i="2" s="1"/>
  <c r="O257" i="4"/>
  <c r="E258" i="2" s="1"/>
  <c r="O258" i="4"/>
  <c r="E259" i="2" s="1"/>
  <c r="O259" i="4"/>
  <c r="E260" i="2" s="1"/>
  <c r="O265" i="4"/>
  <c r="E266" i="2" s="1"/>
  <c r="O266" i="4"/>
  <c r="E267" i="2" s="1"/>
  <c r="O269" i="4"/>
  <c r="E270" i="2" s="1"/>
  <c r="O270" i="4"/>
  <c r="E271" i="2" s="1"/>
  <c r="O273" i="4"/>
  <c r="E274" i="2" s="1"/>
  <c r="O274" i="4"/>
  <c r="E275" i="2" s="1"/>
  <c r="O277" i="4"/>
  <c r="E278" i="2" s="1"/>
  <c r="O278" i="4"/>
  <c r="E279" i="2" s="1"/>
  <c r="O281" i="4"/>
  <c r="E282" i="2" s="1"/>
  <c r="O282" i="4"/>
  <c r="E283" i="2" s="1"/>
  <c r="O285" i="4"/>
  <c r="E286" i="2" s="1"/>
  <c r="O286" i="4"/>
  <c r="E287" i="2" s="1"/>
  <c r="O290" i="4"/>
  <c r="E290" i="2" s="1"/>
  <c r="O293" i="4"/>
  <c r="E293" i="2" s="1"/>
  <c r="O295" i="4"/>
  <c r="E295" i="2" s="1"/>
  <c r="O297" i="4"/>
  <c r="E297" i="2" s="1"/>
  <c r="O298" i="4"/>
  <c r="E298" i="2" s="1"/>
  <c r="O299" i="4"/>
  <c r="E299" i="2" s="1"/>
  <c r="O301" i="4"/>
  <c r="E301" i="2" s="1"/>
  <c r="O302" i="4"/>
  <c r="E302" i="2" s="1"/>
  <c r="O305" i="4"/>
  <c r="E305" i="2" s="1"/>
  <c r="O306" i="4"/>
  <c r="E306" i="2" s="1"/>
  <c r="O309" i="4"/>
  <c r="E309" i="2" s="1"/>
  <c r="O310" i="4"/>
  <c r="E310" i="2" s="1"/>
  <c r="O313" i="4"/>
  <c r="E313" i="2" s="1"/>
  <c r="O314" i="4"/>
  <c r="E314" i="2" s="1"/>
  <c r="O317" i="4"/>
  <c r="E317" i="2" s="1"/>
  <c r="O318" i="4"/>
  <c r="E318" i="2" s="1"/>
  <c r="O321" i="4"/>
  <c r="E321" i="2" s="1"/>
  <c r="O322" i="4"/>
  <c r="E322" i="2" s="1"/>
  <c r="O325" i="4"/>
  <c r="E325" i="2" s="1"/>
  <c r="O326" i="4"/>
  <c r="E326" i="2" s="1"/>
  <c r="O329" i="4"/>
  <c r="E329" i="2" s="1"/>
  <c r="O330" i="4"/>
  <c r="E330" i="2" s="1"/>
  <c r="O333" i="4"/>
  <c r="E333" i="2" s="1"/>
  <c r="O334" i="4"/>
  <c r="E334" i="2" s="1"/>
  <c r="O337" i="4"/>
  <c r="E337" i="2" s="1"/>
  <c r="O338" i="4"/>
  <c r="E338" i="2" s="1"/>
  <c r="O341" i="4"/>
  <c r="E341" i="2" s="1"/>
  <c r="O342" i="4"/>
  <c r="E342" i="2" s="1"/>
  <c r="O343" i="4"/>
  <c r="E343" i="2" s="1"/>
  <c r="O345" i="4"/>
  <c r="E345" i="2" s="1"/>
  <c r="O346" i="4"/>
  <c r="E346" i="2" s="1"/>
  <c r="O347" i="4"/>
  <c r="E347" i="2" s="1"/>
  <c r="O349" i="4"/>
  <c r="E349" i="2" s="1"/>
  <c r="O350" i="4"/>
  <c r="E350" i="2" s="1"/>
  <c r="O351" i="4"/>
  <c r="E351" i="2" s="1"/>
  <c r="O353" i="4"/>
  <c r="E353" i="2" s="1"/>
  <c r="O354" i="4"/>
  <c r="E354" i="2" s="1"/>
  <c r="O355" i="4"/>
  <c r="E355" i="2" s="1"/>
  <c r="O357" i="4"/>
  <c r="E357" i="2" s="1"/>
  <c r="O358" i="4"/>
  <c r="E358" i="2" s="1"/>
  <c r="O359" i="4"/>
  <c r="E359" i="2" s="1"/>
  <c r="O361" i="4"/>
  <c r="E361" i="2" s="1"/>
  <c r="O362" i="4"/>
  <c r="E362" i="2" s="1"/>
  <c r="O363" i="4"/>
  <c r="E363" i="2" s="1"/>
  <c r="O365" i="4"/>
  <c r="E365" i="2" s="1"/>
  <c r="O366" i="4"/>
  <c r="E366" i="2" s="1"/>
  <c r="O367" i="4"/>
  <c r="E367" i="2" s="1"/>
  <c r="O369" i="4"/>
  <c r="E369" i="2" s="1"/>
  <c r="O370" i="4"/>
  <c r="E370" i="2" s="1"/>
  <c r="O373" i="4"/>
  <c r="E373" i="2" s="1"/>
  <c r="O374" i="4"/>
  <c r="E374" i="2" s="1"/>
  <c r="O377" i="4"/>
  <c r="E377" i="2" s="1"/>
  <c r="O378" i="4"/>
  <c r="E378" i="2" s="1"/>
  <c r="O381" i="4"/>
  <c r="E381" i="2" s="1"/>
  <c r="O382" i="4"/>
  <c r="E382" i="2" s="1"/>
  <c r="O385" i="4"/>
  <c r="E385" i="2" s="1"/>
  <c r="O386" i="4"/>
  <c r="O389" i="4"/>
  <c r="E389" i="2" s="1"/>
  <c r="O390" i="4"/>
  <c r="E390" i="2" s="1"/>
  <c r="O391" i="4"/>
  <c r="E391" i="2" s="1"/>
  <c r="O393" i="4"/>
  <c r="E393" i="2" s="1"/>
  <c r="O394" i="4"/>
  <c r="E394" i="2" s="1"/>
  <c r="O395" i="4"/>
  <c r="E395" i="2" s="1"/>
  <c r="O397" i="4"/>
  <c r="E397" i="2" s="1"/>
  <c r="O398" i="4"/>
  <c r="E398" i="2" s="1"/>
  <c r="O399" i="4"/>
  <c r="E399" i="2" s="1"/>
  <c r="O401" i="4"/>
  <c r="E401" i="2" s="1"/>
  <c r="O402" i="4"/>
  <c r="E402" i="2" s="1"/>
  <c r="O405" i="4"/>
  <c r="E405" i="2" s="1"/>
  <c r="O406" i="4"/>
  <c r="E406" i="2" s="1"/>
  <c r="O407" i="4"/>
  <c r="E407" i="2" s="1"/>
  <c r="O409" i="4"/>
  <c r="E409" i="2" s="1"/>
  <c r="O410" i="4"/>
  <c r="E410" i="2" s="1"/>
  <c r="O411" i="4"/>
  <c r="E411" i="2" s="1"/>
  <c r="O413" i="4"/>
  <c r="E413" i="2" s="1"/>
  <c r="O414" i="4"/>
  <c r="E414" i="2" s="1"/>
  <c r="O417" i="4"/>
  <c r="E417" i="2" s="1"/>
  <c r="O418" i="4"/>
  <c r="E418" i="2" s="1"/>
  <c r="O421" i="4"/>
  <c r="E421" i="2" s="1"/>
  <c r="O422" i="4"/>
  <c r="E422" i="2" s="1"/>
  <c r="O425" i="4"/>
  <c r="E425" i="2" s="1"/>
  <c r="O426" i="4"/>
  <c r="E426" i="2" s="1"/>
  <c r="O429" i="4"/>
  <c r="E429" i="2" s="1"/>
  <c r="O430" i="4"/>
  <c r="E430" i="2" s="1"/>
  <c r="O433" i="4"/>
  <c r="E433" i="2" s="1"/>
  <c r="O434" i="4"/>
  <c r="E434" i="2" s="1"/>
  <c r="O437" i="4"/>
  <c r="E437" i="2" s="1"/>
  <c r="O438" i="4"/>
  <c r="O441" i="4"/>
  <c r="E441" i="2" s="1"/>
  <c r="O443" i="4"/>
  <c r="E443" i="2" s="1"/>
  <c r="O445" i="4"/>
  <c r="E445" i="2" s="1"/>
  <c r="O446" i="4"/>
  <c r="E446" i="2" s="1"/>
  <c r="O449" i="4"/>
  <c r="E449" i="2" s="1"/>
  <c r="O450" i="4"/>
  <c r="E450" i="2" s="1"/>
  <c r="O451" i="4"/>
  <c r="E451" i="2" s="1"/>
  <c r="O453" i="4"/>
  <c r="E453" i="2" s="1"/>
  <c r="O457" i="4"/>
  <c r="E457" i="2" s="1"/>
  <c r="O458" i="4"/>
  <c r="E458" i="2" s="1"/>
  <c r="O461" i="4"/>
  <c r="E461" i="2" s="1"/>
  <c r="O462" i="4"/>
  <c r="E462" i="2" s="1"/>
  <c r="O465" i="4"/>
  <c r="E465" i="2" s="1"/>
  <c r="O466" i="4"/>
  <c r="E466" i="2" s="1"/>
  <c r="O469" i="4"/>
  <c r="E469" i="2" s="1"/>
  <c r="O470" i="4"/>
  <c r="E470" i="2" s="1"/>
  <c r="O473" i="4"/>
  <c r="E473" i="2" s="1"/>
  <c r="O474" i="4"/>
  <c r="E474" i="2" s="1"/>
  <c r="O477" i="4"/>
  <c r="E477" i="2" s="1"/>
  <c r="O479" i="4"/>
  <c r="E479" i="2" s="1"/>
  <c r="O482" i="4"/>
  <c r="E482" i="2" s="1"/>
  <c r="O483" i="4"/>
  <c r="E483" i="2" s="1"/>
  <c r="O485" i="4"/>
  <c r="E485" i="2" s="1"/>
  <c r="O486" i="4"/>
  <c r="E486" i="2" s="1"/>
  <c r="O487" i="4"/>
  <c r="E487" i="2" s="1"/>
  <c r="O489" i="4"/>
  <c r="E489" i="2" s="1"/>
  <c r="O490" i="4"/>
  <c r="E490" i="2" s="1"/>
  <c r="O493" i="4"/>
  <c r="E493" i="2" s="1"/>
  <c r="O494" i="4"/>
  <c r="E494" i="2" s="1"/>
  <c r="O497" i="4"/>
  <c r="E497" i="2" s="1"/>
  <c r="O498" i="4"/>
  <c r="E498" i="2" s="1"/>
  <c r="O501" i="4"/>
  <c r="E501" i="2" s="1"/>
  <c r="O502" i="4"/>
  <c r="E502" i="2" s="1"/>
  <c r="O505" i="4"/>
  <c r="E505" i="2" s="1"/>
  <c r="O506" i="4"/>
  <c r="E506" i="2" s="1"/>
  <c r="O509" i="4"/>
  <c r="E509" i="2" s="1"/>
  <c r="O510" i="4"/>
  <c r="E510" i="2" s="1"/>
  <c r="O513" i="4"/>
  <c r="E513" i="2" s="1"/>
  <c r="O514" i="4"/>
  <c r="E514" i="2" s="1"/>
  <c r="O515" i="4"/>
  <c r="E515" i="2" s="1"/>
  <c r="O517" i="4"/>
  <c r="E517" i="2" s="1"/>
  <c r="O518" i="4"/>
  <c r="E518" i="2" s="1"/>
  <c r="O519" i="4"/>
  <c r="E519" i="2" s="1"/>
  <c r="O521" i="4"/>
  <c r="E521" i="2" s="1"/>
  <c r="O522" i="4"/>
  <c r="E522" i="2" s="1"/>
  <c r="O523" i="4"/>
  <c r="E523" i="2" s="1"/>
  <c r="O525" i="4"/>
  <c r="E525" i="2" s="1"/>
  <c r="O526" i="4"/>
  <c r="E526" i="2" s="1"/>
  <c r="O527" i="4"/>
  <c r="E527" i="2" s="1"/>
  <c r="O529" i="4"/>
  <c r="E529" i="2" s="1"/>
  <c r="O530" i="4"/>
  <c r="E530" i="2" s="1"/>
  <c r="O531" i="4"/>
  <c r="E531" i="2" s="1"/>
  <c r="O533" i="4"/>
  <c r="E533" i="2" s="1"/>
  <c r="O534" i="4"/>
  <c r="E534" i="2" s="1"/>
  <c r="O535" i="4"/>
  <c r="E535" i="2" s="1"/>
  <c r="O537" i="4"/>
  <c r="E537" i="2" s="1"/>
  <c r="O538" i="4"/>
  <c r="E538" i="2" s="1"/>
  <c r="O539" i="4"/>
  <c r="E539" i="2" s="1"/>
  <c r="O541" i="4"/>
  <c r="E541" i="2" s="1"/>
  <c r="O542" i="4"/>
  <c r="E542" i="2" s="1"/>
  <c r="O543" i="4"/>
  <c r="E543" i="2" s="1"/>
  <c r="O545" i="4"/>
  <c r="E545" i="2" s="1"/>
  <c r="O546" i="4"/>
  <c r="E546" i="2" s="1"/>
  <c r="O547" i="4"/>
  <c r="E547" i="2" s="1"/>
  <c r="O549" i="4"/>
  <c r="E549" i="2" s="1"/>
  <c r="O5" i="4"/>
  <c r="E7" i="2" s="1"/>
  <c r="O6" i="4"/>
  <c r="E8" i="2" s="1"/>
  <c r="O33" i="4"/>
  <c r="E34" i="2" s="1"/>
  <c r="O38" i="4"/>
  <c r="E39" i="2" s="1"/>
  <c r="O45" i="4"/>
  <c r="E46" i="2" s="1"/>
  <c r="O61" i="4"/>
  <c r="E62" i="2" s="1"/>
  <c r="O73" i="4"/>
  <c r="E74" i="2" s="1"/>
  <c r="O86" i="4"/>
  <c r="E87" i="2" s="1"/>
  <c r="O117" i="4"/>
  <c r="E118" i="2" s="1"/>
  <c r="O118" i="4"/>
  <c r="E119" i="2" s="1"/>
  <c r="O133" i="4"/>
  <c r="E134" i="2" s="1"/>
  <c r="O150" i="4"/>
  <c r="E151" i="2" s="1"/>
  <c r="O161" i="4"/>
  <c r="E162" i="2" s="1"/>
  <c r="O173" i="4"/>
  <c r="E174" i="2" s="1"/>
  <c r="O174" i="4"/>
  <c r="E175" i="2" s="1"/>
  <c r="O189" i="4"/>
  <c r="E190" i="2" s="1"/>
  <c r="O201" i="4"/>
  <c r="E202" i="2" s="1"/>
  <c r="O238" i="4"/>
  <c r="E239" i="2" s="1"/>
  <c r="O245" i="4"/>
  <c r="E246" i="2" s="1"/>
  <c r="O261" i="4"/>
  <c r="E262" i="2" s="1"/>
  <c r="O262" i="4"/>
  <c r="E263" i="2" s="1"/>
  <c r="O289" i="4"/>
  <c r="E289" i="2" s="1"/>
  <c r="O294" i="4"/>
  <c r="E294" i="2" s="1"/>
  <c r="O327" i="4"/>
  <c r="E327" i="2" s="1"/>
  <c r="O387" i="4"/>
  <c r="E387" i="2" s="1"/>
  <c r="O431" i="4"/>
  <c r="E431" i="2" s="1"/>
  <c r="O442" i="4"/>
  <c r="E442" i="2" s="1"/>
  <c r="O454" i="4"/>
  <c r="E454" i="2" s="1"/>
  <c r="O463" i="4"/>
  <c r="E463" i="2" s="1"/>
  <c r="O478" i="4"/>
  <c r="E478" i="2" s="1"/>
  <c r="O481" i="4"/>
  <c r="E481" i="2" s="1"/>
  <c r="O499" i="4"/>
  <c r="E499" i="2" s="1"/>
  <c r="O511" i="4"/>
  <c r="E511" i="2" s="1"/>
  <c r="K548" i="4" l="1"/>
  <c r="O548" i="4" s="1"/>
  <c r="E548" i="2" s="1"/>
  <c r="K544" i="4"/>
  <c r="O544" i="4" s="1"/>
  <c r="E544" i="2" s="1"/>
  <c r="K540" i="4"/>
  <c r="O540" i="4" s="1"/>
  <c r="E540" i="2" s="1"/>
  <c r="K536" i="4"/>
  <c r="O536" i="4" s="1"/>
  <c r="E536" i="2" s="1"/>
  <c r="K532" i="4"/>
  <c r="O532" i="4" s="1"/>
  <c r="E532" i="2" s="1"/>
  <c r="K528" i="4"/>
  <c r="O528" i="4" s="1"/>
  <c r="E528" i="2" s="1"/>
  <c r="K524" i="4"/>
  <c r="O524" i="4" s="1"/>
  <c r="E524" i="2" s="1"/>
  <c r="K520" i="4"/>
  <c r="O520" i="4" s="1"/>
  <c r="E520" i="2" s="1"/>
  <c r="K516" i="4"/>
  <c r="O516" i="4" s="1"/>
  <c r="E516" i="2" s="1"/>
  <c r="K512" i="4"/>
  <c r="O512" i="4" s="1"/>
  <c r="E512" i="2" s="1"/>
  <c r="K508" i="4"/>
  <c r="O508" i="4" s="1"/>
  <c r="E508" i="2" s="1"/>
  <c r="K504" i="4"/>
  <c r="O504" i="4" s="1"/>
  <c r="E504" i="2" s="1"/>
  <c r="K500" i="4"/>
  <c r="O500" i="4" s="1"/>
  <c r="E500" i="2" s="1"/>
  <c r="K496" i="4"/>
  <c r="O496" i="4" s="1"/>
  <c r="E496" i="2" s="1"/>
  <c r="K492" i="4"/>
  <c r="O492" i="4" s="1"/>
  <c r="E492" i="2" s="1"/>
  <c r="K488" i="4"/>
  <c r="O488" i="4" s="1"/>
  <c r="E488" i="2" s="1"/>
  <c r="K484" i="4"/>
  <c r="O484" i="4" s="1"/>
  <c r="E484" i="2" s="1"/>
  <c r="K480" i="4"/>
  <c r="O480" i="4" s="1"/>
  <c r="E480" i="2" s="1"/>
  <c r="K476" i="4"/>
  <c r="O476" i="4" s="1"/>
  <c r="E476" i="2" s="1"/>
  <c r="K472" i="4"/>
  <c r="O472" i="4" s="1"/>
  <c r="E472" i="2" s="1"/>
  <c r="K468" i="4"/>
  <c r="O468" i="4" s="1"/>
  <c r="E468" i="2" s="1"/>
  <c r="K464" i="4"/>
  <c r="O464" i="4" s="1"/>
  <c r="E464" i="2" s="1"/>
  <c r="K460" i="4"/>
  <c r="O460" i="4" s="1"/>
  <c r="E460" i="2" s="1"/>
  <c r="K456" i="4"/>
  <c r="O456" i="4" s="1"/>
  <c r="E456" i="2" s="1"/>
  <c r="K452" i="4"/>
  <c r="O452" i="4" s="1"/>
  <c r="E452" i="2" s="1"/>
  <c r="K448" i="4"/>
  <c r="O448" i="4" s="1"/>
  <c r="E448" i="2" s="1"/>
  <c r="K444" i="4"/>
  <c r="O444" i="4" s="1"/>
  <c r="E444" i="2" s="1"/>
  <c r="K440" i="4"/>
  <c r="O440" i="4" s="1"/>
  <c r="E440" i="2" s="1"/>
  <c r="K436" i="4"/>
  <c r="O436" i="4" s="1"/>
  <c r="E436" i="2" s="1"/>
  <c r="K432" i="4"/>
  <c r="O432" i="4" s="1"/>
  <c r="E432" i="2" s="1"/>
  <c r="K428" i="4"/>
  <c r="O428" i="4" s="1"/>
  <c r="E428" i="2" s="1"/>
  <c r="K424" i="4"/>
  <c r="O424" i="4" s="1"/>
  <c r="E424" i="2" s="1"/>
  <c r="K420" i="4"/>
  <c r="O420" i="4" s="1"/>
  <c r="E420" i="2" s="1"/>
  <c r="K416" i="4"/>
  <c r="O416" i="4" s="1"/>
  <c r="E416" i="2" s="1"/>
  <c r="K412" i="4"/>
  <c r="O412" i="4" s="1"/>
  <c r="E412" i="2" s="1"/>
  <c r="K408" i="4"/>
  <c r="O408" i="4" s="1"/>
  <c r="E408" i="2" s="1"/>
  <c r="K404" i="4"/>
  <c r="O404" i="4" s="1"/>
  <c r="E404" i="2" s="1"/>
  <c r="K400" i="4"/>
  <c r="O400" i="4" s="1"/>
  <c r="E400" i="2" s="1"/>
  <c r="K396" i="4"/>
  <c r="O396" i="4" s="1"/>
  <c r="E396" i="2" s="1"/>
  <c r="K392" i="4"/>
  <c r="O392" i="4" s="1"/>
  <c r="E392" i="2" s="1"/>
  <c r="K388" i="4"/>
  <c r="O388" i="4" s="1"/>
  <c r="E388" i="2" s="1"/>
  <c r="K384" i="4"/>
  <c r="O384" i="4" s="1"/>
  <c r="E384" i="2" s="1"/>
  <c r="K380" i="4"/>
  <c r="O380" i="4" s="1"/>
  <c r="E380" i="2" s="1"/>
  <c r="K376" i="4"/>
  <c r="O376" i="4" s="1"/>
  <c r="E376" i="2" s="1"/>
  <c r="K372" i="4"/>
  <c r="O372" i="4" s="1"/>
  <c r="E372" i="2" s="1"/>
  <c r="K368" i="4"/>
  <c r="O368" i="4" s="1"/>
  <c r="E368" i="2" s="1"/>
  <c r="K364" i="4"/>
  <c r="O364" i="4" s="1"/>
  <c r="E364" i="2" s="1"/>
  <c r="K360" i="4"/>
  <c r="O360" i="4" s="1"/>
  <c r="E360" i="2" s="1"/>
  <c r="K356" i="4"/>
  <c r="O356" i="4" s="1"/>
  <c r="E356" i="2" s="1"/>
  <c r="K352" i="4"/>
  <c r="O352" i="4" s="1"/>
  <c r="E352" i="2" s="1"/>
  <c r="K348" i="4"/>
  <c r="O348" i="4" s="1"/>
  <c r="E348" i="2" s="1"/>
  <c r="K344" i="4"/>
  <c r="O344" i="4" s="1"/>
  <c r="E344" i="2" s="1"/>
  <c r="K340" i="4"/>
  <c r="O340" i="4" s="1"/>
  <c r="E340" i="2" s="1"/>
  <c r="K336" i="4"/>
  <c r="O336" i="4" s="1"/>
  <c r="E336" i="2" s="1"/>
  <c r="K332" i="4"/>
  <c r="O332" i="4" s="1"/>
  <c r="E332" i="2" s="1"/>
  <c r="K328" i="4"/>
  <c r="O328" i="4" s="1"/>
  <c r="E328" i="2" s="1"/>
  <c r="K324" i="4"/>
  <c r="O324" i="4" s="1"/>
  <c r="E324" i="2" s="1"/>
  <c r="K320" i="4"/>
  <c r="O320" i="4" s="1"/>
  <c r="E320" i="2" s="1"/>
  <c r="K316" i="4"/>
  <c r="O316" i="4" s="1"/>
  <c r="E316" i="2" s="1"/>
  <c r="K312" i="4"/>
  <c r="O312" i="4" s="1"/>
  <c r="E312" i="2" s="1"/>
  <c r="K308" i="4"/>
  <c r="O308" i="4" s="1"/>
  <c r="E308" i="2" s="1"/>
  <c r="K304" i="4"/>
  <c r="O304" i="4" s="1"/>
  <c r="E304" i="2" s="1"/>
  <c r="K300" i="4"/>
  <c r="O300" i="4" s="1"/>
  <c r="E300" i="2" s="1"/>
  <c r="K296" i="4"/>
  <c r="O296" i="4" s="1"/>
  <c r="E296" i="2" s="1"/>
  <c r="K292" i="4"/>
  <c r="O292" i="4" s="1"/>
  <c r="E292" i="2" s="1"/>
  <c r="K288" i="4"/>
  <c r="O288" i="4" s="1"/>
  <c r="E2" i="2" s="1"/>
  <c r="K284" i="4"/>
  <c r="O284" i="4" s="1"/>
  <c r="E285" i="2" s="1"/>
  <c r="K280" i="4"/>
  <c r="O280" i="4" s="1"/>
  <c r="E281" i="2" s="1"/>
  <c r="K276" i="4"/>
  <c r="O276" i="4" s="1"/>
  <c r="E277" i="2" s="1"/>
  <c r="K272" i="4"/>
  <c r="O272" i="4" s="1"/>
  <c r="E273" i="2" s="1"/>
  <c r="K268" i="4"/>
  <c r="O268" i="4" s="1"/>
  <c r="E269" i="2" s="1"/>
  <c r="K264" i="4"/>
  <c r="O264" i="4" s="1"/>
  <c r="E265" i="2" s="1"/>
  <c r="K260" i="4"/>
  <c r="O260" i="4" s="1"/>
  <c r="E261" i="2" s="1"/>
  <c r="K256" i="4"/>
  <c r="O256" i="4" s="1"/>
  <c r="E257" i="2" s="1"/>
  <c r="K252" i="4"/>
  <c r="O252" i="4" s="1"/>
  <c r="E253" i="2" s="1"/>
  <c r="K248" i="4"/>
  <c r="O248" i="4" s="1"/>
  <c r="E249" i="2" s="1"/>
  <c r="K244" i="4"/>
  <c r="O244" i="4" s="1"/>
  <c r="E245" i="2" s="1"/>
  <c r="K240" i="4"/>
  <c r="O240" i="4" s="1"/>
  <c r="E241" i="2" s="1"/>
  <c r="K236" i="4"/>
  <c r="O236" i="4" s="1"/>
  <c r="E237" i="2" s="1"/>
  <c r="K232" i="4"/>
  <c r="O232" i="4" s="1"/>
  <c r="E233" i="2" s="1"/>
  <c r="K228" i="4"/>
  <c r="O228" i="4" s="1"/>
  <c r="E229" i="2" s="1"/>
  <c r="K224" i="4"/>
  <c r="O224" i="4" s="1"/>
  <c r="E225" i="2" s="1"/>
  <c r="K220" i="4"/>
  <c r="O220" i="4" s="1"/>
  <c r="E221" i="2" s="1"/>
  <c r="K216" i="4"/>
  <c r="O216" i="4" s="1"/>
  <c r="E217" i="2" s="1"/>
  <c r="K212" i="4"/>
  <c r="O212" i="4" s="1"/>
  <c r="E213" i="2" s="1"/>
  <c r="K208" i="4"/>
  <c r="O208" i="4" s="1"/>
  <c r="E209" i="2" s="1"/>
  <c r="K204" i="4"/>
  <c r="O204" i="4" s="1"/>
  <c r="E205" i="2" s="1"/>
  <c r="K200" i="4"/>
  <c r="O200" i="4" s="1"/>
  <c r="E201" i="2" s="1"/>
  <c r="K196" i="4"/>
  <c r="O196" i="4" s="1"/>
  <c r="E197" i="2" s="1"/>
  <c r="K192" i="4"/>
  <c r="O192" i="4" s="1"/>
  <c r="E193" i="2" s="1"/>
  <c r="K188" i="4"/>
  <c r="O188" i="4" s="1"/>
  <c r="E189" i="2" s="1"/>
  <c r="K184" i="4"/>
  <c r="O184" i="4" s="1"/>
  <c r="E185" i="2" s="1"/>
  <c r="K180" i="4"/>
  <c r="O180" i="4" s="1"/>
  <c r="E181" i="2" s="1"/>
  <c r="K176" i="4"/>
  <c r="O176" i="4" s="1"/>
  <c r="E177" i="2" s="1"/>
  <c r="K172" i="4"/>
  <c r="O172" i="4" s="1"/>
  <c r="E173" i="2" s="1"/>
  <c r="K168" i="4"/>
  <c r="O168" i="4" s="1"/>
  <c r="E169" i="2" s="1"/>
  <c r="K164" i="4"/>
  <c r="O164" i="4" s="1"/>
  <c r="E165" i="2" s="1"/>
  <c r="K160" i="4"/>
  <c r="O160" i="4" s="1"/>
  <c r="E161" i="2" s="1"/>
  <c r="K156" i="4"/>
  <c r="O156" i="4" s="1"/>
  <c r="E157" i="2" s="1"/>
  <c r="K152" i="4"/>
  <c r="O152" i="4" s="1"/>
  <c r="E153" i="2" s="1"/>
  <c r="K148" i="4"/>
  <c r="O148" i="4" s="1"/>
  <c r="E149" i="2" s="1"/>
  <c r="K144" i="4"/>
  <c r="O144" i="4" s="1"/>
  <c r="E145" i="2" s="1"/>
  <c r="K140" i="4"/>
  <c r="O140" i="4" s="1"/>
  <c r="E141" i="2" s="1"/>
  <c r="K136" i="4"/>
  <c r="O136" i="4" s="1"/>
  <c r="E137" i="2" s="1"/>
  <c r="K132" i="4"/>
  <c r="O132" i="4" s="1"/>
  <c r="E133" i="2" s="1"/>
  <c r="K128" i="4"/>
  <c r="O128" i="4" s="1"/>
  <c r="E129" i="2" s="1"/>
  <c r="K124" i="4"/>
  <c r="O124" i="4" s="1"/>
  <c r="E125" i="2" s="1"/>
  <c r="K120" i="4"/>
  <c r="O120" i="4" s="1"/>
  <c r="E121" i="2" s="1"/>
  <c r="K116" i="4"/>
  <c r="O116" i="4" s="1"/>
  <c r="E117" i="2" s="1"/>
  <c r="K112" i="4"/>
  <c r="O112" i="4" s="1"/>
  <c r="E113" i="2" s="1"/>
  <c r="K108" i="4"/>
  <c r="O108" i="4" s="1"/>
  <c r="E109" i="2" s="1"/>
  <c r="K104" i="4"/>
  <c r="O104" i="4" s="1"/>
  <c r="E105" i="2" s="1"/>
  <c r="K100" i="4"/>
  <c r="O100" i="4" s="1"/>
  <c r="E101" i="2" s="1"/>
  <c r="K96" i="4"/>
  <c r="O96" i="4" s="1"/>
  <c r="E97" i="2" s="1"/>
  <c r="K92" i="4"/>
  <c r="O92" i="4" s="1"/>
  <c r="E93" i="2" s="1"/>
  <c r="K88" i="4"/>
  <c r="O88" i="4" s="1"/>
  <c r="E89" i="2" s="1"/>
  <c r="K84" i="4"/>
  <c r="O84" i="4" s="1"/>
  <c r="E85" i="2" s="1"/>
  <c r="K80" i="4"/>
  <c r="O80" i="4" s="1"/>
  <c r="E81" i="2" s="1"/>
  <c r="K76" i="4"/>
  <c r="O76" i="4" s="1"/>
  <c r="E77" i="2" s="1"/>
  <c r="K72" i="4"/>
  <c r="O72" i="4" s="1"/>
  <c r="E73" i="2" s="1"/>
  <c r="K68" i="4"/>
  <c r="O68" i="4" s="1"/>
  <c r="E69" i="2" s="1"/>
  <c r="K64" i="4"/>
  <c r="O64" i="4" s="1"/>
  <c r="E65" i="2" s="1"/>
  <c r="K60" i="4"/>
  <c r="O60" i="4" s="1"/>
  <c r="E61" i="2" s="1"/>
  <c r="K56" i="4"/>
  <c r="O56" i="4" s="1"/>
  <c r="E57" i="2" s="1"/>
  <c r="K52" i="4"/>
  <c r="O52" i="4" s="1"/>
  <c r="E53" i="2" s="1"/>
  <c r="K48" i="4"/>
  <c r="O48" i="4" s="1"/>
  <c r="E49" i="2" s="1"/>
  <c r="K44" i="4"/>
  <c r="O44" i="4" s="1"/>
  <c r="E45" i="2" s="1"/>
  <c r="K40" i="4"/>
  <c r="O40" i="4" s="1"/>
  <c r="E41" i="2" s="1"/>
  <c r="K36" i="4"/>
  <c r="O36" i="4" s="1"/>
  <c r="E37" i="2" s="1"/>
  <c r="K32" i="4"/>
  <c r="O32" i="4" s="1"/>
  <c r="E33" i="2" s="1"/>
  <c r="K28" i="4"/>
  <c r="O28" i="4" s="1"/>
  <c r="E29" i="2" s="1"/>
  <c r="K24" i="4"/>
  <c r="O24" i="4" s="1"/>
  <c r="E25" i="2" s="1"/>
  <c r="K20" i="4"/>
  <c r="O20" i="4" s="1"/>
  <c r="E21" i="2" s="1"/>
  <c r="K16" i="4"/>
  <c r="O16" i="4" s="1"/>
  <c r="E18" i="2" s="1"/>
  <c r="K12" i="4"/>
  <c r="O12" i="4" s="1"/>
  <c r="E14" i="2" s="1"/>
  <c r="K8" i="4"/>
  <c r="O8" i="4" s="1"/>
  <c r="E10" i="2" s="1"/>
  <c r="K4" i="4"/>
  <c r="O4" i="4" s="1"/>
  <c r="E6" i="2" s="1"/>
  <c r="K2" i="4"/>
  <c r="E386" i="2"/>
  <c r="E438" i="2"/>
  <c r="F386" i="2"/>
  <c r="H386" i="2" s="1"/>
  <c r="F438" i="2"/>
  <c r="H438" i="2" s="1"/>
  <c r="N530" i="4"/>
  <c r="D530" i="2" s="1"/>
  <c r="N531" i="4"/>
  <c r="D531" i="2" s="1"/>
  <c r="N532" i="4"/>
  <c r="D532" i="2" s="1"/>
  <c r="N533" i="4"/>
  <c r="D533" i="2" s="1"/>
  <c r="N534" i="4"/>
  <c r="D534" i="2" s="1"/>
  <c r="N535" i="4"/>
  <c r="D535" i="2" s="1"/>
  <c r="N536" i="4"/>
  <c r="D536" i="2" s="1"/>
  <c r="N537" i="4"/>
  <c r="D537" i="2" s="1"/>
  <c r="N538" i="4"/>
  <c r="D538" i="2" s="1"/>
  <c r="N539" i="4"/>
  <c r="D539" i="2" s="1"/>
  <c r="N540" i="4"/>
  <c r="D540" i="2" s="1"/>
  <c r="N541" i="4"/>
  <c r="D541" i="2" s="1"/>
  <c r="N542" i="4"/>
  <c r="D542" i="2" s="1"/>
  <c r="N543" i="4"/>
  <c r="D543" i="2" s="1"/>
  <c r="N544" i="4"/>
  <c r="D544" i="2" s="1"/>
  <c r="N545" i="4"/>
  <c r="D545" i="2" s="1"/>
  <c r="N546" i="4"/>
  <c r="D546" i="2" s="1"/>
  <c r="N547" i="4"/>
  <c r="D547" i="2" s="1"/>
  <c r="N548" i="4"/>
  <c r="D548" i="2" s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2" i="18"/>
  <c r="C547" i="2" l="1"/>
  <c r="C543" i="2"/>
  <c r="C475" i="2"/>
  <c r="C288" i="2"/>
  <c r="C503" i="2"/>
  <c r="C427" i="2"/>
  <c r="C328" i="2"/>
  <c r="C546" i="2"/>
  <c r="C542" i="2"/>
  <c r="C538" i="2"/>
  <c r="C522" i="2"/>
  <c r="C494" i="2"/>
  <c r="C295" i="2"/>
  <c r="C545" i="2"/>
  <c r="C541" i="2"/>
  <c r="C533" i="2"/>
  <c r="C521" i="2"/>
  <c r="C548" i="2"/>
  <c r="C532" i="2"/>
  <c r="C488" i="2"/>
  <c r="C531" i="2"/>
  <c r="N549" i="4"/>
  <c r="D549" i="2" s="1"/>
  <c r="C544" i="2"/>
  <c r="C540" i="2"/>
  <c r="C536" i="2"/>
  <c r="C528" i="2"/>
  <c r="C524" i="2"/>
  <c r="C520" i="2"/>
  <c r="C516" i="2"/>
  <c r="C512" i="2"/>
  <c r="C508" i="2"/>
  <c r="C504" i="2"/>
  <c r="C500" i="2"/>
  <c r="C496" i="2"/>
  <c r="C492" i="2"/>
  <c r="C484" i="2"/>
  <c r="C480" i="2"/>
  <c r="C476" i="2"/>
  <c r="C472" i="2"/>
  <c r="C468" i="2"/>
  <c r="C464" i="2"/>
  <c r="C460" i="2"/>
  <c r="C456" i="2"/>
  <c r="C452" i="2"/>
  <c r="C448" i="2"/>
  <c r="C444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2" i="2"/>
  <c r="C539" i="2"/>
  <c r="C535" i="2"/>
  <c r="C527" i="2"/>
  <c r="C523" i="2"/>
  <c r="C519" i="2"/>
  <c r="C515" i="2"/>
  <c r="C511" i="2"/>
  <c r="C507" i="2"/>
  <c r="C499" i="2"/>
  <c r="C495" i="2"/>
  <c r="C491" i="2"/>
  <c r="C487" i="2"/>
  <c r="C483" i="2"/>
  <c r="C479" i="2"/>
  <c r="C471" i="2"/>
  <c r="C467" i="2"/>
  <c r="C463" i="2"/>
  <c r="C459" i="2"/>
  <c r="C455" i="2"/>
  <c r="C451" i="2"/>
  <c r="C447" i="2"/>
  <c r="C443" i="2"/>
  <c r="C439" i="2"/>
  <c r="C435" i="2"/>
  <c r="C431" i="2"/>
  <c r="C423" i="2"/>
  <c r="C419" i="2"/>
  <c r="C415" i="2"/>
  <c r="C411" i="2"/>
  <c r="C407" i="2"/>
  <c r="C403" i="2"/>
  <c r="C399" i="2"/>
  <c r="C395" i="2"/>
  <c r="C388" i="2"/>
  <c r="C440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4" i="2"/>
  <c r="C320" i="2"/>
  <c r="C316" i="2"/>
  <c r="C312" i="2"/>
  <c r="C308" i="2"/>
  <c r="C304" i="2"/>
  <c r="C300" i="2"/>
  <c r="C296" i="2"/>
  <c r="C292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  <c r="C534" i="2"/>
  <c r="C530" i="2"/>
  <c r="C526" i="2"/>
  <c r="C518" i="2"/>
  <c r="C514" i="2"/>
  <c r="C510" i="2"/>
  <c r="C506" i="2"/>
  <c r="C502" i="2"/>
  <c r="C498" i="2"/>
  <c r="C490" i="2"/>
  <c r="C486" i="2"/>
  <c r="C482" i="2"/>
  <c r="C478" i="2"/>
  <c r="C474" i="2"/>
  <c r="C470" i="2"/>
  <c r="C466" i="2"/>
  <c r="C462" i="2"/>
  <c r="C458" i="2"/>
  <c r="C454" i="2"/>
  <c r="C450" i="2"/>
  <c r="C446" i="2"/>
  <c r="C442" i="2"/>
  <c r="C438" i="2"/>
  <c r="C434" i="2"/>
  <c r="C430" i="2"/>
  <c r="C426" i="2"/>
  <c r="C422" i="2"/>
  <c r="C418" i="2"/>
  <c r="C414" i="2"/>
  <c r="C410" i="2"/>
  <c r="C406" i="2"/>
  <c r="C402" i="2"/>
  <c r="C398" i="2"/>
  <c r="C394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3" i="2"/>
  <c r="C339" i="2"/>
  <c r="C335" i="2"/>
  <c r="C331" i="2"/>
  <c r="C327" i="2"/>
  <c r="C323" i="2"/>
  <c r="C319" i="2"/>
  <c r="C315" i="2"/>
  <c r="C311" i="2"/>
  <c r="C307" i="2"/>
  <c r="C303" i="2"/>
  <c r="C299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227" i="2"/>
  <c r="C223" i="2"/>
  <c r="C219" i="2"/>
  <c r="C215" i="2"/>
  <c r="C211" i="2"/>
  <c r="C207" i="2"/>
  <c r="C203" i="2"/>
  <c r="C199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5" i="2"/>
  <c r="C111" i="2"/>
  <c r="C107" i="2"/>
  <c r="C103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3" i="2"/>
  <c r="C549" i="2"/>
  <c r="C537" i="2"/>
  <c r="C529" i="2"/>
  <c r="C525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90" i="2"/>
  <c r="C386" i="2"/>
  <c r="C382" i="2"/>
  <c r="C378" i="2"/>
  <c r="C374" i="2"/>
  <c r="C370" i="2"/>
  <c r="C366" i="2"/>
  <c r="C362" i="2"/>
  <c r="C358" i="2"/>
  <c r="C354" i="2"/>
  <c r="C350" i="2"/>
  <c r="C346" i="2"/>
  <c r="C342" i="2"/>
  <c r="C338" i="2"/>
  <c r="C334" i="2"/>
  <c r="C330" i="2"/>
  <c r="C326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242" i="2"/>
  <c r="C238" i="2"/>
  <c r="C234" i="2"/>
  <c r="C230" i="2"/>
  <c r="C226" i="2"/>
  <c r="C222" i="2"/>
  <c r="C218" i="2"/>
  <c r="C214" i="2"/>
  <c r="C210" i="2"/>
  <c r="C206" i="2"/>
  <c r="C202" i="2"/>
  <c r="C198" i="2"/>
  <c r="C194" i="2"/>
  <c r="C190" i="2"/>
  <c r="C186" i="2"/>
  <c r="C182" i="2"/>
  <c r="C178" i="2"/>
  <c r="C174" i="2"/>
  <c r="C170" i="2"/>
  <c r="C166" i="2"/>
  <c r="C162" i="2"/>
  <c r="C158" i="2"/>
  <c r="C154" i="2"/>
  <c r="C150" i="2"/>
  <c r="C146" i="2"/>
  <c r="C142" i="2"/>
  <c r="C138" i="2"/>
  <c r="C134" i="2"/>
  <c r="C130" i="2"/>
  <c r="C126" i="2"/>
  <c r="C122" i="2"/>
  <c r="C118" i="2"/>
  <c r="C114" i="2"/>
  <c r="C110" i="2"/>
  <c r="C106" i="2"/>
  <c r="C102" i="2"/>
  <c r="C98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5" i="2"/>
  <c r="B2" i="4"/>
  <c r="C609" i="11" l="1"/>
  <c r="C610" i="11"/>
  <c r="C611" i="11"/>
  <c r="K200" i="2" l="1"/>
  <c r="K201" i="2"/>
  <c r="K202" i="2"/>
  <c r="K203" i="2"/>
  <c r="K20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2" i="2"/>
  <c r="I7" i="2"/>
  <c r="I8" i="2"/>
  <c r="I10" i="2"/>
  <c r="I12" i="2"/>
  <c r="I14" i="2"/>
  <c r="I17" i="2"/>
  <c r="I19" i="2"/>
  <c r="I22" i="2"/>
  <c r="I27" i="2"/>
  <c r="I28" i="2"/>
  <c r="I29" i="2"/>
  <c r="I30" i="2"/>
  <c r="I31" i="2"/>
  <c r="I34" i="2"/>
  <c r="I35" i="2"/>
  <c r="I36" i="2"/>
  <c r="I39" i="2"/>
  <c r="I40" i="2"/>
  <c r="I41" i="2"/>
  <c r="I42" i="2"/>
  <c r="I45" i="2"/>
  <c r="I46" i="2"/>
  <c r="I50" i="2"/>
  <c r="I51" i="2"/>
  <c r="I58" i="2"/>
  <c r="I61" i="2"/>
  <c r="I62" i="2"/>
  <c r="I63" i="2"/>
  <c r="I66" i="2"/>
  <c r="I69" i="2"/>
  <c r="I70" i="2"/>
  <c r="I77" i="2"/>
  <c r="I78" i="2"/>
  <c r="I79" i="2"/>
  <c r="I83" i="2"/>
  <c r="I86" i="2"/>
  <c r="I89" i="2"/>
  <c r="I90" i="2"/>
  <c r="I91" i="2"/>
  <c r="I92" i="2"/>
  <c r="I93" i="2"/>
  <c r="I94" i="2"/>
  <c r="I97" i="2"/>
  <c r="I98" i="2"/>
  <c r="I99" i="2"/>
  <c r="I100" i="2"/>
  <c r="I101" i="2"/>
  <c r="I102" i="2"/>
  <c r="I103" i="2"/>
  <c r="I104" i="2"/>
  <c r="I105" i="2"/>
  <c r="I106" i="2"/>
  <c r="I107" i="2"/>
  <c r="I110" i="2"/>
  <c r="I111" i="2"/>
  <c r="I117" i="2"/>
  <c r="I118" i="2"/>
  <c r="I119" i="2"/>
  <c r="I120" i="2"/>
  <c r="I121" i="2"/>
  <c r="I122" i="2"/>
  <c r="I126" i="2"/>
  <c r="I127" i="2"/>
  <c r="I131" i="2"/>
  <c r="I132" i="2"/>
  <c r="I135" i="2"/>
  <c r="I138" i="2"/>
  <c r="I141" i="2"/>
  <c r="I142" i="2"/>
  <c r="I143" i="2"/>
  <c r="I155" i="2"/>
  <c r="I158" i="2"/>
  <c r="I159" i="2"/>
  <c r="I160" i="2"/>
  <c r="I161" i="2"/>
  <c r="I165" i="2"/>
  <c r="I166" i="2"/>
  <c r="I167" i="2"/>
  <c r="I170" i="2"/>
  <c r="I171" i="2"/>
  <c r="I172" i="2"/>
  <c r="I175" i="2"/>
  <c r="I178" i="2"/>
  <c r="I179" i="2"/>
  <c r="I180" i="2"/>
  <c r="I181" i="2"/>
  <c r="I182" i="2"/>
  <c r="I185" i="2"/>
  <c r="I186" i="2"/>
  <c r="I187" i="2"/>
  <c r="I188" i="2"/>
  <c r="I189" i="2"/>
  <c r="I192" i="2"/>
  <c r="I193" i="2"/>
  <c r="I196" i="2"/>
  <c r="I197" i="2"/>
  <c r="I200" i="2"/>
  <c r="I201" i="2"/>
  <c r="I205" i="2"/>
  <c r="I206" i="2"/>
  <c r="I207" i="2"/>
  <c r="I210" i="2"/>
  <c r="I211" i="2"/>
  <c r="I212" i="2"/>
  <c r="I213" i="2"/>
  <c r="I214" i="2"/>
  <c r="I215" i="2"/>
  <c r="I216" i="2"/>
  <c r="I223" i="2"/>
  <c r="I228" i="2"/>
  <c r="I229" i="2"/>
  <c r="I232" i="2"/>
  <c r="I233" i="2"/>
  <c r="I237" i="2"/>
  <c r="I238" i="2"/>
  <c r="I239" i="2"/>
  <c r="I240" i="2"/>
  <c r="I243" i="2"/>
  <c r="I244" i="2"/>
  <c r="I245" i="2"/>
  <c r="I248" i="2"/>
  <c r="I249" i="2"/>
  <c r="I250" i="2"/>
  <c r="I251" i="2"/>
  <c r="I252" i="2"/>
  <c r="I253" i="2"/>
  <c r="I254" i="2"/>
  <c r="I255" i="2"/>
  <c r="I258" i="2"/>
  <c r="I261" i="2"/>
  <c r="I262" i="2"/>
  <c r="I263" i="2"/>
  <c r="I269" i="2"/>
  <c r="I270" i="2"/>
  <c r="I273" i="2"/>
  <c r="I274" i="2"/>
  <c r="I277" i="2"/>
  <c r="I280" i="2"/>
  <c r="I286" i="2"/>
  <c r="I287" i="2"/>
  <c r="I288" i="2"/>
  <c r="I290" i="2"/>
  <c r="I291" i="2"/>
  <c r="I292" i="2"/>
  <c r="I294" i="2"/>
  <c r="I304" i="2"/>
  <c r="I305" i="2"/>
  <c r="I309" i="2"/>
  <c r="I310" i="2"/>
  <c r="I311" i="2"/>
  <c r="I312" i="2"/>
  <c r="I313" i="2"/>
  <c r="I314" i="2"/>
  <c r="I318" i="2"/>
  <c r="I319" i="2"/>
  <c r="I320" i="2"/>
  <c r="I325" i="2"/>
  <c r="I326" i="2"/>
  <c r="I327" i="2"/>
  <c r="I334" i="2"/>
  <c r="I336" i="2"/>
  <c r="I344" i="2"/>
  <c r="I346" i="2"/>
  <c r="I347" i="2"/>
  <c r="I348" i="2"/>
  <c r="I349" i="2"/>
  <c r="I350" i="2"/>
  <c r="I351" i="2"/>
  <c r="I353" i="2"/>
  <c r="I355" i="2"/>
  <c r="I360" i="2"/>
  <c r="I362" i="2"/>
  <c r="I367" i="2"/>
  <c r="I368" i="2"/>
  <c r="I369" i="2"/>
  <c r="I371" i="2"/>
  <c r="I373" i="2"/>
  <c r="I374" i="2"/>
  <c r="I376" i="2"/>
  <c r="I378" i="2"/>
  <c r="I380" i="2"/>
  <c r="I382" i="2"/>
  <c r="I383" i="2"/>
  <c r="I385" i="2"/>
  <c r="I387" i="2"/>
  <c r="I389" i="2"/>
  <c r="I390" i="2"/>
  <c r="I391" i="2"/>
  <c r="I394" i="2"/>
  <c r="I395" i="2"/>
  <c r="I396" i="2"/>
  <c r="I397" i="2"/>
  <c r="I398" i="2"/>
  <c r="I399" i="2"/>
  <c r="I404" i="2"/>
  <c r="I405" i="2"/>
  <c r="I406" i="2"/>
  <c r="I407" i="2"/>
  <c r="I408" i="2"/>
  <c r="I409" i="2"/>
  <c r="I410" i="2"/>
  <c r="I411" i="2"/>
  <c r="I412" i="2"/>
  <c r="I413" i="2"/>
  <c r="I416" i="2"/>
  <c r="I420" i="2"/>
  <c r="I423" i="2"/>
  <c r="I424" i="2"/>
  <c r="I425" i="2"/>
  <c r="I426" i="2"/>
  <c r="I427" i="2"/>
  <c r="I428" i="2"/>
  <c r="I429" i="2"/>
  <c r="I430" i="2"/>
  <c r="I432" i="2"/>
  <c r="I437" i="2"/>
  <c r="I439" i="2"/>
  <c r="I441" i="2"/>
  <c r="I443" i="2"/>
  <c r="I444" i="2"/>
  <c r="I445" i="2"/>
  <c r="I446" i="2"/>
  <c r="I448" i="2"/>
  <c r="I454" i="2"/>
  <c r="I456" i="2"/>
  <c r="I457" i="2"/>
  <c r="I458" i="2"/>
  <c r="I460" i="2"/>
  <c r="I462" i="2"/>
  <c r="I464" i="2"/>
  <c r="I466" i="2"/>
  <c r="I468" i="2"/>
  <c r="I474" i="2"/>
  <c r="I477" i="2"/>
  <c r="I479" i="2"/>
  <c r="I480" i="2"/>
  <c r="I481" i="2"/>
  <c r="I482" i="2"/>
  <c r="I483" i="2"/>
  <c r="I484" i="2"/>
  <c r="I485" i="2"/>
  <c r="I486" i="2"/>
  <c r="I487" i="2"/>
  <c r="I489" i="2"/>
  <c r="I490" i="2"/>
  <c r="I491" i="2"/>
  <c r="I492" i="2"/>
  <c r="I495" i="2"/>
  <c r="I496" i="2"/>
  <c r="I497" i="2"/>
  <c r="I499" i="2"/>
  <c r="I501" i="2"/>
  <c r="I504" i="2"/>
  <c r="I507" i="2"/>
  <c r="I512" i="2"/>
  <c r="I514" i="2"/>
  <c r="I515" i="2"/>
  <c r="I518" i="2"/>
  <c r="I520" i="2"/>
  <c r="I521" i="2"/>
  <c r="I522" i="2"/>
  <c r="I523" i="2"/>
  <c r="I526" i="2"/>
  <c r="I527" i="2"/>
  <c r="I528" i="2"/>
  <c r="I529" i="2"/>
  <c r="I530" i="2"/>
  <c r="I534" i="2"/>
  <c r="I535" i="2"/>
  <c r="I537" i="2"/>
  <c r="I538" i="2"/>
  <c r="I539" i="2"/>
  <c r="I540" i="2"/>
  <c r="I541" i="2"/>
  <c r="I544" i="2"/>
  <c r="I545" i="2"/>
  <c r="I546" i="2"/>
  <c r="I547" i="2"/>
  <c r="I548" i="2"/>
  <c r="I549" i="2"/>
  <c r="B21" i="3" l="1"/>
  <c r="B20" i="3"/>
  <c r="I2" i="2" l="1"/>
  <c r="L2" i="13"/>
  <c r="L4" i="13" s="1"/>
  <c r="L3" i="13"/>
  <c r="K2" i="13"/>
  <c r="K4" i="13" s="1"/>
  <c r="K3" i="13"/>
  <c r="J3" i="13"/>
  <c r="J2" i="13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2" i="11"/>
  <c r="B18" i="3"/>
  <c r="B17" i="3"/>
  <c r="J4" i="13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4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I419" i="2" s="1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I365" i="2" s="1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I195" i="2" s="1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I435" i="2" s="1"/>
  <c r="E98" i="6"/>
  <c r="E99" i="6"/>
  <c r="E100" i="6"/>
  <c r="E101" i="6"/>
  <c r="E102" i="6"/>
  <c r="E103" i="6"/>
  <c r="E104" i="6"/>
  <c r="I96" i="2" s="1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I26" i="2" s="1"/>
  <c r="E121" i="6"/>
  <c r="I128" i="2" s="1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I169" i="2" s="1"/>
  <c r="E137" i="6"/>
  <c r="E138" i="6"/>
  <c r="E139" i="6"/>
  <c r="I47" i="2" s="1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I442" i="2" s="1"/>
  <c r="E163" i="6"/>
  <c r="E164" i="6"/>
  <c r="E165" i="6"/>
  <c r="E166" i="6"/>
  <c r="I463" i="2" s="1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I283" i="2" s="1"/>
  <c r="E185" i="6"/>
  <c r="E186" i="6"/>
  <c r="I488" i="2" s="1"/>
  <c r="E187" i="6"/>
  <c r="E188" i="6"/>
  <c r="E189" i="6"/>
  <c r="E190" i="6"/>
  <c r="E191" i="6"/>
  <c r="I264" i="2" s="1"/>
  <c r="E192" i="6"/>
  <c r="I478" i="2" s="1"/>
  <c r="E193" i="6"/>
  <c r="E194" i="6"/>
  <c r="E195" i="6"/>
  <c r="E196" i="6"/>
  <c r="E197" i="6"/>
  <c r="E198" i="6"/>
  <c r="E199" i="6"/>
  <c r="E200" i="6"/>
  <c r="I333" i="2" s="1"/>
  <c r="E201" i="6"/>
  <c r="I308" i="2" s="1"/>
  <c r="E202" i="6"/>
  <c r="E203" i="6"/>
  <c r="E204" i="6"/>
  <c r="E205" i="6"/>
  <c r="E206" i="6"/>
  <c r="E207" i="6"/>
  <c r="E208" i="6"/>
  <c r="E209" i="6"/>
  <c r="I152" i="2" s="1"/>
  <c r="E210" i="6"/>
  <c r="I234" i="2" s="1"/>
  <c r="E211" i="6"/>
  <c r="E212" i="6"/>
  <c r="E213" i="6"/>
  <c r="E214" i="6"/>
  <c r="E215" i="6"/>
  <c r="E216" i="6"/>
  <c r="E217" i="6"/>
  <c r="E218" i="6"/>
  <c r="E219" i="6"/>
  <c r="I342" i="2" s="1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I536" i="2" s="1"/>
  <c r="E233" i="6"/>
  <c r="E234" i="6"/>
  <c r="E235" i="6"/>
  <c r="E236" i="6"/>
  <c r="I455" i="2" s="1"/>
  <c r="E237" i="6"/>
  <c r="E238" i="6"/>
  <c r="I44" i="2" s="1"/>
  <c r="E239" i="6"/>
  <c r="E240" i="6"/>
  <c r="E241" i="6"/>
  <c r="E242" i="6"/>
  <c r="E243" i="6"/>
  <c r="E244" i="6"/>
  <c r="E245" i="6"/>
  <c r="I146" i="2" s="1"/>
  <c r="E246" i="6"/>
  <c r="E247" i="6"/>
  <c r="E248" i="6"/>
  <c r="E249" i="6"/>
  <c r="E250" i="6"/>
  <c r="E251" i="6"/>
  <c r="E252" i="6"/>
  <c r="E253" i="6"/>
  <c r="I140" i="2" s="1"/>
  <c r="E254" i="6"/>
  <c r="E255" i="6"/>
  <c r="I531" i="2" s="1"/>
  <c r="E256" i="6"/>
  <c r="E257" i="6"/>
  <c r="E258" i="6"/>
  <c r="E259" i="6"/>
  <c r="E260" i="6"/>
  <c r="I15" i="2" s="1"/>
  <c r="E261" i="6"/>
  <c r="I295" i="2" s="1"/>
  <c r="E262" i="6"/>
  <c r="E263" i="6"/>
  <c r="E264" i="6"/>
  <c r="I343" i="2" s="1"/>
  <c r="E265" i="6"/>
  <c r="E266" i="6"/>
  <c r="E267" i="6"/>
  <c r="E268" i="6"/>
  <c r="I357" i="2" s="1"/>
  <c r="E269" i="6"/>
  <c r="E270" i="6"/>
  <c r="E271" i="6"/>
  <c r="I11" i="2" s="1"/>
  <c r="E272" i="6"/>
  <c r="E273" i="6"/>
  <c r="E274" i="6"/>
  <c r="E275" i="6"/>
  <c r="E276" i="6"/>
  <c r="E277" i="6"/>
  <c r="E278" i="6"/>
  <c r="I227" i="2" s="1"/>
  <c r="E279" i="6"/>
  <c r="I114" i="2" s="1"/>
  <c r="E280" i="6"/>
  <c r="E281" i="6"/>
  <c r="E282" i="6"/>
  <c r="E283" i="6"/>
  <c r="E284" i="6"/>
  <c r="E285" i="6"/>
  <c r="E286" i="6"/>
  <c r="I21" i="2" s="1"/>
  <c r="E287" i="6"/>
  <c r="E288" i="6"/>
  <c r="I85" i="2" s="1"/>
  <c r="E289" i="6"/>
  <c r="E290" i="6"/>
  <c r="E291" i="6"/>
  <c r="E292" i="6"/>
  <c r="E293" i="6"/>
  <c r="I82" i="2" s="1"/>
  <c r="E294" i="6"/>
  <c r="E295" i="6"/>
  <c r="E296" i="6"/>
  <c r="E297" i="6"/>
  <c r="I6" i="2" s="1"/>
  <c r="E298" i="6"/>
  <c r="E299" i="6"/>
  <c r="I76" i="2" s="1"/>
  <c r="E300" i="6"/>
  <c r="I125" i="2" s="1"/>
  <c r="E301" i="6"/>
  <c r="I174" i="2" s="1"/>
  <c r="E302" i="6"/>
  <c r="E303" i="6"/>
  <c r="E304" i="6"/>
  <c r="E305" i="6"/>
  <c r="E306" i="6"/>
  <c r="I154" i="2" s="1"/>
  <c r="E307" i="6"/>
  <c r="E308" i="6"/>
  <c r="E309" i="6"/>
  <c r="E310" i="6"/>
  <c r="I282" i="2" s="1"/>
  <c r="E311" i="6"/>
  <c r="E312" i="6"/>
  <c r="E313" i="6"/>
  <c r="E314" i="6"/>
  <c r="E315" i="6"/>
  <c r="E316" i="6"/>
  <c r="E317" i="6"/>
  <c r="I116" i="2" s="1"/>
  <c r="E318" i="6"/>
  <c r="E319" i="6"/>
  <c r="E320" i="6"/>
  <c r="E321" i="6"/>
  <c r="E322" i="6"/>
  <c r="I438" i="2" s="1"/>
  <c r="E323" i="6"/>
  <c r="E324" i="6"/>
  <c r="I300" i="2" s="1"/>
  <c r="E325" i="6"/>
  <c r="E326" i="6"/>
  <c r="E327" i="6"/>
  <c r="I191" i="2" s="1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I220" i="2" s="1"/>
  <c r="E342" i="6"/>
  <c r="E343" i="6"/>
  <c r="E344" i="6"/>
  <c r="I272" i="2" s="1"/>
  <c r="E345" i="6"/>
  <c r="E346" i="6"/>
  <c r="E347" i="6"/>
  <c r="E348" i="6"/>
  <c r="I72" i="2" s="1"/>
  <c r="E349" i="6"/>
  <c r="E350" i="6"/>
  <c r="E351" i="6"/>
  <c r="E352" i="6"/>
  <c r="E353" i="6"/>
  <c r="E354" i="6"/>
  <c r="E355" i="6"/>
  <c r="E356" i="6"/>
  <c r="E357" i="6"/>
  <c r="E358" i="6"/>
  <c r="I524" i="2" s="1"/>
  <c r="E359" i="6"/>
  <c r="E360" i="6"/>
  <c r="E361" i="6"/>
  <c r="E362" i="6"/>
  <c r="E363" i="6"/>
  <c r="I329" i="2" s="1"/>
  <c r="E364" i="6"/>
  <c r="I532" i="2" s="1"/>
  <c r="E365" i="6"/>
  <c r="E366" i="6"/>
  <c r="E367" i="6"/>
  <c r="E368" i="6"/>
  <c r="E369" i="6"/>
  <c r="E370" i="6"/>
  <c r="E371" i="6"/>
  <c r="E372" i="6"/>
  <c r="E373" i="6"/>
  <c r="I60" i="2" s="1"/>
  <c r="E374" i="6"/>
  <c r="E375" i="6"/>
  <c r="I157" i="2" s="1"/>
  <c r="E376" i="6"/>
  <c r="E377" i="6"/>
  <c r="I285" i="2" s="1"/>
  <c r="E378" i="6"/>
  <c r="I123" i="2" s="1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I137" i="2" s="1"/>
  <c r="E395" i="6"/>
  <c r="E396" i="6"/>
  <c r="E397" i="6"/>
  <c r="I130" i="2" s="1"/>
  <c r="E398" i="6"/>
  <c r="E399" i="6"/>
  <c r="I18" i="2" s="1"/>
  <c r="E400" i="6"/>
  <c r="E401" i="6"/>
  <c r="E402" i="6"/>
  <c r="E403" i="6"/>
  <c r="E404" i="6"/>
  <c r="E405" i="6"/>
  <c r="I315" i="2" s="1"/>
  <c r="E406" i="6"/>
  <c r="E407" i="6"/>
  <c r="E408" i="6"/>
  <c r="E409" i="6"/>
  <c r="E410" i="6"/>
  <c r="E411" i="6"/>
  <c r="E2" i="6"/>
  <c r="B6" i="3"/>
  <c r="B5" i="3"/>
  <c r="B15" i="3"/>
  <c r="B14" i="3"/>
  <c r="B12" i="3"/>
  <c r="B11" i="3"/>
  <c r="B9" i="3"/>
  <c r="B8" i="3"/>
  <c r="B3" i="3"/>
  <c r="B2" i="3"/>
  <c r="I37" i="2" l="1"/>
  <c r="I38" i="2"/>
  <c r="I176" i="2"/>
  <c r="I177" i="2"/>
  <c r="I203" i="2"/>
  <c r="I204" i="2"/>
  <c r="I221" i="2"/>
  <c r="I222" i="2"/>
  <c r="I341" i="2"/>
  <c r="I339" i="2"/>
  <c r="I224" i="2"/>
  <c r="I225" i="2"/>
  <c r="I246" i="2"/>
  <c r="I247" i="2"/>
  <c r="I393" i="2"/>
  <c r="I392" i="2"/>
  <c r="I324" i="2"/>
  <c r="I323" i="2"/>
  <c r="I217" i="2"/>
  <c r="I218" i="2"/>
  <c r="I73" i="2"/>
  <c r="I74" i="2"/>
  <c r="I381" i="2"/>
  <c r="I379" i="2"/>
  <c r="I467" i="2"/>
  <c r="I465" i="2"/>
  <c r="I476" i="2"/>
  <c r="I473" i="2"/>
  <c r="I354" i="2"/>
  <c r="I352" i="2"/>
  <c r="I256" i="2"/>
  <c r="I257" i="2"/>
  <c r="I278" i="2"/>
  <c r="I279" i="2"/>
  <c r="I54" i="2"/>
  <c r="I55" i="2"/>
  <c r="I297" i="2"/>
  <c r="I296" i="2"/>
  <c r="I372" i="2"/>
  <c r="I370" i="2"/>
  <c r="I415" i="2"/>
  <c r="I414" i="2"/>
  <c r="I363" i="2"/>
  <c r="I361" i="2"/>
  <c r="I208" i="2"/>
  <c r="I209" i="2"/>
  <c r="I516" i="2"/>
  <c r="I510" i="2"/>
  <c r="I525" i="2"/>
  <c r="I517" i="2"/>
  <c r="I358" i="2"/>
  <c r="I356" i="2"/>
  <c r="I108" i="2"/>
  <c r="I109" i="2"/>
  <c r="I67" i="2"/>
  <c r="I68" i="2"/>
  <c r="I498" i="2"/>
  <c r="I493" i="2"/>
  <c r="I340" i="2"/>
  <c r="I338" i="2"/>
  <c r="I452" i="2"/>
  <c r="I450" i="2"/>
  <c r="I461" i="2"/>
  <c r="I459" i="2"/>
  <c r="I259" i="2"/>
  <c r="I260" i="2"/>
  <c r="I508" i="2"/>
  <c r="I502" i="2"/>
  <c r="I198" i="2"/>
  <c r="I199" i="2"/>
  <c r="I235" i="2"/>
  <c r="I236" i="2"/>
  <c r="I366" i="2"/>
  <c r="I364" i="2"/>
  <c r="I436" i="2"/>
  <c r="I434" i="2"/>
  <c r="I163" i="2"/>
  <c r="I164" i="2"/>
  <c r="I401" i="2"/>
  <c r="I400" i="2"/>
  <c r="I337" i="2"/>
  <c r="I335" i="2"/>
  <c r="I511" i="2"/>
  <c r="I505" i="2"/>
  <c r="I433" i="2"/>
  <c r="I431" i="2"/>
  <c r="I322" i="2"/>
  <c r="I321" i="2"/>
  <c r="I3" i="2"/>
  <c r="I5" i="2"/>
  <c r="I64" i="2"/>
  <c r="I65" i="2"/>
  <c r="I48" i="2"/>
  <c r="I49" i="2"/>
  <c r="I133" i="2"/>
  <c r="I134" i="2"/>
  <c r="I303" i="2"/>
  <c r="I302" i="2"/>
  <c r="I386" i="2"/>
  <c r="I384" i="2"/>
  <c r="I149" i="2"/>
  <c r="I265" i="2"/>
  <c r="I266" i="2"/>
  <c r="I267" i="2"/>
  <c r="I268" i="2"/>
  <c r="I332" i="2"/>
  <c r="I330" i="2"/>
  <c r="I299" i="2"/>
  <c r="I298" i="2"/>
  <c r="I183" i="2"/>
  <c r="I184" i="2"/>
  <c r="I403" i="2"/>
  <c r="I402" i="2"/>
  <c r="I509" i="2"/>
  <c r="I503" i="2"/>
  <c r="I449" i="2"/>
  <c r="I447" i="2"/>
  <c r="I453" i="2"/>
  <c r="I451" i="2"/>
  <c r="I307" i="2"/>
  <c r="I306" i="2"/>
  <c r="I471" i="2"/>
  <c r="I469" i="2"/>
  <c r="I519" i="2"/>
  <c r="I513" i="2"/>
  <c r="I275" i="2"/>
  <c r="I276" i="2"/>
  <c r="I32" i="2"/>
  <c r="I33" i="2"/>
  <c r="I56" i="2"/>
  <c r="I57" i="2"/>
  <c r="I418" i="2"/>
  <c r="I417" i="2"/>
  <c r="I506" i="2"/>
  <c r="I500" i="2"/>
  <c r="I87" i="2"/>
  <c r="I88" i="2"/>
  <c r="I241" i="2"/>
  <c r="I242" i="2"/>
  <c r="I52" i="2"/>
  <c r="I53" i="2"/>
  <c r="I230" i="2"/>
  <c r="I231" i="2"/>
  <c r="I472" i="2"/>
  <c r="I470" i="2"/>
  <c r="I422" i="2"/>
  <c r="I421" i="2"/>
  <c r="I377" i="2"/>
  <c r="I375" i="2"/>
  <c r="N547" i="1"/>
  <c r="N549" i="1"/>
  <c r="N548" i="1"/>
  <c r="N546" i="1"/>
  <c r="M546" i="1"/>
  <c r="M548" i="1"/>
  <c r="M547" i="1"/>
  <c r="M549" i="1"/>
  <c r="L546" i="1"/>
  <c r="L548" i="1"/>
  <c r="L547" i="1"/>
  <c r="L549" i="1"/>
  <c r="O549" i="1"/>
  <c r="O546" i="1"/>
  <c r="O548" i="1"/>
  <c r="O547" i="1"/>
  <c r="P547" i="1"/>
  <c r="P549" i="1"/>
  <c r="P546" i="1"/>
  <c r="P548" i="1"/>
  <c r="M118" i="1"/>
  <c r="I16" i="2"/>
  <c r="I494" i="2"/>
  <c r="I156" i="2"/>
  <c r="I475" i="2"/>
  <c r="I331" i="2"/>
  <c r="I190" i="2"/>
  <c r="I533" i="2"/>
  <c r="I75" i="2"/>
  <c r="I113" i="2"/>
  <c r="I9" i="2"/>
  <c r="I23" i="2"/>
  <c r="I80" i="2"/>
  <c r="I317" i="2"/>
  <c r="I136" i="2"/>
  <c r="I150" i="2"/>
  <c r="I289" i="2"/>
  <c r="I388" i="2"/>
  <c r="I440" i="2"/>
  <c r="I281" i="2"/>
  <c r="I153" i="2"/>
  <c r="I20" i="2"/>
  <c r="I226" i="2"/>
  <c r="I43" i="2"/>
  <c r="I328" i="2"/>
  <c r="I194" i="2"/>
  <c r="I129" i="2"/>
  <c r="I284" i="2"/>
  <c r="I59" i="2"/>
  <c r="I543" i="2"/>
  <c r="I219" i="2"/>
  <c r="I162" i="2"/>
  <c r="I115" i="2"/>
  <c r="I173" i="2"/>
  <c r="I4" i="2"/>
  <c r="I81" i="2"/>
  <c r="I139" i="2"/>
  <c r="I145" i="2"/>
  <c r="I151" i="2"/>
  <c r="I148" i="2"/>
  <c r="I542" i="2"/>
  <c r="I24" i="2"/>
  <c r="I144" i="2"/>
  <c r="I316" i="2"/>
  <c r="I293" i="2"/>
  <c r="I71" i="2"/>
  <c r="I271" i="2"/>
  <c r="I202" i="2"/>
  <c r="I301" i="2"/>
  <c r="I147" i="2"/>
  <c r="I124" i="2"/>
  <c r="I84" i="2"/>
  <c r="I112" i="2"/>
  <c r="I359" i="2"/>
  <c r="I345" i="2"/>
  <c r="I13" i="2"/>
  <c r="I168" i="2"/>
  <c r="I25" i="2"/>
  <c r="I95" i="2"/>
  <c r="O222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89" i="1"/>
  <c r="O219" i="1"/>
  <c r="O223" i="1"/>
  <c r="O227" i="1"/>
  <c r="O231" i="1"/>
  <c r="O235" i="1"/>
  <c r="O239" i="1"/>
  <c r="O243" i="1"/>
  <c r="O247" i="1"/>
  <c r="O220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28" i="1"/>
  <c r="O244" i="1"/>
  <c r="O256" i="1"/>
  <c r="O264" i="1"/>
  <c r="O272" i="1"/>
  <c r="O280" i="1"/>
  <c r="O287" i="1"/>
  <c r="O293" i="1"/>
  <c r="O296" i="1"/>
  <c r="O300" i="1"/>
  <c r="O304" i="1"/>
  <c r="O308" i="1"/>
  <c r="O312" i="1"/>
  <c r="O316" i="1"/>
  <c r="O320" i="1"/>
  <c r="O324" i="1"/>
  <c r="O327" i="1"/>
  <c r="O331" i="1"/>
  <c r="O335" i="1"/>
  <c r="O339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232" i="1"/>
  <c r="O248" i="1"/>
  <c r="O251" i="1"/>
  <c r="O259" i="1"/>
  <c r="O267" i="1"/>
  <c r="O275" i="1"/>
  <c r="O283" i="1"/>
  <c r="O292" i="1"/>
  <c r="O294" i="1"/>
  <c r="O297" i="1"/>
  <c r="O301" i="1"/>
  <c r="O305" i="1"/>
  <c r="O309" i="1"/>
  <c r="O313" i="1"/>
  <c r="O317" i="1"/>
  <c r="O321" i="1"/>
  <c r="O325" i="1"/>
  <c r="O328" i="1"/>
  <c r="O332" i="1"/>
  <c r="O336" i="1"/>
  <c r="O340" i="1"/>
  <c r="O344" i="1"/>
  <c r="O348" i="1"/>
  <c r="O352" i="1"/>
  <c r="O356" i="1"/>
  <c r="O360" i="1"/>
  <c r="O364" i="1"/>
  <c r="O368" i="1"/>
  <c r="O236" i="1"/>
  <c r="O252" i="1"/>
  <c r="O260" i="1"/>
  <c r="O268" i="1"/>
  <c r="O276" i="1"/>
  <c r="O284" i="1"/>
  <c r="O2" i="1"/>
  <c r="O291" i="1"/>
  <c r="O298" i="1"/>
  <c r="O302" i="1"/>
  <c r="O306" i="1"/>
  <c r="O310" i="1"/>
  <c r="O314" i="1"/>
  <c r="O318" i="1"/>
  <c r="O322" i="1"/>
  <c r="O326" i="1"/>
  <c r="O329" i="1"/>
  <c r="O333" i="1"/>
  <c r="O337" i="1"/>
  <c r="O341" i="1"/>
  <c r="O345" i="1"/>
  <c r="O349" i="1"/>
  <c r="O353" i="1"/>
  <c r="O357" i="1"/>
  <c r="O361" i="1"/>
  <c r="O224" i="1"/>
  <c r="O240" i="1"/>
  <c r="O255" i="1"/>
  <c r="O263" i="1"/>
  <c r="O271" i="1"/>
  <c r="O279" i="1"/>
  <c r="O285" i="1"/>
  <c r="O288" i="1"/>
  <c r="O290" i="1"/>
  <c r="O295" i="1"/>
  <c r="O299" i="1"/>
  <c r="O303" i="1"/>
  <c r="O307" i="1"/>
  <c r="O311" i="1"/>
  <c r="O315" i="1"/>
  <c r="O319" i="1"/>
  <c r="O323" i="1"/>
  <c r="O330" i="1"/>
  <c r="O334" i="1"/>
  <c r="O338" i="1"/>
  <c r="O342" i="1"/>
  <c r="O346" i="1"/>
  <c r="O350" i="1"/>
  <c r="O354" i="1"/>
  <c r="O358" i="1"/>
  <c r="O362" i="1"/>
  <c r="O366" i="1"/>
  <c r="O370" i="1"/>
  <c r="O374" i="1"/>
  <c r="O378" i="1"/>
  <c r="O382" i="1"/>
  <c r="O386" i="1"/>
  <c r="O390" i="1"/>
  <c r="O394" i="1"/>
  <c r="O398" i="1"/>
  <c r="O402" i="1"/>
  <c r="O406" i="1"/>
  <c r="O410" i="1"/>
  <c r="O365" i="1"/>
  <c r="O373" i="1"/>
  <c r="O381" i="1"/>
  <c r="O389" i="1"/>
  <c r="O397" i="1"/>
  <c r="O405" i="1"/>
  <c r="O412" i="1"/>
  <c r="O422" i="1"/>
  <c r="O425" i="1"/>
  <c r="O426" i="1"/>
  <c r="O430" i="1"/>
  <c r="O434" i="1"/>
  <c r="O438" i="1"/>
  <c r="O442" i="1"/>
  <c r="O446" i="1"/>
  <c r="O450" i="1"/>
  <c r="O454" i="1"/>
  <c r="O458" i="1"/>
  <c r="O462" i="1"/>
  <c r="O466" i="1"/>
  <c r="O470" i="1"/>
  <c r="O473" i="1"/>
  <c r="O477" i="1"/>
  <c r="O481" i="1"/>
  <c r="O488" i="1"/>
  <c r="O491" i="1"/>
  <c r="O495" i="1"/>
  <c r="O498" i="1"/>
  <c r="O502" i="1"/>
  <c r="O506" i="1"/>
  <c r="O510" i="1"/>
  <c r="O514" i="1"/>
  <c r="O516" i="1"/>
  <c r="O520" i="1"/>
  <c r="O525" i="1"/>
  <c r="O528" i="1"/>
  <c r="O529" i="1"/>
  <c r="O533" i="1"/>
  <c r="O535" i="1"/>
  <c r="O537" i="1"/>
  <c r="O541" i="1"/>
  <c r="O376" i="1"/>
  <c r="O384" i="1"/>
  <c r="O392" i="1"/>
  <c r="O400" i="1"/>
  <c r="O408" i="1"/>
  <c r="O418" i="1"/>
  <c r="O421" i="1"/>
  <c r="O424" i="1"/>
  <c r="O427" i="1"/>
  <c r="O431" i="1"/>
  <c r="O435" i="1"/>
  <c r="O439" i="1"/>
  <c r="O443" i="1"/>
  <c r="O447" i="1"/>
  <c r="O451" i="1"/>
  <c r="O455" i="1"/>
  <c r="O459" i="1"/>
  <c r="O463" i="1"/>
  <c r="O467" i="1"/>
  <c r="O471" i="1"/>
  <c r="O474" i="1"/>
  <c r="O478" i="1"/>
  <c r="O482" i="1"/>
  <c r="O485" i="1"/>
  <c r="O489" i="1"/>
  <c r="O492" i="1"/>
  <c r="O496" i="1"/>
  <c r="O499" i="1"/>
  <c r="O503" i="1"/>
  <c r="O507" i="1"/>
  <c r="O511" i="1"/>
  <c r="O517" i="1"/>
  <c r="O521" i="1"/>
  <c r="O526" i="1"/>
  <c r="O530" i="1"/>
  <c r="O369" i="1"/>
  <c r="O377" i="1"/>
  <c r="O385" i="1"/>
  <c r="O393" i="1"/>
  <c r="O401" i="1"/>
  <c r="O409" i="1"/>
  <c r="O414" i="1"/>
  <c r="O417" i="1"/>
  <c r="O420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5" i="1"/>
  <c r="O479" i="1"/>
  <c r="O483" i="1"/>
  <c r="O486" i="1"/>
  <c r="O493" i="1"/>
  <c r="O497" i="1"/>
  <c r="O500" i="1"/>
  <c r="O504" i="1"/>
  <c r="O508" i="1"/>
  <c r="O512" i="1"/>
  <c r="O518" i="1"/>
  <c r="O522" i="1"/>
  <c r="O523" i="1"/>
  <c r="O372" i="1"/>
  <c r="O380" i="1"/>
  <c r="O388" i="1"/>
  <c r="O396" i="1"/>
  <c r="O404" i="1"/>
  <c r="O413" i="1"/>
  <c r="O416" i="1"/>
  <c r="O429" i="1"/>
  <c r="O433" i="1"/>
  <c r="O437" i="1"/>
  <c r="O441" i="1"/>
  <c r="O445" i="1"/>
  <c r="O449" i="1"/>
  <c r="O453" i="1"/>
  <c r="O457" i="1"/>
  <c r="O461" i="1"/>
  <c r="O465" i="1"/>
  <c r="O469" i="1"/>
  <c r="O476" i="1"/>
  <c r="O480" i="1"/>
  <c r="O484" i="1"/>
  <c r="O487" i="1"/>
  <c r="O490" i="1"/>
  <c r="O494" i="1"/>
  <c r="O501" i="1"/>
  <c r="O505" i="1"/>
  <c r="O509" i="1"/>
  <c r="O513" i="1"/>
  <c r="O515" i="1"/>
  <c r="O519" i="1"/>
  <c r="O524" i="1"/>
  <c r="O527" i="1"/>
  <c r="O532" i="1"/>
  <c r="O534" i="1"/>
  <c r="O539" i="1"/>
  <c r="O542" i="1"/>
  <c r="O540" i="1"/>
  <c r="O545" i="1"/>
  <c r="O538" i="1"/>
  <c r="O531" i="1"/>
  <c r="O536" i="1"/>
  <c r="O544" i="1"/>
  <c r="O543" i="1"/>
  <c r="L27" i="1"/>
  <c r="O62" i="1"/>
  <c r="P28" i="1"/>
  <c r="P220" i="1"/>
  <c r="P224" i="1"/>
  <c r="P228" i="1"/>
  <c r="P232" i="1"/>
  <c r="P236" i="1"/>
  <c r="P240" i="1"/>
  <c r="P244" i="1"/>
  <c r="P248" i="1"/>
  <c r="P252" i="1"/>
  <c r="P256" i="1"/>
  <c r="P260" i="1"/>
  <c r="P264" i="1"/>
  <c r="P268" i="1"/>
  <c r="P272" i="1"/>
  <c r="P276" i="1"/>
  <c r="P280" i="1"/>
  <c r="P284" i="1"/>
  <c r="P288" i="1"/>
  <c r="P291" i="1"/>
  <c r="P221" i="1"/>
  <c r="P225" i="1"/>
  <c r="P229" i="1"/>
  <c r="P233" i="1"/>
  <c r="P237" i="1"/>
  <c r="P241" i="1"/>
  <c r="P245" i="1"/>
  <c r="P249" i="1"/>
  <c r="P222" i="1"/>
  <c r="P219" i="1"/>
  <c r="P223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26" i="1"/>
  <c r="P242" i="1"/>
  <c r="P254" i="1"/>
  <c r="P262" i="1"/>
  <c r="P270" i="1"/>
  <c r="P278" i="1"/>
  <c r="P285" i="1"/>
  <c r="P298" i="1"/>
  <c r="P302" i="1"/>
  <c r="P306" i="1"/>
  <c r="P310" i="1"/>
  <c r="P314" i="1"/>
  <c r="P318" i="1"/>
  <c r="P322" i="1"/>
  <c r="P326" i="1"/>
  <c r="P329" i="1"/>
  <c r="P333" i="1"/>
  <c r="P337" i="1"/>
  <c r="P341" i="1"/>
  <c r="P345" i="1"/>
  <c r="P349" i="1"/>
  <c r="P353" i="1"/>
  <c r="P357" i="1"/>
  <c r="P361" i="1"/>
  <c r="P365" i="1"/>
  <c r="P369" i="1"/>
  <c r="P373" i="1"/>
  <c r="P377" i="1"/>
  <c r="P381" i="1"/>
  <c r="P385" i="1"/>
  <c r="P389" i="1"/>
  <c r="P393" i="1"/>
  <c r="P397" i="1"/>
  <c r="P401" i="1"/>
  <c r="P405" i="1"/>
  <c r="P409" i="1"/>
  <c r="P413" i="1"/>
  <c r="P417" i="1"/>
  <c r="P421" i="1"/>
  <c r="P425" i="1"/>
  <c r="P230" i="1"/>
  <c r="P246" i="1"/>
  <c r="P257" i="1"/>
  <c r="P265" i="1"/>
  <c r="P273" i="1"/>
  <c r="P281" i="1"/>
  <c r="P290" i="1"/>
  <c r="P295" i="1"/>
  <c r="P299" i="1"/>
  <c r="P303" i="1"/>
  <c r="P307" i="1"/>
  <c r="P311" i="1"/>
  <c r="P315" i="1"/>
  <c r="P319" i="1"/>
  <c r="P323" i="1"/>
  <c r="P330" i="1"/>
  <c r="P334" i="1"/>
  <c r="P338" i="1"/>
  <c r="P342" i="1"/>
  <c r="P346" i="1"/>
  <c r="P350" i="1"/>
  <c r="P354" i="1"/>
  <c r="P358" i="1"/>
  <c r="P362" i="1"/>
  <c r="P366" i="1"/>
  <c r="P234" i="1"/>
  <c r="P250" i="1"/>
  <c r="P258" i="1"/>
  <c r="P266" i="1"/>
  <c r="P274" i="1"/>
  <c r="P282" i="1"/>
  <c r="P287" i="1"/>
  <c r="P289" i="1"/>
  <c r="P292" i="1"/>
  <c r="P293" i="1"/>
  <c r="P296" i="1"/>
  <c r="P300" i="1"/>
  <c r="P304" i="1"/>
  <c r="P308" i="1"/>
  <c r="P312" i="1"/>
  <c r="P316" i="1"/>
  <c r="P320" i="1"/>
  <c r="P324" i="1"/>
  <c r="P327" i="1"/>
  <c r="P331" i="1"/>
  <c r="P335" i="1"/>
  <c r="P339" i="1"/>
  <c r="P343" i="1"/>
  <c r="P347" i="1"/>
  <c r="P351" i="1"/>
  <c r="P355" i="1"/>
  <c r="P359" i="1"/>
  <c r="P363" i="1"/>
  <c r="P238" i="1"/>
  <c r="P253" i="1"/>
  <c r="P261" i="1"/>
  <c r="P269" i="1"/>
  <c r="P277" i="1"/>
  <c r="P286" i="1"/>
  <c r="P2" i="1"/>
  <c r="P294" i="1"/>
  <c r="P297" i="1"/>
  <c r="P301" i="1"/>
  <c r="P305" i="1"/>
  <c r="P309" i="1"/>
  <c r="P313" i="1"/>
  <c r="P317" i="1"/>
  <c r="P321" i="1"/>
  <c r="P325" i="1"/>
  <c r="P328" i="1"/>
  <c r="P332" i="1"/>
  <c r="P336" i="1"/>
  <c r="P340" i="1"/>
  <c r="P344" i="1"/>
  <c r="P348" i="1"/>
  <c r="P352" i="1"/>
  <c r="P356" i="1"/>
  <c r="P360" i="1"/>
  <c r="P364" i="1"/>
  <c r="P368" i="1"/>
  <c r="P372" i="1"/>
  <c r="P376" i="1"/>
  <c r="P380" i="1"/>
  <c r="P384" i="1"/>
  <c r="P388" i="1"/>
  <c r="P392" i="1"/>
  <c r="P396" i="1"/>
  <c r="P400" i="1"/>
  <c r="P404" i="1"/>
  <c r="P408" i="1"/>
  <c r="P371" i="1"/>
  <c r="P379" i="1"/>
  <c r="P387" i="1"/>
  <c r="P395" i="1"/>
  <c r="P403" i="1"/>
  <c r="P411" i="1"/>
  <c r="P420" i="1"/>
  <c r="P423" i="1"/>
  <c r="P428" i="1"/>
  <c r="P432" i="1"/>
  <c r="P436" i="1"/>
  <c r="P440" i="1"/>
  <c r="P444" i="1"/>
  <c r="P448" i="1"/>
  <c r="P452" i="1"/>
  <c r="P456" i="1"/>
  <c r="P460" i="1"/>
  <c r="P464" i="1"/>
  <c r="P468" i="1"/>
  <c r="P472" i="1"/>
  <c r="P475" i="1"/>
  <c r="P479" i="1"/>
  <c r="P483" i="1"/>
  <c r="P486" i="1"/>
  <c r="P493" i="1"/>
  <c r="P497" i="1"/>
  <c r="P500" i="1"/>
  <c r="P504" i="1"/>
  <c r="P508" i="1"/>
  <c r="P512" i="1"/>
  <c r="P518" i="1"/>
  <c r="P522" i="1"/>
  <c r="P523" i="1"/>
  <c r="P531" i="1"/>
  <c r="P536" i="1"/>
  <c r="P540" i="1"/>
  <c r="P543" i="1"/>
  <c r="P544" i="1"/>
  <c r="P367" i="1"/>
  <c r="P374" i="1"/>
  <c r="P382" i="1"/>
  <c r="P390" i="1"/>
  <c r="P398" i="1"/>
  <c r="P406" i="1"/>
  <c r="P416" i="1"/>
  <c r="P419" i="1"/>
  <c r="P422" i="1"/>
  <c r="P429" i="1"/>
  <c r="P433" i="1"/>
  <c r="P437" i="1"/>
  <c r="P441" i="1"/>
  <c r="P445" i="1"/>
  <c r="P449" i="1"/>
  <c r="P453" i="1"/>
  <c r="P457" i="1"/>
  <c r="P461" i="1"/>
  <c r="P465" i="1"/>
  <c r="P469" i="1"/>
  <c r="P476" i="1"/>
  <c r="P480" i="1"/>
  <c r="P484" i="1"/>
  <c r="P487" i="1"/>
  <c r="P490" i="1"/>
  <c r="P494" i="1"/>
  <c r="P501" i="1"/>
  <c r="P505" i="1"/>
  <c r="P509" i="1"/>
  <c r="P513" i="1"/>
  <c r="P515" i="1"/>
  <c r="P519" i="1"/>
  <c r="P524" i="1"/>
  <c r="P527" i="1"/>
  <c r="P532" i="1"/>
  <c r="P375" i="1"/>
  <c r="P383" i="1"/>
  <c r="P391" i="1"/>
  <c r="P399" i="1"/>
  <c r="P407" i="1"/>
  <c r="P412" i="1"/>
  <c r="P415" i="1"/>
  <c r="P418" i="1"/>
  <c r="P426" i="1"/>
  <c r="P430" i="1"/>
  <c r="P434" i="1"/>
  <c r="P438" i="1"/>
  <c r="P442" i="1"/>
  <c r="P446" i="1"/>
  <c r="P450" i="1"/>
  <c r="P454" i="1"/>
  <c r="P458" i="1"/>
  <c r="P462" i="1"/>
  <c r="P466" i="1"/>
  <c r="P470" i="1"/>
  <c r="P473" i="1"/>
  <c r="P477" i="1"/>
  <c r="P481" i="1"/>
  <c r="P488" i="1"/>
  <c r="P491" i="1"/>
  <c r="P495" i="1"/>
  <c r="P498" i="1"/>
  <c r="P502" i="1"/>
  <c r="P506" i="1"/>
  <c r="P510" i="1"/>
  <c r="P514" i="1"/>
  <c r="P516" i="1"/>
  <c r="P520" i="1"/>
  <c r="P525" i="1"/>
  <c r="P370" i="1"/>
  <c r="P378" i="1"/>
  <c r="P386" i="1"/>
  <c r="P394" i="1"/>
  <c r="P402" i="1"/>
  <c r="P410" i="1"/>
  <c r="P414" i="1"/>
  <c r="P424" i="1"/>
  <c r="P427" i="1"/>
  <c r="P431" i="1"/>
  <c r="P435" i="1"/>
  <c r="P439" i="1"/>
  <c r="P443" i="1"/>
  <c r="P447" i="1"/>
  <c r="P451" i="1"/>
  <c r="P455" i="1"/>
  <c r="P459" i="1"/>
  <c r="P463" i="1"/>
  <c r="P467" i="1"/>
  <c r="P471" i="1"/>
  <c r="P474" i="1"/>
  <c r="P478" i="1"/>
  <c r="P482" i="1"/>
  <c r="P485" i="1"/>
  <c r="P489" i="1"/>
  <c r="P492" i="1"/>
  <c r="P496" i="1"/>
  <c r="P499" i="1"/>
  <c r="P503" i="1"/>
  <c r="P507" i="1"/>
  <c r="P511" i="1"/>
  <c r="P517" i="1"/>
  <c r="P521" i="1"/>
  <c r="P526" i="1"/>
  <c r="P530" i="1"/>
  <c r="P538" i="1"/>
  <c r="P542" i="1"/>
  <c r="P533" i="1"/>
  <c r="P539" i="1"/>
  <c r="P528" i="1"/>
  <c r="P529" i="1"/>
  <c r="P534" i="1"/>
  <c r="P535" i="1"/>
  <c r="P537" i="1"/>
  <c r="P541" i="1"/>
  <c r="P54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0" i="1"/>
  <c r="N220" i="1"/>
  <c r="N224" i="1"/>
  <c r="N228" i="1"/>
  <c r="N232" i="1"/>
  <c r="N236" i="1"/>
  <c r="N240" i="1"/>
  <c r="N244" i="1"/>
  <c r="N248" i="1"/>
  <c r="N221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37" i="1"/>
  <c r="N257" i="1"/>
  <c r="N265" i="1"/>
  <c r="N273" i="1"/>
  <c r="N281" i="1"/>
  <c r="N289" i="1"/>
  <c r="N292" i="1"/>
  <c r="N294" i="1"/>
  <c r="N297" i="1"/>
  <c r="N301" i="1"/>
  <c r="N305" i="1"/>
  <c r="N309" i="1"/>
  <c r="N313" i="1"/>
  <c r="N317" i="1"/>
  <c r="N321" i="1"/>
  <c r="N325" i="1"/>
  <c r="N328" i="1"/>
  <c r="N332" i="1"/>
  <c r="N336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225" i="1"/>
  <c r="N241" i="1"/>
  <c r="N252" i="1"/>
  <c r="N260" i="1"/>
  <c r="N268" i="1"/>
  <c r="N276" i="1"/>
  <c r="N284" i="1"/>
  <c r="N286" i="1"/>
  <c r="N2" i="1"/>
  <c r="N291" i="1"/>
  <c r="N298" i="1"/>
  <c r="N302" i="1"/>
  <c r="N306" i="1"/>
  <c r="N310" i="1"/>
  <c r="N314" i="1"/>
  <c r="N318" i="1"/>
  <c r="N322" i="1"/>
  <c r="N326" i="1"/>
  <c r="N329" i="1"/>
  <c r="N333" i="1"/>
  <c r="N337" i="1"/>
  <c r="N341" i="1"/>
  <c r="N345" i="1"/>
  <c r="N349" i="1"/>
  <c r="N353" i="1"/>
  <c r="N357" i="1"/>
  <c r="N361" i="1"/>
  <c r="N365" i="1"/>
  <c r="N229" i="1"/>
  <c r="N245" i="1"/>
  <c r="N253" i="1"/>
  <c r="N261" i="1"/>
  <c r="N269" i="1"/>
  <c r="N277" i="1"/>
  <c r="N285" i="1"/>
  <c r="N288" i="1"/>
  <c r="N295" i="1"/>
  <c r="N299" i="1"/>
  <c r="N303" i="1"/>
  <c r="N307" i="1"/>
  <c r="N311" i="1"/>
  <c r="N315" i="1"/>
  <c r="N319" i="1"/>
  <c r="N323" i="1"/>
  <c r="N330" i="1"/>
  <c r="N334" i="1"/>
  <c r="N338" i="1"/>
  <c r="N342" i="1"/>
  <c r="N346" i="1"/>
  <c r="N350" i="1"/>
  <c r="N354" i="1"/>
  <c r="N358" i="1"/>
  <c r="N362" i="1"/>
  <c r="N233" i="1"/>
  <c r="N249" i="1"/>
  <c r="N256" i="1"/>
  <c r="N264" i="1"/>
  <c r="N272" i="1"/>
  <c r="N280" i="1"/>
  <c r="N293" i="1"/>
  <c r="N296" i="1"/>
  <c r="N300" i="1"/>
  <c r="N304" i="1"/>
  <c r="N308" i="1"/>
  <c r="N312" i="1"/>
  <c r="N316" i="1"/>
  <c r="N320" i="1"/>
  <c r="N324" i="1"/>
  <c r="N327" i="1"/>
  <c r="N331" i="1"/>
  <c r="N335" i="1"/>
  <c r="N339" i="1"/>
  <c r="N343" i="1"/>
  <c r="N347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374" i="1"/>
  <c r="N382" i="1"/>
  <c r="N390" i="1"/>
  <c r="N398" i="1"/>
  <c r="N406" i="1"/>
  <c r="N415" i="1"/>
  <c r="N418" i="1"/>
  <c r="N421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4" i="1"/>
  <c r="N478" i="1"/>
  <c r="N482" i="1"/>
  <c r="N485" i="1"/>
  <c r="N489" i="1"/>
  <c r="N492" i="1"/>
  <c r="N496" i="1"/>
  <c r="N499" i="1"/>
  <c r="N503" i="1"/>
  <c r="N507" i="1"/>
  <c r="N511" i="1"/>
  <c r="N517" i="1"/>
  <c r="N521" i="1"/>
  <c r="N526" i="1"/>
  <c r="N530" i="1"/>
  <c r="N538" i="1"/>
  <c r="N542" i="1"/>
  <c r="N369" i="1"/>
  <c r="N377" i="1"/>
  <c r="N385" i="1"/>
  <c r="N393" i="1"/>
  <c r="N401" i="1"/>
  <c r="N409" i="1"/>
  <c r="N414" i="1"/>
  <c r="N417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5" i="1"/>
  <c r="N479" i="1"/>
  <c r="N483" i="1"/>
  <c r="N486" i="1"/>
  <c r="N493" i="1"/>
  <c r="N497" i="1"/>
  <c r="N500" i="1"/>
  <c r="N504" i="1"/>
  <c r="N508" i="1"/>
  <c r="N512" i="1"/>
  <c r="N518" i="1"/>
  <c r="N522" i="1"/>
  <c r="N523" i="1"/>
  <c r="N531" i="1"/>
  <c r="N366" i="1"/>
  <c r="N370" i="1"/>
  <c r="N378" i="1"/>
  <c r="N386" i="1"/>
  <c r="N394" i="1"/>
  <c r="N402" i="1"/>
  <c r="N410" i="1"/>
  <c r="N413" i="1"/>
  <c r="N423" i="1"/>
  <c r="N429" i="1"/>
  <c r="N433" i="1"/>
  <c r="N437" i="1"/>
  <c r="N441" i="1"/>
  <c r="N445" i="1"/>
  <c r="N449" i="1"/>
  <c r="N453" i="1"/>
  <c r="N457" i="1"/>
  <c r="N461" i="1"/>
  <c r="N465" i="1"/>
  <c r="N469" i="1"/>
  <c r="N476" i="1"/>
  <c r="N480" i="1"/>
  <c r="N484" i="1"/>
  <c r="N487" i="1"/>
  <c r="N490" i="1"/>
  <c r="N494" i="1"/>
  <c r="N501" i="1"/>
  <c r="N505" i="1"/>
  <c r="N509" i="1"/>
  <c r="N513" i="1"/>
  <c r="N515" i="1"/>
  <c r="N519" i="1"/>
  <c r="N524" i="1"/>
  <c r="N527" i="1"/>
  <c r="N373" i="1"/>
  <c r="N381" i="1"/>
  <c r="N389" i="1"/>
  <c r="N397" i="1"/>
  <c r="N405" i="1"/>
  <c r="N419" i="1"/>
  <c r="N422" i="1"/>
  <c r="N425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3" i="1"/>
  <c r="N477" i="1"/>
  <c r="N481" i="1"/>
  <c r="N488" i="1"/>
  <c r="N491" i="1"/>
  <c r="N495" i="1"/>
  <c r="N498" i="1"/>
  <c r="N502" i="1"/>
  <c r="N506" i="1"/>
  <c r="N510" i="1"/>
  <c r="N514" i="1"/>
  <c r="N516" i="1"/>
  <c r="N520" i="1"/>
  <c r="N525" i="1"/>
  <c r="N528" i="1"/>
  <c r="N529" i="1"/>
  <c r="N533" i="1"/>
  <c r="N535" i="1"/>
  <c r="N537" i="1"/>
  <c r="N541" i="1"/>
  <c r="N540" i="1"/>
  <c r="N532" i="1"/>
  <c r="N534" i="1"/>
  <c r="N536" i="1"/>
  <c r="N539" i="1"/>
  <c r="N543" i="1"/>
  <c r="N545" i="1"/>
  <c r="N544" i="1"/>
  <c r="M220" i="1"/>
  <c r="M224" i="1"/>
  <c r="M228" i="1"/>
  <c r="M232" i="1"/>
  <c r="M236" i="1"/>
  <c r="M240" i="1"/>
  <c r="M244" i="1"/>
  <c r="M248" i="1"/>
  <c r="M252" i="1"/>
  <c r="M256" i="1"/>
  <c r="M260" i="1"/>
  <c r="M264" i="1"/>
  <c r="M268" i="1"/>
  <c r="M272" i="1"/>
  <c r="M276" i="1"/>
  <c r="M280" i="1"/>
  <c r="M284" i="1"/>
  <c r="M288" i="1"/>
  <c r="M291" i="1"/>
  <c r="M221" i="1"/>
  <c r="M225" i="1"/>
  <c r="M229" i="1"/>
  <c r="M233" i="1"/>
  <c r="M237" i="1"/>
  <c r="M241" i="1"/>
  <c r="M245" i="1"/>
  <c r="M249" i="1"/>
  <c r="M222" i="1"/>
  <c r="M219" i="1"/>
  <c r="M223" i="1"/>
  <c r="M227" i="1"/>
  <c r="M231" i="1"/>
  <c r="M235" i="1"/>
  <c r="M239" i="1"/>
  <c r="M243" i="1"/>
  <c r="M247" i="1"/>
  <c r="M251" i="1"/>
  <c r="M255" i="1"/>
  <c r="M259" i="1"/>
  <c r="M263" i="1"/>
  <c r="M267" i="1"/>
  <c r="M271" i="1"/>
  <c r="M275" i="1"/>
  <c r="M279" i="1"/>
  <c r="M283" i="1"/>
  <c r="M230" i="1"/>
  <c r="M246" i="1"/>
  <c r="M258" i="1"/>
  <c r="M266" i="1"/>
  <c r="M274" i="1"/>
  <c r="M282" i="1"/>
  <c r="M286" i="1"/>
  <c r="M2" i="1"/>
  <c r="M298" i="1"/>
  <c r="M302" i="1"/>
  <c r="M306" i="1"/>
  <c r="M310" i="1"/>
  <c r="M314" i="1"/>
  <c r="M318" i="1"/>
  <c r="M322" i="1"/>
  <c r="M326" i="1"/>
  <c r="M329" i="1"/>
  <c r="M333" i="1"/>
  <c r="M337" i="1"/>
  <c r="M341" i="1"/>
  <c r="M345" i="1"/>
  <c r="M349" i="1"/>
  <c r="M353" i="1"/>
  <c r="M357" i="1"/>
  <c r="M361" i="1"/>
  <c r="M365" i="1"/>
  <c r="M369" i="1"/>
  <c r="M373" i="1"/>
  <c r="M377" i="1"/>
  <c r="M381" i="1"/>
  <c r="M385" i="1"/>
  <c r="M389" i="1"/>
  <c r="M393" i="1"/>
  <c r="M397" i="1"/>
  <c r="M401" i="1"/>
  <c r="M405" i="1"/>
  <c r="M409" i="1"/>
  <c r="M413" i="1"/>
  <c r="M417" i="1"/>
  <c r="M421" i="1"/>
  <c r="M425" i="1"/>
  <c r="M234" i="1"/>
  <c r="M250" i="1"/>
  <c r="M253" i="1"/>
  <c r="M261" i="1"/>
  <c r="M269" i="1"/>
  <c r="M277" i="1"/>
  <c r="M285" i="1"/>
  <c r="M295" i="1"/>
  <c r="M299" i="1"/>
  <c r="M303" i="1"/>
  <c r="M307" i="1"/>
  <c r="M311" i="1"/>
  <c r="M315" i="1"/>
  <c r="M319" i="1"/>
  <c r="M323" i="1"/>
  <c r="M330" i="1"/>
  <c r="M334" i="1"/>
  <c r="M338" i="1"/>
  <c r="M342" i="1"/>
  <c r="M346" i="1"/>
  <c r="M350" i="1"/>
  <c r="M354" i="1"/>
  <c r="M358" i="1"/>
  <c r="M362" i="1"/>
  <c r="M366" i="1"/>
  <c r="M238" i="1"/>
  <c r="M254" i="1"/>
  <c r="M262" i="1"/>
  <c r="M270" i="1"/>
  <c r="M278" i="1"/>
  <c r="M290" i="1"/>
  <c r="M293" i="1"/>
  <c r="M296" i="1"/>
  <c r="M300" i="1"/>
  <c r="M304" i="1"/>
  <c r="M308" i="1"/>
  <c r="M312" i="1"/>
  <c r="M316" i="1"/>
  <c r="M320" i="1"/>
  <c r="M324" i="1"/>
  <c r="M327" i="1"/>
  <c r="M331" i="1"/>
  <c r="M335" i="1"/>
  <c r="M339" i="1"/>
  <c r="M343" i="1"/>
  <c r="M347" i="1"/>
  <c r="M351" i="1"/>
  <c r="M355" i="1"/>
  <c r="M359" i="1"/>
  <c r="M363" i="1"/>
  <c r="M226" i="1"/>
  <c r="M242" i="1"/>
  <c r="M257" i="1"/>
  <c r="M265" i="1"/>
  <c r="M273" i="1"/>
  <c r="M281" i="1"/>
  <c r="M287" i="1"/>
  <c r="M289" i="1"/>
  <c r="M292" i="1"/>
  <c r="M294" i="1"/>
  <c r="M297" i="1"/>
  <c r="M301" i="1"/>
  <c r="M305" i="1"/>
  <c r="M309" i="1"/>
  <c r="M313" i="1"/>
  <c r="M317" i="1"/>
  <c r="M321" i="1"/>
  <c r="M325" i="1"/>
  <c r="M328" i="1"/>
  <c r="M332" i="1"/>
  <c r="M336" i="1"/>
  <c r="M340" i="1"/>
  <c r="M344" i="1"/>
  <c r="M348" i="1"/>
  <c r="M352" i="1"/>
  <c r="M356" i="1"/>
  <c r="M360" i="1"/>
  <c r="M364" i="1"/>
  <c r="M368" i="1"/>
  <c r="M372" i="1"/>
  <c r="M376" i="1"/>
  <c r="M380" i="1"/>
  <c r="M384" i="1"/>
  <c r="M388" i="1"/>
  <c r="M392" i="1"/>
  <c r="M396" i="1"/>
  <c r="M400" i="1"/>
  <c r="M404" i="1"/>
  <c r="M408" i="1"/>
  <c r="M367" i="1"/>
  <c r="M375" i="1"/>
  <c r="M383" i="1"/>
  <c r="M391" i="1"/>
  <c r="M399" i="1"/>
  <c r="M407" i="1"/>
  <c r="M414" i="1"/>
  <c r="M424" i="1"/>
  <c r="M428" i="1"/>
  <c r="M432" i="1"/>
  <c r="M436" i="1"/>
  <c r="M440" i="1"/>
  <c r="M444" i="1"/>
  <c r="M448" i="1"/>
  <c r="M452" i="1"/>
  <c r="M456" i="1"/>
  <c r="M460" i="1"/>
  <c r="M464" i="1"/>
  <c r="M468" i="1"/>
  <c r="M472" i="1"/>
  <c r="M475" i="1"/>
  <c r="M479" i="1"/>
  <c r="M483" i="1"/>
  <c r="M486" i="1"/>
  <c r="M493" i="1"/>
  <c r="M497" i="1"/>
  <c r="M500" i="1"/>
  <c r="M504" i="1"/>
  <c r="M508" i="1"/>
  <c r="M512" i="1"/>
  <c r="M518" i="1"/>
  <c r="M522" i="1"/>
  <c r="M523" i="1"/>
  <c r="M531" i="1"/>
  <c r="M536" i="1"/>
  <c r="M540" i="1"/>
  <c r="M543" i="1"/>
  <c r="M544" i="1"/>
  <c r="M532" i="1"/>
  <c r="M370" i="1"/>
  <c r="M378" i="1"/>
  <c r="M386" i="1"/>
  <c r="M394" i="1"/>
  <c r="M402" i="1"/>
  <c r="M410" i="1"/>
  <c r="M420" i="1"/>
  <c r="M423" i="1"/>
  <c r="M429" i="1"/>
  <c r="M433" i="1"/>
  <c r="M437" i="1"/>
  <c r="M441" i="1"/>
  <c r="M445" i="1"/>
  <c r="M449" i="1"/>
  <c r="M453" i="1"/>
  <c r="M457" i="1"/>
  <c r="M461" i="1"/>
  <c r="M465" i="1"/>
  <c r="M469" i="1"/>
  <c r="M476" i="1"/>
  <c r="M480" i="1"/>
  <c r="M484" i="1"/>
  <c r="M487" i="1"/>
  <c r="M490" i="1"/>
  <c r="M494" i="1"/>
  <c r="M501" i="1"/>
  <c r="M505" i="1"/>
  <c r="M509" i="1"/>
  <c r="M513" i="1"/>
  <c r="M515" i="1"/>
  <c r="M519" i="1"/>
  <c r="M524" i="1"/>
  <c r="M527" i="1"/>
  <c r="M371" i="1"/>
  <c r="M379" i="1"/>
  <c r="M387" i="1"/>
  <c r="M395" i="1"/>
  <c r="M403" i="1"/>
  <c r="M411" i="1"/>
  <c r="M416" i="1"/>
  <c r="M419" i="1"/>
  <c r="M422" i="1"/>
  <c r="M426" i="1"/>
  <c r="M430" i="1"/>
  <c r="M434" i="1"/>
  <c r="M438" i="1"/>
  <c r="M442" i="1"/>
  <c r="M446" i="1"/>
  <c r="M450" i="1"/>
  <c r="M454" i="1"/>
  <c r="M458" i="1"/>
  <c r="M462" i="1"/>
  <c r="M466" i="1"/>
  <c r="M470" i="1"/>
  <c r="M473" i="1"/>
  <c r="M477" i="1"/>
  <c r="M481" i="1"/>
  <c r="M488" i="1"/>
  <c r="M491" i="1"/>
  <c r="M495" i="1"/>
  <c r="M498" i="1"/>
  <c r="M502" i="1"/>
  <c r="M506" i="1"/>
  <c r="M510" i="1"/>
  <c r="M514" i="1"/>
  <c r="M516" i="1"/>
  <c r="M520" i="1"/>
  <c r="M525" i="1"/>
  <c r="M374" i="1"/>
  <c r="M382" i="1"/>
  <c r="M390" i="1"/>
  <c r="M398" i="1"/>
  <c r="M406" i="1"/>
  <c r="M412" i="1"/>
  <c r="M415" i="1"/>
  <c r="M418" i="1"/>
  <c r="M427" i="1"/>
  <c r="M431" i="1"/>
  <c r="M435" i="1"/>
  <c r="M439" i="1"/>
  <c r="M443" i="1"/>
  <c r="M447" i="1"/>
  <c r="M451" i="1"/>
  <c r="M455" i="1"/>
  <c r="M459" i="1"/>
  <c r="M463" i="1"/>
  <c r="M467" i="1"/>
  <c r="M471" i="1"/>
  <c r="M474" i="1"/>
  <c r="M478" i="1"/>
  <c r="M482" i="1"/>
  <c r="M485" i="1"/>
  <c r="M489" i="1"/>
  <c r="M492" i="1"/>
  <c r="M496" i="1"/>
  <c r="M499" i="1"/>
  <c r="M503" i="1"/>
  <c r="M507" i="1"/>
  <c r="M511" i="1"/>
  <c r="M517" i="1"/>
  <c r="M521" i="1"/>
  <c r="M526" i="1"/>
  <c r="M530" i="1"/>
  <c r="M538" i="1"/>
  <c r="M542" i="1"/>
  <c r="M528" i="1"/>
  <c r="M534" i="1"/>
  <c r="M541" i="1"/>
  <c r="M529" i="1"/>
  <c r="M539" i="1"/>
  <c r="M533" i="1"/>
  <c r="M545" i="1"/>
  <c r="M535" i="1"/>
  <c r="M537" i="1"/>
  <c r="L59" i="1"/>
  <c r="L221" i="1"/>
  <c r="L225" i="1"/>
  <c r="N225" i="4" s="1"/>
  <c r="D226" i="2" s="1"/>
  <c r="L229" i="1"/>
  <c r="N229" i="4" s="1"/>
  <c r="D230" i="2" s="1"/>
  <c r="L233" i="1"/>
  <c r="L237" i="1"/>
  <c r="L241" i="1"/>
  <c r="N241" i="4" s="1"/>
  <c r="D242" i="2" s="1"/>
  <c r="L245" i="1"/>
  <c r="N245" i="4" s="1"/>
  <c r="D246" i="2" s="1"/>
  <c r="L249" i="1"/>
  <c r="L253" i="1"/>
  <c r="L257" i="1"/>
  <c r="N257" i="4" s="1"/>
  <c r="D258" i="2" s="1"/>
  <c r="L261" i="1"/>
  <c r="N261" i="4" s="1"/>
  <c r="D262" i="2" s="1"/>
  <c r="L265" i="1"/>
  <c r="L269" i="1"/>
  <c r="L273" i="1"/>
  <c r="N273" i="4" s="1"/>
  <c r="D274" i="2" s="1"/>
  <c r="L277" i="1"/>
  <c r="N277" i="4" s="1"/>
  <c r="D278" i="2" s="1"/>
  <c r="L281" i="1"/>
  <c r="N281" i="4" s="1"/>
  <c r="D282" i="2" s="1"/>
  <c r="L285" i="1"/>
  <c r="L2" i="1"/>
  <c r="N2" i="4" s="1"/>
  <c r="D4" i="2" s="1"/>
  <c r="L292" i="1"/>
  <c r="L222" i="1"/>
  <c r="L226" i="1"/>
  <c r="L230" i="1"/>
  <c r="N230" i="4" s="1"/>
  <c r="D231" i="2" s="1"/>
  <c r="L234" i="1"/>
  <c r="L238" i="1"/>
  <c r="L242" i="1"/>
  <c r="N242" i="4" s="1"/>
  <c r="D243" i="2" s="1"/>
  <c r="L246" i="1"/>
  <c r="N246" i="4" s="1"/>
  <c r="D247" i="2" s="1"/>
  <c r="L250" i="1"/>
  <c r="N250" i="4" s="1"/>
  <c r="D251" i="2" s="1"/>
  <c r="L219" i="1"/>
  <c r="N219" i="4" s="1"/>
  <c r="D220" i="2" s="1"/>
  <c r="L223" i="1"/>
  <c r="N223" i="4" s="1"/>
  <c r="D224" i="2" s="1"/>
  <c r="L220" i="1"/>
  <c r="N220" i="4" s="1"/>
  <c r="D221" i="2" s="1"/>
  <c r="L224" i="1"/>
  <c r="N224" i="4" s="1"/>
  <c r="D225" i="2" s="1"/>
  <c r="L228" i="1"/>
  <c r="L232" i="1"/>
  <c r="L236" i="1"/>
  <c r="N236" i="4" s="1"/>
  <c r="D237" i="2" s="1"/>
  <c r="L240" i="1"/>
  <c r="N240" i="4" s="1"/>
  <c r="D241" i="2" s="1"/>
  <c r="L244" i="1"/>
  <c r="L248" i="1"/>
  <c r="L252" i="1"/>
  <c r="N252" i="4" s="1"/>
  <c r="D253" i="2" s="1"/>
  <c r="L256" i="1"/>
  <c r="N256" i="4" s="1"/>
  <c r="D257" i="2" s="1"/>
  <c r="L260" i="1"/>
  <c r="L264" i="1"/>
  <c r="L268" i="1"/>
  <c r="N268" i="4" s="1"/>
  <c r="D269" i="2" s="1"/>
  <c r="L272" i="1"/>
  <c r="N272" i="4" s="1"/>
  <c r="D273" i="2" s="1"/>
  <c r="L276" i="1"/>
  <c r="L280" i="1"/>
  <c r="L284" i="1"/>
  <c r="N284" i="4" s="1"/>
  <c r="D285" i="2" s="1"/>
  <c r="L239" i="1"/>
  <c r="N239" i="4" s="1"/>
  <c r="D240" i="2" s="1"/>
  <c r="L251" i="1"/>
  <c r="N251" i="4" s="1"/>
  <c r="D252" i="2" s="1"/>
  <c r="L259" i="1"/>
  <c r="L267" i="1"/>
  <c r="N267" i="4" s="1"/>
  <c r="D268" i="2" s="1"/>
  <c r="L275" i="1"/>
  <c r="L283" i="1"/>
  <c r="N283" i="4" s="1"/>
  <c r="D284" i="2" s="1"/>
  <c r="L291" i="1"/>
  <c r="L295" i="1"/>
  <c r="L299" i="1"/>
  <c r="L303" i="1"/>
  <c r="L307" i="1"/>
  <c r="N306" i="4" s="1"/>
  <c r="D306" i="2" s="1"/>
  <c r="L311" i="1"/>
  <c r="N310" i="4" s="1"/>
  <c r="D310" i="2" s="1"/>
  <c r="L315" i="1"/>
  <c r="L319" i="1"/>
  <c r="L323" i="1"/>
  <c r="N322" i="4" s="1"/>
  <c r="D322" i="2" s="1"/>
  <c r="L330" i="1"/>
  <c r="N328" i="4" s="1"/>
  <c r="D328" i="2" s="1"/>
  <c r="L334" i="1"/>
  <c r="L338" i="1"/>
  <c r="L342" i="1"/>
  <c r="N340" i="4" s="1"/>
  <c r="D340" i="2" s="1"/>
  <c r="L346" i="1"/>
  <c r="N344" i="4" s="1"/>
  <c r="D344" i="2" s="1"/>
  <c r="L350" i="1"/>
  <c r="L354" i="1"/>
  <c r="L358" i="1"/>
  <c r="N356" i="4" s="1"/>
  <c r="D356" i="2" s="1"/>
  <c r="L362" i="1"/>
  <c r="N360" i="4" s="1"/>
  <c r="D360" i="2" s="1"/>
  <c r="L366" i="1"/>
  <c r="L370" i="1"/>
  <c r="L374" i="1"/>
  <c r="L378" i="1"/>
  <c r="L382" i="1"/>
  <c r="N380" i="4" s="1"/>
  <c r="D380" i="2" s="1"/>
  <c r="L386" i="1"/>
  <c r="N384" i="4" s="1"/>
  <c r="D384" i="2" s="1"/>
  <c r="L390" i="1"/>
  <c r="N388" i="4" s="1"/>
  <c r="D388" i="2" s="1"/>
  <c r="L394" i="1"/>
  <c r="N392" i="4" s="1"/>
  <c r="D392" i="2" s="1"/>
  <c r="L398" i="1"/>
  <c r="N396" i="4" s="1"/>
  <c r="D396" i="2" s="1"/>
  <c r="L402" i="1"/>
  <c r="L406" i="1"/>
  <c r="L410" i="1"/>
  <c r="L414" i="1"/>
  <c r="N412" i="4" s="1"/>
  <c r="D412" i="2" s="1"/>
  <c r="L418" i="1"/>
  <c r="L422" i="1"/>
  <c r="L227" i="1"/>
  <c r="N227" i="4" s="1"/>
  <c r="D228" i="2" s="1"/>
  <c r="L243" i="1"/>
  <c r="N243" i="4" s="1"/>
  <c r="D244" i="2" s="1"/>
  <c r="L254" i="1"/>
  <c r="N254" i="4" s="1"/>
  <c r="D255" i="2" s="1"/>
  <c r="L262" i="1"/>
  <c r="N262" i="4" s="1"/>
  <c r="D263" i="2" s="1"/>
  <c r="L270" i="1"/>
  <c r="N270" i="4" s="1"/>
  <c r="D271" i="2" s="1"/>
  <c r="L278" i="1"/>
  <c r="N278" i="4" s="1"/>
  <c r="D279" i="2" s="1"/>
  <c r="L288" i="1"/>
  <c r="N288" i="4" s="1"/>
  <c r="D2" i="2" s="1"/>
  <c r="L290" i="1"/>
  <c r="N290" i="4" s="1"/>
  <c r="D290" i="2" s="1"/>
  <c r="L293" i="1"/>
  <c r="N293" i="4" s="1"/>
  <c r="D293" i="2" s="1"/>
  <c r="L296" i="1"/>
  <c r="N295" i="4" s="1"/>
  <c r="D295" i="2" s="1"/>
  <c r="L300" i="1"/>
  <c r="L304" i="1"/>
  <c r="N303" i="4" s="1"/>
  <c r="D303" i="2" s="1"/>
  <c r="L308" i="1"/>
  <c r="N307" i="4" s="1"/>
  <c r="D307" i="2" s="1"/>
  <c r="L312" i="1"/>
  <c r="N311" i="4" s="1"/>
  <c r="D311" i="2" s="1"/>
  <c r="L316" i="1"/>
  <c r="L320" i="1"/>
  <c r="N319" i="4" s="1"/>
  <c r="D319" i="2" s="1"/>
  <c r="L324" i="1"/>
  <c r="N323" i="4" s="1"/>
  <c r="D323" i="2" s="1"/>
  <c r="L327" i="1"/>
  <c r="N326" i="4" s="1"/>
  <c r="D326" i="2" s="1"/>
  <c r="L331" i="1"/>
  <c r="L335" i="1"/>
  <c r="N333" i="4" s="1"/>
  <c r="D333" i="2" s="1"/>
  <c r="L339" i="1"/>
  <c r="N337" i="4" s="1"/>
  <c r="D337" i="2" s="1"/>
  <c r="L343" i="1"/>
  <c r="N341" i="4" s="1"/>
  <c r="D341" i="2" s="1"/>
  <c r="L347" i="1"/>
  <c r="L351" i="1"/>
  <c r="N349" i="4" s="1"/>
  <c r="D349" i="2" s="1"/>
  <c r="L355" i="1"/>
  <c r="N353" i="4" s="1"/>
  <c r="D353" i="2" s="1"/>
  <c r="L359" i="1"/>
  <c r="N357" i="4" s="1"/>
  <c r="D357" i="2" s="1"/>
  <c r="L363" i="1"/>
  <c r="L367" i="1"/>
  <c r="L231" i="1"/>
  <c r="L247" i="1"/>
  <c r="N247" i="4" s="1"/>
  <c r="D248" i="2" s="1"/>
  <c r="L255" i="1"/>
  <c r="N255" i="4" s="1"/>
  <c r="D256" i="2" s="1"/>
  <c r="L263" i="1"/>
  <c r="L271" i="1"/>
  <c r="N271" i="4" s="1"/>
  <c r="D272" i="2" s="1"/>
  <c r="L279" i="1"/>
  <c r="N279" i="4" s="1"/>
  <c r="D280" i="2" s="1"/>
  <c r="L287" i="1"/>
  <c r="L289" i="1"/>
  <c r="L294" i="1"/>
  <c r="N294" i="4" s="1"/>
  <c r="D294" i="2" s="1"/>
  <c r="L297" i="1"/>
  <c r="N296" i="4" s="1"/>
  <c r="D296" i="2" s="1"/>
  <c r="L301" i="1"/>
  <c r="L305" i="1"/>
  <c r="N304" i="4" s="1"/>
  <c r="D304" i="2" s="1"/>
  <c r="L309" i="1"/>
  <c r="N308" i="4" s="1"/>
  <c r="D308" i="2" s="1"/>
  <c r="L313" i="1"/>
  <c r="N312" i="4" s="1"/>
  <c r="D312" i="2" s="1"/>
  <c r="L317" i="1"/>
  <c r="L321" i="1"/>
  <c r="N320" i="4" s="1"/>
  <c r="D320" i="2" s="1"/>
  <c r="L325" i="1"/>
  <c r="N324" i="4" s="1"/>
  <c r="D324" i="2" s="1"/>
  <c r="L328" i="1"/>
  <c r="L332" i="1"/>
  <c r="L336" i="1"/>
  <c r="N334" i="4" s="1"/>
  <c r="D334" i="2" s="1"/>
  <c r="L340" i="1"/>
  <c r="N338" i="4" s="1"/>
  <c r="D338" i="2" s="1"/>
  <c r="L344" i="1"/>
  <c r="N342" i="4" s="1"/>
  <c r="D342" i="2" s="1"/>
  <c r="L348" i="1"/>
  <c r="L352" i="1"/>
  <c r="N350" i="4" s="1"/>
  <c r="D350" i="2" s="1"/>
  <c r="L356" i="1"/>
  <c r="N354" i="4" s="1"/>
  <c r="D354" i="2" s="1"/>
  <c r="L360" i="1"/>
  <c r="N358" i="4" s="1"/>
  <c r="D358" i="2" s="1"/>
  <c r="L364" i="1"/>
  <c r="L235" i="1"/>
  <c r="N235" i="4" s="1"/>
  <c r="D236" i="2" s="1"/>
  <c r="L258" i="1"/>
  <c r="L266" i="1"/>
  <c r="N266" i="4" s="1"/>
  <c r="D267" i="2" s="1"/>
  <c r="L274" i="1"/>
  <c r="N274" i="4" s="1"/>
  <c r="D275" i="2" s="1"/>
  <c r="L282" i="1"/>
  <c r="N282" i="4" s="1"/>
  <c r="D283" i="2" s="1"/>
  <c r="L286" i="1"/>
  <c r="L298" i="1"/>
  <c r="N297" i="4" s="1"/>
  <c r="D297" i="2" s="1"/>
  <c r="L302" i="1"/>
  <c r="N301" i="4" s="1"/>
  <c r="D301" i="2" s="1"/>
  <c r="L306" i="1"/>
  <c r="L310" i="1"/>
  <c r="N309" i="4" s="1"/>
  <c r="D309" i="2" s="1"/>
  <c r="L314" i="1"/>
  <c r="N313" i="4" s="1"/>
  <c r="D313" i="2" s="1"/>
  <c r="L318" i="1"/>
  <c r="N317" i="4" s="1"/>
  <c r="D317" i="2" s="1"/>
  <c r="L322" i="1"/>
  <c r="L326" i="1"/>
  <c r="N325" i="4" s="1"/>
  <c r="D325" i="2" s="1"/>
  <c r="L329" i="1"/>
  <c r="N327" i="4" s="1"/>
  <c r="D327" i="2" s="1"/>
  <c r="L333" i="1"/>
  <c r="N331" i="4" s="1"/>
  <c r="D331" i="2" s="1"/>
  <c r="L337" i="1"/>
  <c r="L341" i="1"/>
  <c r="N339" i="4" s="1"/>
  <c r="D339" i="2" s="1"/>
  <c r="L345" i="1"/>
  <c r="N343" i="4" s="1"/>
  <c r="D343" i="2" s="1"/>
  <c r="L349" i="1"/>
  <c r="N347" i="4" s="1"/>
  <c r="D347" i="2" s="1"/>
  <c r="L353" i="1"/>
  <c r="L357" i="1"/>
  <c r="N355" i="4" s="1"/>
  <c r="D355" i="2" s="1"/>
  <c r="L361" i="1"/>
  <c r="N359" i="4" s="1"/>
  <c r="D359" i="2" s="1"/>
  <c r="L365" i="1"/>
  <c r="N363" i="4" s="1"/>
  <c r="D363" i="2" s="1"/>
  <c r="L369" i="1"/>
  <c r="L373" i="1"/>
  <c r="N371" i="4" s="1"/>
  <c r="D371" i="2" s="1"/>
  <c r="L377" i="1"/>
  <c r="N375" i="4" s="1"/>
  <c r="D375" i="2" s="1"/>
  <c r="L381" i="1"/>
  <c r="N379" i="4" s="1"/>
  <c r="D379" i="2" s="1"/>
  <c r="L385" i="1"/>
  <c r="L389" i="1"/>
  <c r="N387" i="4" s="1"/>
  <c r="D387" i="2" s="1"/>
  <c r="L393" i="1"/>
  <c r="N391" i="4" s="1"/>
  <c r="D391" i="2" s="1"/>
  <c r="L397" i="1"/>
  <c r="N395" i="4" s="1"/>
  <c r="D395" i="2" s="1"/>
  <c r="L401" i="1"/>
  <c r="L405" i="1"/>
  <c r="N403" i="4" s="1"/>
  <c r="D403" i="2" s="1"/>
  <c r="L409" i="1"/>
  <c r="N407" i="4" s="1"/>
  <c r="D407" i="2" s="1"/>
  <c r="L376" i="1"/>
  <c r="N374" i="4" s="1"/>
  <c r="D374" i="2" s="1"/>
  <c r="L384" i="1"/>
  <c r="L392" i="1"/>
  <c r="N390" i="4" s="1"/>
  <c r="D390" i="2" s="1"/>
  <c r="L400" i="1"/>
  <c r="N398" i="4" s="1"/>
  <c r="D398" i="2" s="1"/>
  <c r="L408" i="1"/>
  <c r="N406" i="4" s="1"/>
  <c r="D406" i="2" s="1"/>
  <c r="L417" i="1"/>
  <c r="L420" i="1"/>
  <c r="N418" i="4" s="1"/>
  <c r="D418" i="2" s="1"/>
  <c r="L423" i="1"/>
  <c r="N421" i="4" s="1"/>
  <c r="D421" i="2" s="1"/>
  <c r="L429" i="1"/>
  <c r="N426" i="4" s="1"/>
  <c r="D426" i="2" s="1"/>
  <c r="L433" i="1"/>
  <c r="L437" i="1"/>
  <c r="N434" i="4" s="1"/>
  <c r="D434" i="2" s="1"/>
  <c r="L441" i="1"/>
  <c r="N438" i="4" s="1"/>
  <c r="L445" i="1"/>
  <c r="N442" i="4" s="1"/>
  <c r="D442" i="2" s="1"/>
  <c r="L449" i="1"/>
  <c r="L453" i="1"/>
  <c r="N450" i="4" s="1"/>
  <c r="D450" i="2" s="1"/>
  <c r="L457" i="1"/>
  <c r="N454" i="4" s="1"/>
  <c r="D454" i="2" s="1"/>
  <c r="L461" i="1"/>
  <c r="N458" i="4" s="1"/>
  <c r="D458" i="2" s="1"/>
  <c r="L465" i="1"/>
  <c r="L469" i="1"/>
  <c r="N466" i="4" s="1"/>
  <c r="D466" i="2" s="1"/>
  <c r="L476" i="1"/>
  <c r="L480" i="1"/>
  <c r="N476" i="4" s="1"/>
  <c r="D476" i="2" s="1"/>
  <c r="L484" i="1"/>
  <c r="L487" i="1"/>
  <c r="N483" i="4" s="1"/>
  <c r="D483" i="2" s="1"/>
  <c r="L490" i="1"/>
  <c r="N485" i="4" s="1"/>
  <c r="D485" i="2" s="1"/>
  <c r="L494" i="1"/>
  <c r="N489" i="4" s="1"/>
  <c r="D489" i="2" s="1"/>
  <c r="L501" i="1"/>
  <c r="L505" i="1"/>
  <c r="N498" i="4" s="1"/>
  <c r="D498" i="2" s="1"/>
  <c r="L509" i="1"/>
  <c r="N502" i="4" s="1"/>
  <c r="D502" i="2" s="1"/>
  <c r="L513" i="1"/>
  <c r="L515" i="1"/>
  <c r="L519" i="1"/>
  <c r="N512" i="4" s="1"/>
  <c r="D512" i="2" s="1"/>
  <c r="L524" i="1"/>
  <c r="N515" i="4" s="1"/>
  <c r="D515" i="2" s="1"/>
  <c r="L527" i="1"/>
  <c r="N518" i="4" s="1"/>
  <c r="D518" i="2" s="1"/>
  <c r="L532" i="1"/>
  <c r="L534" i="1"/>
  <c r="L539" i="1"/>
  <c r="L545" i="1"/>
  <c r="N529" i="4" s="1"/>
  <c r="D529" i="2" s="1"/>
  <c r="L529" i="1"/>
  <c r="L533" i="1"/>
  <c r="L371" i="1"/>
  <c r="N369" i="4" s="1"/>
  <c r="D369" i="2" s="1"/>
  <c r="L379" i="1"/>
  <c r="N377" i="4" s="1"/>
  <c r="D377" i="2" s="1"/>
  <c r="L387" i="1"/>
  <c r="N385" i="4" s="1"/>
  <c r="D385" i="2" s="1"/>
  <c r="L395" i="1"/>
  <c r="N393" i="4" s="1"/>
  <c r="D393" i="2" s="1"/>
  <c r="L403" i="1"/>
  <c r="N401" i="4" s="1"/>
  <c r="D401" i="2" s="1"/>
  <c r="L411" i="1"/>
  <c r="N409" i="4" s="1"/>
  <c r="D409" i="2" s="1"/>
  <c r="L413" i="1"/>
  <c r="N411" i="4" s="1"/>
  <c r="D411" i="2" s="1"/>
  <c r="L416" i="1"/>
  <c r="N414" i="4" s="1"/>
  <c r="D414" i="2" s="1"/>
  <c r="L419" i="1"/>
  <c r="N417" i="4" s="1"/>
  <c r="D417" i="2" s="1"/>
  <c r="L426" i="1"/>
  <c r="N424" i="4" s="1"/>
  <c r="D424" i="2" s="1"/>
  <c r="L430" i="1"/>
  <c r="N427" i="4" s="1"/>
  <c r="D427" i="2" s="1"/>
  <c r="L434" i="1"/>
  <c r="N431" i="4" s="1"/>
  <c r="D431" i="2" s="1"/>
  <c r="L438" i="1"/>
  <c r="N435" i="4" s="1"/>
  <c r="D435" i="2" s="1"/>
  <c r="L442" i="1"/>
  <c r="N439" i="4" s="1"/>
  <c r="D439" i="2" s="1"/>
  <c r="L446" i="1"/>
  <c r="N443" i="4" s="1"/>
  <c r="D443" i="2" s="1"/>
  <c r="L450" i="1"/>
  <c r="N447" i="4" s="1"/>
  <c r="D447" i="2" s="1"/>
  <c r="L454" i="1"/>
  <c r="N451" i="4" s="1"/>
  <c r="D451" i="2" s="1"/>
  <c r="L458" i="1"/>
  <c r="N455" i="4" s="1"/>
  <c r="D455" i="2" s="1"/>
  <c r="L462" i="1"/>
  <c r="N459" i="4" s="1"/>
  <c r="D459" i="2" s="1"/>
  <c r="L466" i="1"/>
  <c r="N463" i="4" s="1"/>
  <c r="D463" i="2" s="1"/>
  <c r="L470" i="1"/>
  <c r="N467" i="4" s="1"/>
  <c r="D467" i="2" s="1"/>
  <c r="L473" i="1"/>
  <c r="N470" i="4" s="1"/>
  <c r="D470" i="2" s="1"/>
  <c r="L477" i="1"/>
  <c r="N473" i="4" s="1"/>
  <c r="D473" i="2" s="1"/>
  <c r="L481" i="1"/>
  <c r="N477" i="4" s="1"/>
  <c r="D477" i="2" s="1"/>
  <c r="L488" i="1"/>
  <c r="N484" i="4" s="1"/>
  <c r="D484" i="2" s="1"/>
  <c r="L491" i="1"/>
  <c r="N486" i="4" s="1"/>
  <c r="D486" i="2" s="1"/>
  <c r="L495" i="1"/>
  <c r="L498" i="1"/>
  <c r="N492" i="4" s="1"/>
  <c r="D492" i="2" s="1"/>
  <c r="L502" i="1"/>
  <c r="N496" i="4" s="1"/>
  <c r="D496" i="2" s="1"/>
  <c r="L506" i="1"/>
  <c r="N499" i="4" s="1"/>
  <c r="D499" i="2" s="1"/>
  <c r="L510" i="1"/>
  <c r="N503" i="4" s="1"/>
  <c r="D503" i="2" s="1"/>
  <c r="L514" i="1"/>
  <c r="N507" i="4" s="1"/>
  <c r="D507" i="2" s="1"/>
  <c r="L516" i="1"/>
  <c r="L520" i="1"/>
  <c r="N513" i="4" s="1"/>
  <c r="D513" i="2" s="1"/>
  <c r="L525" i="1"/>
  <c r="N516" i="4" s="1"/>
  <c r="D516" i="2" s="1"/>
  <c r="L528" i="1"/>
  <c r="L368" i="1"/>
  <c r="N366" i="4" s="1"/>
  <c r="D366" i="2" s="1"/>
  <c r="L372" i="1"/>
  <c r="N370" i="4" s="1"/>
  <c r="D370" i="2" s="1"/>
  <c r="L380" i="1"/>
  <c r="L388" i="1"/>
  <c r="N386" i="4" s="1"/>
  <c r="L396" i="1"/>
  <c r="N394" i="4" s="1"/>
  <c r="D394" i="2" s="1"/>
  <c r="L404" i="1"/>
  <c r="N402" i="4" s="1"/>
  <c r="D402" i="2" s="1"/>
  <c r="L412" i="1"/>
  <c r="L415" i="1"/>
  <c r="L425" i="1"/>
  <c r="N423" i="4" s="1"/>
  <c r="D423" i="2" s="1"/>
  <c r="L427" i="1"/>
  <c r="N425" i="4" s="1"/>
  <c r="D425" i="2" s="1"/>
  <c r="L431" i="1"/>
  <c r="L435" i="1"/>
  <c r="N432" i="4" s="1"/>
  <c r="D432" i="2" s="1"/>
  <c r="L439" i="1"/>
  <c r="N436" i="4" s="1"/>
  <c r="D436" i="2" s="1"/>
  <c r="L443" i="1"/>
  <c r="N440" i="4" s="1"/>
  <c r="D440" i="2" s="1"/>
  <c r="L447" i="1"/>
  <c r="L451" i="1"/>
  <c r="N448" i="4" s="1"/>
  <c r="D448" i="2" s="1"/>
  <c r="L455" i="1"/>
  <c r="N452" i="4" s="1"/>
  <c r="D452" i="2" s="1"/>
  <c r="L459" i="1"/>
  <c r="N456" i="4" s="1"/>
  <c r="D456" i="2" s="1"/>
  <c r="L463" i="1"/>
  <c r="L467" i="1"/>
  <c r="N464" i="4" s="1"/>
  <c r="D464" i="2" s="1"/>
  <c r="L471" i="1"/>
  <c r="N468" i="4" s="1"/>
  <c r="D468" i="2" s="1"/>
  <c r="L474" i="1"/>
  <c r="N471" i="4" s="1"/>
  <c r="D471" i="2" s="1"/>
  <c r="L478" i="1"/>
  <c r="L482" i="1"/>
  <c r="N478" i="4" s="1"/>
  <c r="D478" i="2" s="1"/>
  <c r="L485" i="1"/>
  <c r="N481" i="4" s="1"/>
  <c r="D481" i="2" s="1"/>
  <c r="L489" i="1"/>
  <c r="L492" i="1"/>
  <c r="L496" i="1"/>
  <c r="N490" i="4" s="1"/>
  <c r="D490" i="2" s="1"/>
  <c r="L499" i="1"/>
  <c r="N493" i="4" s="1"/>
  <c r="D493" i="2" s="1"/>
  <c r="L503" i="1"/>
  <c r="N497" i="4" s="1"/>
  <c r="D497" i="2" s="1"/>
  <c r="L507" i="1"/>
  <c r="L511" i="1"/>
  <c r="N504" i="4" s="1"/>
  <c r="D504" i="2" s="1"/>
  <c r="L517" i="1"/>
  <c r="N510" i="4" s="1"/>
  <c r="D510" i="2" s="1"/>
  <c r="L521" i="1"/>
  <c r="L526" i="1"/>
  <c r="L375" i="1"/>
  <c r="N373" i="4" s="1"/>
  <c r="D373" i="2" s="1"/>
  <c r="L383" i="1"/>
  <c r="N381" i="4" s="1"/>
  <c r="D381" i="2" s="1"/>
  <c r="L391" i="1"/>
  <c r="N389" i="4" s="1"/>
  <c r="D389" i="2" s="1"/>
  <c r="L399" i="1"/>
  <c r="L407" i="1"/>
  <c r="N405" i="4" s="1"/>
  <c r="D405" i="2" s="1"/>
  <c r="L421" i="1"/>
  <c r="N419" i="4" s="1"/>
  <c r="D419" i="2" s="1"/>
  <c r="L424" i="1"/>
  <c r="N422" i="4" s="1"/>
  <c r="D422" i="2" s="1"/>
  <c r="L428" i="1"/>
  <c r="L432" i="1"/>
  <c r="N429" i="4" s="1"/>
  <c r="D429" i="2" s="1"/>
  <c r="L436" i="1"/>
  <c r="N433" i="4" s="1"/>
  <c r="D433" i="2" s="1"/>
  <c r="L440" i="1"/>
  <c r="N437" i="4" s="1"/>
  <c r="D437" i="2" s="1"/>
  <c r="L444" i="1"/>
  <c r="L448" i="1"/>
  <c r="N445" i="4" s="1"/>
  <c r="D445" i="2" s="1"/>
  <c r="L452" i="1"/>
  <c r="N449" i="4" s="1"/>
  <c r="D449" i="2" s="1"/>
  <c r="L456" i="1"/>
  <c r="N453" i="4" s="1"/>
  <c r="D453" i="2" s="1"/>
  <c r="L460" i="1"/>
  <c r="L464" i="1"/>
  <c r="N461" i="4" s="1"/>
  <c r="D461" i="2" s="1"/>
  <c r="L468" i="1"/>
  <c r="N465" i="4" s="1"/>
  <c r="D465" i="2" s="1"/>
  <c r="L472" i="1"/>
  <c r="N469" i="4" s="1"/>
  <c r="D469" i="2" s="1"/>
  <c r="L475" i="1"/>
  <c r="L479" i="1"/>
  <c r="N475" i="4" s="1"/>
  <c r="D475" i="2" s="1"/>
  <c r="L483" i="1"/>
  <c r="N479" i="4" s="1"/>
  <c r="D479" i="2" s="1"/>
  <c r="L486" i="1"/>
  <c r="N482" i="4" s="1"/>
  <c r="D482" i="2" s="1"/>
  <c r="L493" i="1"/>
  <c r="L497" i="1"/>
  <c r="N491" i="4" s="1"/>
  <c r="D491" i="2" s="1"/>
  <c r="L500" i="1"/>
  <c r="N494" i="4" s="1"/>
  <c r="D494" i="2" s="1"/>
  <c r="L504" i="1"/>
  <c r="L508" i="1"/>
  <c r="L512" i="1"/>
  <c r="N505" i="4" s="1"/>
  <c r="D505" i="2" s="1"/>
  <c r="L518" i="1"/>
  <c r="N511" i="4" s="1"/>
  <c r="D511" i="2" s="1"/>
  <c r="L522" i="1"/>
  <c r="L523" i="1"/>
  <c r="L531" i="1"/>
  <c r="N522" i="4" s="1"/>
  <c r="D522" i="2" s="1"/>
  <c r="L536" i="1"/>
  <c r="N524" i="4" s="1"/>
  <c r="D524" i="2" s="1"/>
  <c r="L540" i="1"/>
  <c r="N527" i="4" s="1"/>
  <c r="D527" i="2" s="1"/>
  <c r="L543" i="1"/>
  <c r="L544" i="1"/>
  <c r="L530" i="1"/>
  <c r="N521" i="4" s="1"/>
  <c r="D521" i="2" s="1"/>
  <c r="L535" i="1"/>
  <c r="N523" i="4" s="1"/>
  <c r="D523" i="2" s="1"/>
  <c r="L537" i="1"/>
  <c r="L541" i="1"/>
  <c r="N528" i="4" s="1"/>
  <c r="D528" i="2" s="1"/>
  <c r="L538" i="1"/>
  <c r="N526" i="4" s="1"/>
  <c r="D526" i="2" s="1"/>
  <c r="L542" i="1"/>
  <c r="L187" i="1"/>
  <c r="L123" i="1"/>
  <c r="O190" i="1"/>
  <c r="P118" i="1"/>
  <c r="L171" i="1"/>
  <c r="L107" i="1"/>
  <c r="L43" i="1"/>
  <c r="O126" i="1"/>
  <c r="N22" i="1"/>
  <c r="L155" i="1"/>
  <c r="L91" i="1"/>
  <c r="L6" i="1"/>
  <c r="O11" i="1"/>
  <c r="P36" i="1"/>
  <c r="L203" i="1"/>
  <c r="L139" i="1"/>
  <c r="L75" i="1"/>
  <c r="L12" i="1"/>
  <c r="P203" i="1"/>
  <c r="L207" i="1"/>
  <c r="L191" i="1"/>
  <c r="L175" i="1"/>
  <c r="L159" i="1"/>
  <c r="L143" i="1"/>
  <c r="L127" i="1"/>
  <c r="L111" i="1"/>
  <c r="L95" i="1"/>
  <c r="L79" i="1"/>
  <c r="L63" i="1"/>
  <c r="L47" i="1"/>
  <c r="L31" i="1"/>
  <c r="L16" i="1"/>
  <c r="O206" i="1"/>
  <c r="O142" i="1"/>
  <c r="O78" i="1"/>
  <c r="O15" i="1"/>
  <c r="P139" i="1"/>
  <c r="P54" i="1"/>
  <c r="L183" i="1"/>
  <c r="L215" i="1"/>
  <c r="L199" i="1"/>
  <c r="L167" i="1"/>
  <c r="L151" i="1"/>
  <c r="L135" i="1"/>
  <c r="L119" i="1"/>
  <c r="L103" i="1"/>
  <c r="L87" i="1"/>
  <c r="L71" i="1"/>
  <c r="L55" i="1"/>
  <c r="L39" i="1"/>
  <c r="L23" i="1"/>
  <c r="L8" i="1"/>
  <c r="O174" i="1"/>
  <c r="O110" i="1"/>
  <c r="O46" i="1"/>
  <c r="P182" i="1"/>
  <c r="P96" i="1"/>
  <c r="L211" i="1"/>
  <c r="L195" i="1"/>
  <c r="L179" i="1"/>
  <c r="L163" i="1"/>
  <c r="L147" i="1"/>
  <c r="L131" i="1"/>
  <c r="L115" i="1"/>
  <c r="L99" i="1"/>
  <c r="L83" i="1"/>
  <c r="L67" i="1"/>
  <c r="L51" i="1"/>
  <c r="L35" i="1"/>
  <c r="L20" i="1"/>
  <c r="L4" i="1"/>
  <c r="O158" i="1"/>
  <c r="O94" i="1"/>
  <c r="O30" i="1"/>
  <c r="P160" i="1"/>
  <c r="P75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3" i="1"/>
  <c r="M40" i="1"/>
  <c r="M17" i="1"/>
  <c r="N208" i="1"/>
  <c r="N184" i="1"/>
  <c r="N160" i="1"/>
  <c r="N136" i="1"/>
  <c r="N112" i="1"/>
  <c r="N88" i="1"/>
  <c r="N64" i="1"/>
  <c r="N48" i="1"/>
  <c r="N7" i="1"/>
  <c r="L217" i="1"/>
  <c r="L209" i="1"/>
  <c r="L201" i="1"/>
  <c r="L193" i="1"/>
  <c r="L189" i="1"/>
  <c r="L181" i="1"/>
  <c r="L173" i="1"/>
  <c r="L165" i="1"/>
  <c r="L161" i="1"/>
  <c r="L153" i="1"/>
  <c r="L145" i="1"/>
  <c r="L137" i="1"/>
  <c r="L129" i="1"/>
  <c r="L125" i="1"/>
  <c r="L117" i="1"/>
  <c r="L113" i="1"/>
  <c r="L105" i="1"/>
  <c r="L97" i="1"/>
  <c r="L69" i="1"/>
  <c r="N8" i="1"/>
  <c r="N12" i="1"/>
  <c r="N16" i="1"/>
  <c r="N20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4" i="1"/>
  <c r="N5" i="1"/>
  <c r="N9" i="1"/>
  <c r="N13" i="1"/>
  <c r="N17" i="1"/>
  <c r="N3" i="1"/>
  <c r="N24" i="1"/>
  <c r="N6" i="1"/>
  <c r="N10" i="1"/>
  <c r="N14" i="1"/>
  <c r="N18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M8" i="1"/>
  <c r="M12" i="1"/>
  <c r="M16" i="1"/>
  <c r="M20" i="1"/>
  <c r="M23" i="1"/>
  <c r="M27" i="1"/>
  <c r="M31" i="1"/>
  <c r="M35" i="1"/>
  <c r="M39" i="1"/>
  <c r="M43" i="1"/>
  <c r="M47" i="1"/>
  <c r="M51" i="1"/>
  <c r="M55" i="1"/>
  <c r="M59" i="1"/>
  <c r="M63" i="1"/>
  <c r="M6" i="1"/>
  <c r="M10" i="1"/>
  <c r="M14" i="1"/>
  <c r="M18" i="1"/>
  <c r="M21" i="1"/>
  <c r="M25" i="1"/>
  <c r="M29" i="1"/>
  <c r="M33" i="1"/>
  <c r="M37" i="1"/>
  <c r="M41" i="1"/>
  <c r="M45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3" i="1"/>
  <c r="L17" i="1"/>
  <c r="L13" i="1"/>
  <c r="L9" i="1"/>
  <c r="L5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0" i="1"/>
  <c r="M54" i="1"/>
  <c r="M49" i="1"/>
  <c r="M42" i="1"/>
  <c r="M34" i="1"/>
  <c r="M26" i="1"/>
  <c r="M19" i="1"/>
  <c r="M11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1" i="1"/>
  <c r="O210" i="1"/>
  <c r="O194" i="1"/>
  <c r="O178" i="1"/>
  <c r="O162" i="1"/>
  <c r="O146" i="1"/>
  <c r="O130" i="1"/>
  <c r="O114" i="1"/>
  <c r="O98" i="1"/>
  <c r="O82" i="1"/>
  <c r="O66" i="1"/>
  <c r="O50" i="1"/>
  <c r="O34" i="1"/>
  <c r="O19" i="1"/>
  <c r="P208" i="1"/>
  <c r="P187" i="1"/>
  <c r="P166" i="1"/>
  <c r="P144" i="1"/>
  <c r="P123" i="1"/>
  <c r="P102" i="1"/>
  <c r="P80" i="1"/>
  <c r="P59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58" i="1"/>
  <c r="M32" i="1"/>
  <c r="M9" i="1"/>
  <c r="N200" i="1"/>
  <c r="N176" i="1"/>
  <c r="N152" i="1"/>
  <c r="N128" i="1"/>
  <c r="N104" i="1"/>
  <c r="N80" i="1"/>
  <c r="N56" i="1"/>
  <c r="N32" i="1"/>
  <c r="P6" i="1"/>
  <c r="P10" i="1"/>
  <c r="P14" i="1"/>
  <c r="P18" i="1"/>
  <c r="P21" i="1"/>
  <c r="P7" i="1"/>
  <c r="P12" i="1"/>
  <c r="P17" i="1"/>
  <c r="P22" i="1"/>
  <c r="P26" i="1"/>
  <c r="P30" i="1"/>
  <c r="P34" i="1"/>
  <c r="P38" i="1"/>
  <c r="P5" i="1"/>
  <c r="P11" i="1"/>
  <c r="P16" i="1"/>
  <c r="P3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13" i="1"/>
  <c r="P23" i="1"/>
  <c r="P31" i="1"/>
  <c r="P39" i="1"/>
  <c r="P44" i="1"/>
  <c r="P50" i="1"/>
  <c r="P55" i="1"/>
  <c r="P60" i="1"/>
  <c r="P66" i="1"/>
  <c r="P71" i="1"/>
  <c r="P76" i="1"/>
  <c r="P82" i="1"/>
  <c r="P87" i="1"/>
  <c r="P92" i="1"/>
  <c r="P98" i="1"/>
  <c r="P103" i="1"/>
  <c r="P108" i="1"/>
  <c r="P114" i="1"/>
  <c r="P119" i="1"/>
  <c r="P124" i="1"/>
  <c r="P130" i="1"/>
  <c r="P135" i="1"/>
  <c r="P140" i="1"/>
  <c r="P146" i="1"/>
  <c r="P151" i="1"/>
  <c r="P156" i="1"/>
  <c r="P162" i="1"/>
  <c r="P167" i="1"/>
  <c r="P172" i="1"/>
  <c r="P178" i="1"/>
  <c r="P183" i="1"/>
  <c r="P188" i="1"/>
  <c r="P194" i="1"/>
  <c r="P199" i="1"/>
  <c r="P204" i="1"/>
  <c r="P210" i="1"/>
  <c r="P215" i="1"/>
  <c r="P15" i="1"/>
  <c r="P24" i="1"/>
  <c r="P32" i="1"/>
  <c r="P40" i="1"/>
  <c r="P46" i="1"/>
  <c r="P51" i="1"/>
  <c r="P56" i="1"/>
  <c r="P62" i="1"/>
  <c r="P67" i="1"/>
  <c r="P72" i="1"/>
  <c r="P78" i="1"/>
  <c r="P83" i="1"/>
  <c r="P88" i="1"/>
  <c r="P94" i="1"/>
  <c r="P99" i="1"/>
  <c r="P104" i="1"/>
  <c r="P110" i="1"/>
  <c r="P115" i="1"/>
  <c r="P120" i="1"/>
  <c r="P126" i="1"/>
  <c r="P131" i="1"/>
  <c r="P136" i="1"/>
  <c r="P142" i="1"/>
  <c r="P147" i="1"/>
  <c r="P152" i="1"/>
  <c r="P158" i="1"/>
  <c r="P163" i="1"/>
  <c r="P168" i="1"/>
  <c r="P174" i="1"/>
  <c r="P179" i="1"/>
  <c r="P184" i="1"/>
  <c r="P190" i="1"/>
  <c r="P195" i="1"/>
  <c r="P200" i="1"/>
  <c r="P206" i="1"/>
  <c r="P211" i="1"/>
  <c r="P216" i="1"/>
  <c r="P8" i="1"/>
  <c r="P19" i="1"/>
  <c r="P27" i="1"/>
  <c r="P35" i="1"/>
  <c r="P42" i="1"/>
  <c r="P47" i="1"/>
  <c r="P52" i="1"/>
  <c r="P58" i="1"/>
  <c r="P63" i="1"/>
  <c r="P68" i="1"/>
  <c r="P74" i="1"/>
  <c r="P79" i="1"/>
  <c r="P84" i="1"/>
  <c r="P90" i="1"/>
  <c r="P95" i="1"/>
  <c r="P100" i="1"/>
  <c r="P106" i="1"/>
  <c r="P111" i="1"/>
  <c r="P116" i="1"/>
  <c r="P122" i="1"/>
  <c r="P127" i="1"/>
  <c r="P132" i="1"/>
  <c r="P138" i="1"/>
  <c r="P143" i="1"/>
  <c r="P148" i="1"/>
  <c r="P154" i="1"/>
  <c r="P159" i="1"/>
  <c r="P164" i="1"/>
  <c r="P170" i="1"/>
  <c r="P175" i="1"/>
  <c r="P180" i="1"/>
  <c r="P186" i="1"/>
  <c r="P191" i="1"/>
  <c r="P196" i="1"/>
  <c r="P202" i="1"/>
  <c r="P207" i="1"/>
  <c r="P212" i="1"/>
  <c r="P218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N118" i="4" s="1"/>
  <c r="D119" i="2" s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N26" i="4" s="1"/>
  <c r="D27" i="2" s="1"/>
  <c r="L22" i="1"/>
  <c r="L19" i="1"/>
  <c r="L15" i="1"/>
  <c r="L11" i="1"/>
  <c r="L7" i="1"/>
  <c r="M4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2" i="1"/>
  <c r="M57" i="1"/>
  <c r="M52" i="1"/>
  <c r="M46" i="1"/>
  <c r="M38" i="1"/>
  <c r="M30" i="1"/>
  <c r="M22" i="1"/>
  <c r="M15" i="1"/>
  <c r="M7" i="1"/>
  <c r="N214" i="1"/>
  <c r="N206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19" i="1"/>
  <c r="O218" i="1"/>
  <c r="O202" i="1"/>
  <c r="O186" i="1"/>
  <c r="O170" i="1"/>
  <c r="O154" i="1"/>
  <c r="O138" i="1"/>
  <c r="O122" i="1"/>
  <c r="O106" i="1"/>
  <c r="O90" i="1"/>
  <c r="O74" i="1"/>
  <c r="O58" i="1"/>
  <c r="O42" i="1"/>
  <c r="O26" i="1"/>
  <c r="P4" i="1"/>
  <c r="P198" i="1"/>
  <c r="P176" i="1"/>
  <c r="P155" i="1"/>
  <c r="P134" i="1"/>
  <c r="P112" i="1"/>
  <c r="P91" i="1"/>
  <c r="P70" i="1"/>
  <c r="P48" i="1"/>
  <c r="P20" i="1"/>
  <c r="M208" i="1"/>
  <c r="M196" i="1"/>
  <c r="M184" i="1"/>
  <c r="M172" i="1"/>
  <c r="M160" i="1"/>
  <c r="M148" i="1"/>
  <c r="M136" i="1"/>
  <c r="M124" i="1"/>
  <c r="M112" i="1"/>
  <c r="M100" i="1"/>
  <c r="M88" i="1"/>
  <c r="M76" i="1"/>
  <c r="M64" i="1"/>
  <c r="M48" i="1"/>
  <c r="M24" i="1"/>
  <c r="N216" i="1"/>
  <c r="N192" i="1"/>
  <c r="N168" i="1"/>
  <c r="N144" i="1"/>
  <c r="N120" i="1"/>
  <c r="N96" i="1"/>
  <c r="N72" i="1"/>
  <c r="N40" i="1"/>
  <c r="O8" i="1"/>
  <c r="O12" i="1"/>
  <c r="O16" i="1"/>
  <c r="O20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4" i="1"/>
  <c r="O5" i="1"/>
  <c r="O9" i="1"/>
  <c r="O13" i="1"/>
  <c r="O17" i="1"/>
  <c r="O3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6" i="1"/>
  <c r="O10" i="1"/>
  <c r="O14" i="1"/>
  <c r="O18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L213" i="1"/>
  <c r="L205" i="1"/>
  <c r="L197" i="1"/>
  <c r="N197" i="4" s="1"/>
  <c r="D198" i="2" s="1"/>
  <c r="L185" i="1"/>
  <c r="L177" i="1"/>
  <c r="L169" i="1"/>
  <c r="N169" i="4" s="1"/>
  <c r="D170" i="2" s="1"/>
  <c r="L157" i="1"/>
  <c r="L149" i="1"/>
  <c r="L141" i="1"/>
  <c r="N141" i="4" s="1"/>
  <c r="D142" i="2" s="1"/>
  <c r="L133" i="1"/>
  <c r="L121" i="1"/>
  <c r="L109" i="1"/>
  <c r="L101" i="1"/>
  <c r="L93" i="1"/>
  <c r="L89" i="1"/>
  <c r="L85" i="1"/>
  <c r="L81" i="1"/>
  <c r="L77" i="1"/>
  <c r="L73" i="1"/>
  <c r="L65" i="1"/>
  <c r="N65" i="4" s="1"/>
  <c r="D66" i="2" s="1"/>
  <c r="L61" i="1"/>
  <c r="L57" i="1"/>
  <c r="L53" i="1"/>
  <c r="L49" i="1"/>
  <c r="L45" i="1"/>
  <c r="L41" i="1"/>
  <c r="N41" i="4" s="1"/>
  <c r="D42" i="2" s="1"/>
  <c r="L37" i="1"/>
  <c r="L33" i="1"/>
  <c r="N33" i="4" s="1"/>
  <c r="D34" i="2" s="1"/>
  <c r="L29" i="1"/>
  <c r="L25" i="1"/>
  <c r="N25" i="4" s="1"/>
  <c r="D26" i="2" s="1"/>
  <c r="L21" i="1"/>
  <c r="L18" i="1"/>
  <c r="N18" i="4" s="1"/>
  <c r="D20" i="2" s="1"/>
  <c r="L14" i="1"/>
  <c r="L10" i="1"/>
  <c r="N10" i="4" s="1"/>
  <c r="D12" i="2" s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1" i="1"/>
  <c r="M56" i="1"/>
  <c r="M50" i="1"/>
  <c r="M44" i="1"/>
  <c r="M36" i="1"/>
  <c r="M28" i="1"/>
  <c r="M3" i="1"/>
  <c r="M13" i="1"/>
  <c r="M5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15" i="1"/>
  <c r="O214" i="1"/>
  <c r="O198" i="1"/>
  <c r="O182" i="1"/>
  <c r="O166" i="1"/>
  <c r="O150" i="1"/>
  <c r="O134" i="1"/>
  <c r="O118" i="1"/>
  <c r="O102" i="1"/>
  <c r="O86" i="1"/>
  <c r="O70" i="1"/>
  <c r="O54" i="1"/>
  <c r="O38" i="1"/>
  <c r="O22" i="1"/>
  <c r="O7" i="1"/>
  <c r="P214" i="1"/>
  <c r="P192" i="1"/>
  <c r="P171" i="1"/>
  <c r="P150" i="1"/>
  <c r="P128" i="1"/>
  <c r="P107" i="1"/>
  <c r="P86" i="1"/>
  <c r="P64" i="1"/>
  <c r="P43" i="1"/>
  <c r="P9" i="1"/>
  <c r="D386" i="2" l="1"/>
  <c r="D438" i="2"/>
  <c r="O2" i="4"/>
  <c r="E4" i="2" s="1"/>
  <c r="N287" i="4"/>
  <c r="D288" i="2" s="1"/>
  <c r="N400" i="4"/>
  <c r="D400" i="2" s="1"/>
  <c r="N276" i="4"/>
  <c r="D277" i="2" s="1"/>
  <c r="N260" i="4"/>
  <c r="D261" i="2" s="1"/>
  <c r="N228" i="4"/>
  <c r="D229" i="2" s="1"/>
  <c r="F4" i="2"/>
  <c r="H4" i="2" s="1"/>
  <c r="N81" i="4"/>
  <c r="D82" i="2" s="1"/>
  <c r="N177" i="4"/>
  <c r="D178" i="2" s="1"/>
  <c r="N68" i="4"/>
  <c r="D69" i="2" s="1"/>
  <c r="N116" i="4"/>
  <c r="D117" i="2" s="1"/>
  <c r="N164" i="4"/>
  <c r="D165" i="2" s="1"/>
  <c r="N212" i="4"/>
  <c r="D213" i="2" s="1"/>
  <c r="N37" i="4"/>
  <c r="D38" i="2" s="1"/>
  <c r="N21" i="4"/>
  <c r="D22" i="2" s="1"/>
  <c r="N157" i="4"/>
  <c r="D158" i="2" s="1"/>
  <c r="N57" i="4"/>
  <c r="D58" i="2" s="1"/>
  <c r="N77" i="4"/>
  <c r="D78" i="2" s="1"/>
  <c r="N93" i="4"/>
  <c r="D94" i="2" s="1"/>
  <c r="N133" i="4"/>
  <c r="D134" i="2" s="1"/>
  <c r="N205" i="4"/>
  <c r="D206" i="2" s="1"/>
  <c r="N11" i="4"/>
  <c r="D13" i="2" s="1"/>
  <c r="N58" i="4"/>
  <c r="D59" i="2" s="1"/>
  <c r="N17" i="4"/>
  <c r="D19" i="2" s="1"/>
  <c r="N80" i="4"/>
  <c r="D81" i="2" s="1"/>
  <c r="N128" i="4"/>
  <c r="D129" i="2" s="1"/>
  <c r="N176" i="4"/>
  <c r="D177" i="2" s="1"/>
  <c r="N368" i="4"/>
  <c r="D368" i="2" s="1"/>
  <c r="N249" i="4"/>
  <c r="D250" i="2" s="1"/>
  <c r="N233" i="4"/>
  <c r="D234" i="2" s="1"/>
  <c r="N154" i="4"/>
  <c r="D155" i="2" s="1"/>
  <c r="N364" i="4"/>
  <c r="D364" i="2" s="1"/>
  <c r="N348" i="4"/>
  <c r="D348" i="2" s="1"/>
  <c r="N332" i="4"/>
  <c r="D332" i="2" s="1"/>
  <c r="N314" i="4"/>
  <c r="D314" i="2" s="1"/>
  <c r="N298" i="4"/>
  <c r="D298" i="2" s="1"/>
  <c r="N275" i="4"/>
  <c r="D276" i="2" s="1"/>
  <c r="N234" i="4"/>
  <c r="D235" i="2" s="1"/>
  <c r="N292" i="4"/>
  <c r="D292" i="2" s="1"/>
  <c r="N138" i="4"/>
  <c r="D139" i="2" s="1"/>
  <c r="N170" i="4"/>
  <c r="D171" i="2" s="1"/>
  <c r="N45" i="4"/>
  <c r="D46" i="2" s="1"/>
  <c r="N101" i="4"/>
  <c r="D102" i="2" s="1"/>
  <c r="N122" i="4"/>
  <c r="D123" i="2" s="1"/>
  <c r="N29" i="4"/>
  <c r="D30" i="2" s="1"/>
  <c r="N213" i="4"/>
  <c r="D214" i="2" s="1"/>
  <c r="N49" i="4"/>
  <c r="D50" i="2" s="1"/>
  <c r="N85" i="4"/>
  <c r="D86" i="2" s="1"/>
  <c r="N109" i="4"/>
  <c r="D110" i="2" s="1"/>
  <c r="N149" i="4"/>
  <c r="D150" i="2" s="1"/>
  <c r="N19" i="4"/>
  <c r="D3" i="2" s="1"/>
  <c r="N34" i="4"/>
  <c r="D35" i="2" s="1"/>
  <c r="N104" i="4"/>
  <c r="D105" i="2" s="1"/>
  <c r="N152" i="4"/>
  <c r="D153" i="2" s="1"/>
  <c r="N200" i="4"/>
  <c r="D201" i="2" s="1"/>
  <c r="N372" i="4"/>
  <c r="D372" i="2" s="1"/>
  <c r="N291" i="4"/>
  <c r="D291" i="2" s="1"/>
  <c r="N259" i="4"/>
  <c r="D260" i="2" s="1"/>
  <c r="N285" i="4"/>
  <c r="D286" i="2" s="1"/>
  <c r="N269" i="4"/>
  <c r="D270" i="2" s="1"/>
  <c r="N253" i="4"/>
  <c r="D254" i="2" s="1"/>
  <c r="N202" i="4"/>
  <c r="D203" i="2" s="1"/>
  <c r="N218" i="4"/>
  <c r="D219" i="2" s="1"/>
  <c r="N48" i="4"/>
  <c r="D49" i="2" s="1"/>
  <c r="N64" i="4"/>
  <c r="D65" i="2" s="1"/>
  <c r="N112" i="4"/>
  <c r="D113" i="2" s="1"/>
  <c r="N160" i="4"/>
  <c r="D161" i="2" s="1"/>
  <c r="N208" i="4"/>
  <c r="D209" i="2" s="1"/>
  <c r="N97" i="4"/>
  <c r="D98" i="2" s="1"/>
  <c r="N125" i="4"/>
  <c r="D126" i="2" s="1"/>
  <c r="N181" i="4"/>
  <c r="D182" i="2" s="1"/>
  <c r="N209" i="4"/>
  <c r="D210" i="2" s="1"/>
  <c r="N4" i="4"/>
  <c r="D6" i="2" s="1"/>
  <c r="N87" i="4"/>
  <c r="D88" i="2" s="1"/>
  <c r="N151" i="4"/>
  <c r="D152" i="2" s="1"/>
  <c r="N183" i="4"/>
  <c r="D184" i="2" s="1"/>
  <c r="N31" i="4"/>
  <c r="D32" i="2" s="1"/>
  <c r="N95" i="4"/>
  <c r="D96" i="2" s="1"/>
  <c r="N159" i="4"/>
  <c r="D160" i="2" s="1"/>
  <c r="N203" i="4"/>
  <c r="D204" i="2" s="1"/>
  <c r="N91" i="4"/>
  <c r="D92" i="2" s="1"/>
  <c r="N43" i="4"/>
  <c r="D44" i="2" s="1"/>
  <c r="N416" i="4"/>
  <c r="D416" i="2" s="1"/>
  <c r="N32" i="4"/>
  <c r="D33" i="2" s="1"/>
  <c r="N144" i="4"/>
  <c r="D145" i="2" s="1"/>
  <c r="N61" i="4"/>
  <c r="D62" i="2" s="1"/>
  <c r="N15" i="4"/>
  <c r="D17" i="2" s="1"/>
  <c r="N30" i="4"/>
  <c r="D31" i="2" s="1"/>
  <c r="N46" i="4"/>
  <c r="D47" i="2" s="1"/>
  <c r="N62" i="4"/>
  <c r="D63" i="2" s="1"/>
  <c r="N78" i="4"/>
  <c r="D79" i="2" s="1"/>
  <c r="N110" i="4"/>
  <c r="D111" i="2" s="1"/>
  <c r="N126" i="4"/>
  <c r="D127" i="2" s="1"/>
  <c r="N142" i="4"/>
  <c r="D143" i="2" s="1"/>
  <c r="N158" i="4"/>
  <c r="D159" i="2" s="1"/>
  <c r="N174" i="4"/>
  <c r="D175" i="2" s="1"/>
  <c r="N190" i="4"/>
  <c r="D191" i="2" s="1"/>
  <c r="N206" i="4"/>
  <c r="D207" i="2" s="1"/>
  <c r="N5" i="4"/>
  <c r="D7" i="2" s="1"/>
  <c r="N3" i="4"/>
  <c r="D5" i="2" s="1"/>
  <c r="N36" i="4"/>
  <c r="D37" i="2" s="1"/>
  <c r="N52" i="4"/>
  <c r="D53" i="2" s="1"/>
  <c r="N84" i="4"/>
  <c r="D85" i="2" s="1"/>
  <c r="N100" i="4"/>
  <c r="D101" i="2" s="1"/>
  <c r="N132" i="4"/>
  <c r="D133" i="2" s="1"/>
  <c r="N148" i="4"/>
  <c r="D149" i="2" s="1"/>
  <c r="N180" i="4"/>
  <c r="D181" i="2" s="1"/>
  <c r="N196" i="4"/>
  <c r="D197" i="2" s="1"/>
  <c r="N105" i="4"/>
  <c r="D106" i="2" s="1"/>
  <c r="N129" i="4"/>
  <c r="D130" i="2" s="1"/>
  <c r="N161" i="4"/>
  <c r="D162" i="2" s="1"/>
  <c r="N189" i="4"/>
  <c r="D190" i="2" s="1"/>
  <c r="N217" i="4"/>
  <c r="D218" i="2" s="1"/>
  <c r="N20" i="4"/>
  <c r="D21" i="2" s="1"/>
  <c r="N83" i="4"/>
  <c r="D84" i="2" s="1"/>
  <c r="N147" i="4"/>
  <c r="D148" i="2" s="1"/>
  <c r="N39" i="4"/>
  <c r="D40" i="2" s="1"/>
  <c r="N167" i="4"/>
  <c r="D168" i="2" s="1"/>
  <c r="N47" i="4"/>
  <c r="D48" i="2" s="1"/>
  <c r="N111" i="4"/>
  <c r="D112" i="2" s="1"/>
  <c r="N175" i="4"/>
  <c r="D176" i="2" s="1"/>
  <c r="N12" i="4"/>
  <c r="D14" i="2" s="1"/>
  <c r="N155" i="4"/>
  <c r="D156" i="2" s="1"/>
  <c r="N107" i="4"/>
  <c r="D108" i="2" s="1"/>
  <c r="N123" i="4"/>
  <c r="D124" i="2" s="1"/>
  <c r="N525" i="4"/>
  <c r="D525" i="2" s="1"/>
  <c r="N501" i="4"/>
  <c r="D501" i="2" s="1"/>
  <c r="N488" i="4"/>
  <c r="D488" i="2" s="1"/>
  <c r="N413" i="4"/>
  <c r="D413" i="2" s="1"/>
  <c r="N519" i="4"/>
  <c r="D519" i="2" s="1"/>
  <c r="N258" i="4"/>
  <c r="D259" i="2" s="1"/>
  <c r="N408" i="4"/>
  <c r="D408" i="2" s="1"/>
  <c r="N106" i="4"/>
  <c r="D107" i="2" s="1"/>
  <c r="N131" i="4"/>
  <c r="D132" i="2" s="1"/>
  <c r="N509" i="4"/>
  <c r="D509" i="2" s="1"/>
  <c r="N185" i="4"/>
  <c r="D186" i="2" s="1"/>
  <c r="N50" i="4"/>
  <c r="D51" i="2" s="1"/>
  <c r="N82" i="4"/>
  <c r="D83" i="2" s="1"/>
  <c r="N98" i="4"/>
  <c r="D99" i="2" s="1"/>
  <c r="N114" i="4"/>
  <c r="D115" i="2" s="1"/>
  <c r="N130" i="4"/>
  <c r="D131" i="2" s="1"/>
  <c r="N146" i="4"/>
  <c r="D147" i="2" s="1"/>
  <c r="N162" i="4"/>
  <c r="D163" i="2" s="1"/>
  <c r="N178" i="4"/>
  <c r="D179" i="2" s="1"/>
  <c r="N194" i="4"/>
  <c r="D195" i="2" s="1"/>
  <c r="N210" i="4"/>
  <c r="D211" i="2" s="1"/>
  <c r="N24" i="4"/>
  <c r="D25" i="2" s="1"/>
  <c r="N40" i="4"/>
  <c r="D41" i="2" s="1"/>
  <c r="N56" i="4"/>
  <c r="D57" i="2" s="1"/>
  <c r="N88" i="4"/>
  <c r="D89" i="2" s="1"/>
  <c r="N136" i="4"/>
  <c r="D137" i="2" s="1"/>
  <c r="N168" i="4"/>
  <c r="D169" i="2" s="1"/>
  <c r="N184" i="4"/>
  <c r="D185" i="2" s="1"/>
  <c r="N216" i="4"/>
  <c r="D217" i="2" s="1"/>
  <c r="N113" i="4"/>
  <c r="D114" i="2" s="1"/>
  <c r="N137" i="4"/>
  <c r="D138" i="2" s="1"/>
  <c r="N165" i="4"/>
  <c r="D166" i="2" s="1"/>
  <c r="N193" i="4"/>
  <c r="D194" i="2" s="1"/>
  <c r="N35" i="4"/>
  <c r="D36" i="2" s="1"/>
  <c r="N99" i="4"/>
  <c r="D100" i="2" s="1"/>
  <c r="N163" i="4"/>
  <c r="D164" i="2" s="1"/>
  <c r="N55" i="4"/>
  <c r="D56" i="2" s="1"/>
  <c r="N119" i="4"/>
  <c r="D120" i="2" s="1"/>
  <c r="N63" i="4"/>
  <c r="D64" i="2" s="1"/>
  <c r="N127" i="4"/>
  <c r="D128" i="2" s="1"/>
  <c r="N191" i="4"/>
  <c r="D192" i="2" s="1"/>
  <c r="N75" i="4"/>
  <c r="D76" i="2" s="1"/>
  <c r="N171" i="4"/>
  <c r="D172" i="2" s="1"/>
  <c r="N187" i="4"/>
  <c r="D188" i="2" s="1"/>
  <c r="N472" i="4"/>
  <c r="D472" i="2" s="1"/>
  <c r="N457" i="4"/>
  <c r="D457" i="2" s="1"/>
  <c r="N441" i="4"/>
  <c r="D441" i="2" s="1"/>
  <c r="N397" i="4"/>
  <c r="D397" i="2" s="1"/>
  <c r="N517" i="4"/>
  <c r="D517" i="2" s="1"/>
  <c r="N500" i="4"/>
  <c r="D500" i="2" s="1"/>
  <c r="N487" i="4"/>
  <c r="D487" i="2" s="1"/>
  <c r="N474" i="4"/>
  <c r="D474" i="2" s="1"/>
  <c r="N444" i="4"/>
  <c r="D444" i="2" s="1"/>
  <c r="N410" i="4"/>
  <c r="D410" i="2" s="1"/>
  <c r="N520" i="4"/>
  <c r="D520" i="2" s="1"/>
  <c r="N495" i="4"/>
  <c r="D495" i="2" s="1"/>
  <c r="N480" i="4"/>
  <c r="D480" i="2" s="1"/>
  <c r="N462" i="4"/>
  <c r="D462" i="2" s="1"/>
  <c r="N446" i="4"/>
  <c r="D446" i="2" s="1"/>
  <c r="N430" i="4"/>
  <c r="D430" i="2" s="1"/>
  <c r="N415" i="4"/>
  <c r="D415" i="2" s="1"/>
  <c r="N382" i="4"/>
  <c r="D382" i="2" s="1"/>
  <c r="N383" i="4"/>
  <c r="D383" i="2" s="1"/>
  <c r="N367" i="4"/>
  <c r="D367" i="2" s="1"/>
  <c r="N351" i="4"/>
  <c r="D351" i="2" s="1"/>
  <c r="N321" i="4"/>
  <c r="D321" i="2" s="1"/>
  <c r="N305" i="4"/>
  <c r="D305" i="2" s="1"/>
  <c r="N289" i="4"/>
  <c r="D289" i="2" s="1"/>
  <c r="N263" i="4"/>
  <c r="D264" i="2" s="1"/>
  <c r="N365" i="4"/>
  <c r="D365" i="2" s="1"/>
  <c r="N420" i="4"/>
  <c r="D420" i="2" s="1"/>
  <c r="N280" i="4"/>
  <c r="D281" i="2" s="1"/>
  <c r="N264" i="4"/>
  <c r="D265" i="2" s="1"/>
  <c r="N248" i="4"/>
  <c r="D249" i="2" s="1"/>
  <c r="N232" i="4"/>
  <c r="D233" i="2" s="1"/>
  <c r="N237" i="4"/>
  <c r="D238" i="2" s="1"/>
  <c r="N221" i="4"/>
  <c r="D222" i="2" s="1"/>
  <c r="N27" i="4"/>
  <c r="D28" i="2" s="1"/>
  <c r="N74" i="4"/>
  <c r="D75" i="2" s="1"/>
  <c r="N96" i="4"/>
  <c r="D97" i="2" s="1"/>
  <c r="N192" i="4"/>
  <c r="D193" i="2" s="1"/>
  <c r="N153" i="4"/>
  <c r="D154" i="2" s="1"/>
  <c r="N67" i="4"/>
  <c r="D68" i="2" s="1"/>
  <c r="N195" i="4"/>
  <c r="D196" i="2" s="1"/>
  <c r="N23" i="4"/>
  <c r="D24" i="2" s="1"/>
  <c r="N73" i="4"/>
  <c r="D74" i="2" s="1"/>
  <c r="N89" i="4"/>
  <c r="D90" i="2" s="1"/>
  <c r="N121" i="4"/>
  <c r="D122" i="2" s="1"/>
  <c r="N7" i="4"/>
  <c r="D9" i="2" s="1"/>
  <c r="N22" i="4"/>
  <c r="D23" i="2" s="1"/>
  <c r="N38" i="4"/>
  <c r="D39" i="2" s="1"/>
  <c r="N54" i="4"/>
  <c r="D55" i="2" s="1"/>
  <c r="N86" i="4"/>
  <c r="D87" i="2" s="1"/>
  <c r="N102" i="4"/>
  <c r="D103" i="2" s="1"/>
  <c r="N134" i="4"/>
  <c r="D135" i="2" s="1"/>
  <c r="N150" i="4"/>
  <c r="D151" i="2" s="1"/>
  <c r="N166" i="4"/>
  <c r="D167" i="2" s="1"/>
  <c r="N198" i="4"/>
  <c r="D199" i="2" s="1"/>
  <c r="N214" i="4"/>
  <c r="D215" i="2" s="1"/>
  <c r="N13" i="4"/>
  <c r="D15" i="2" s="1"/>
  <c r="N28" i="4"/>
  <c r="D29" i="2" s="1"/>
  <c r="N44" i="4"/>
  <c r="D45" i="2" s="1"/>
  <c r="N60" i="4"/>
  <c r="D61" i="2" s="1"/>
  <c r="N76" i="4"/>
  <c r="D77" i="2" s="1"/>
  <c r="N92" i="4"/>
  <c r="D93" i="2" s="1"/>
  <c r="N108" i="4"/>
  <c r="D109" i="2" s="1"/>
  <c r="N124" i="4"/>
  <c r="D125" i="2" s="1"/>
  <c r="N140" i="4"/>
  <c r="D141" i="2" s="1"/>
  <c r="N156" i="4"/>
  <c r="D157" i="2" s="1"/>
  <c r="N172" i="4"/>
  <c r="D173" i="2" s="1"/>
  <c r="N188" i="4"/>
  <c r="D189" i="2" s="1"/>
  <c r="N204" i="4"/>
  <c r="D205" i="2" s="1"/>
  <c r="N69" i="4"/>
  <c r="D70" i="2" s="1"/>
  <c r="N117" i="4"/>
  <c r="D118" i="2" s="1"/>
  <c r="N145" i="4"/>
  <c r="D146" i="2" s="1"/>
  <c r="N173" i="4"/>
  <c r="D174" i="2" s="1"/>
  <c r="N201" i="4"/>
  <c r="D202" i="2" s="1"/>
  <c r="N51" i="4"/>
  <c r="D52" i="2" s="1"/>
  <c r="N115" i="4"/>
  <c r="D116" i="2" s="1"/>
  <c r="N179" i="4"/>
  <c r="D180" i="2" s="1"/>
  <c r="N71" i="4"/>
  <c r="D72" i="2" s="1"/>
  <c r="N135" i="4"/>
  <c r="D136" i="2" s="1"/>
  <c r="N215" i="4"/>
  <c r="D216" i="2" s="1"/>
  <c r="N16" i="4"/>
  <c r="D18" i="2" s="1"/>
  <c r="N79" i="4"/>
  <c r="D80" i="2" s="1"/>
  <c r="N143" i="4"/>
  <c r="D144" i="2" s="1"/>
  <c r="N207" i="4"/>
  <c r="D208" i="2" s="1"/>
  <c r="N139" i="4"/>
  <c r="D140" i="2" s="1"/>
  <c r="N6" i="4"/>
  <c r="D8" i="2" s="1"/>
  <c r="N506" i="4"/>
  <c r="D506" i="2" s="1"/>
  <c r="N362" i="4"/>
  <c r="D362" i="2" s="1"/>
  <c r="N346" i="4"/>
  <c r="D346" i="2" s="1"/>
  <c r="N330" i="4"/>
  <c r="D330" i="2" s="1"/>
  <c r="N316" i="4"/>
  <c r="D316" i="2" s="1"/>
  <c r="N300" i="4"/>
  <c r="D300" i="2" s="1"/>
  <c r="N361" i="4"/>
  <c r="D361" i="2" s="1"/>
  <c r="N345" i="4"/>
  <c r="D345" i="2" s="1"/>
  <c r="N329" i="4"/>
  <c r="D329" i="2" s="1"/>
  <c r="N315" i="4"/>
  <c r="D315" i="2" s="1"/>
  <c r="N299" i="4"/>
  <c r="D299" i="2" s="1"/>
  <c r="N352" i="4"/>
  <c r="D352" i="2" s="1"/>
  <c r="N318" i="4"/>
  <c r="D318" i="2" s="1"/>
  <c r="N302" i="4"/>
  <c r="D302" i="2" s="1"/>
  <c r="N238" i="4"/>
  <c r="D239" i="2" s="1"/>
  <c r="N222" i="4"/>
  <c r="D223" i="2" s="1"/>
  <c r="N265" i="4"/>
  <c r="D266" i="2" s="1"/>
  <c r="N59" i="4"/>
  <c r="D60" i="2" s="1"/>
  <c r="N514" i="4" l="1"/>
  <c r="D514" i="2" s="1"/>
  <c r="N70" i="4"/>
  <c r="D71" i="2" s="1"/>
  <c r="N231" i="4"/>
  <c r="D232" i="2" s="1"/>
  <c r="N211" i="4"/>
  <c r="D212" i="2" s="1"/>
  <c r="N335" i="4"/>
  <c r="D335" i="2" s="1"/>
  <c r="N399" i="4"/>
  <c r="D399" i="2" s="1"/>
  <c r="N508" i="4"/>
  <c r="D508" i="2" s="1"/>
  <c r="N428" i="4"/>
  <c r="D428" i="2" s="1"/>
  <c r="N199" i="4"/>
  <c r="D200" i="2" s="1"/>
  <c r="N72" i="4"/>
  <c r="D73" i="2" s="1"/>
  <c r="N9" i="4"/>
  <c r="D11" i="2" s="1"/>
  <c r="N336" i="4"/>
  <c r="D336" i="2" s="1"/>
  <c r="N8" i="4"/>
  <c r="D10" i="2" s="1"/>
  <c r="N182" i="4"/>
  <c r="D183" i="2" s="1"/>
  <c r="N376" i="4"/>
  <c r="D376" i="2" s="1"/>
  <c r="N286" i="4"/>
  <c r="D287" i="2" s="1"/>
  <c r="N103" i="4"/>
  <c r="D104" i="2" s="1"/>
  <c r="N94" i="4"/>
  <c r="D95" i="2" s="1"/>
  <c r="N244" i="4"/>
  <c r="D245" i="2" s="1"/>
  <c r="N378" i="4"/>
  <c r="D378" i="2" s="1"/>
  <c r="N460" i="4"/>
  <c r="D460" i="2" s="1"/>
  <c r="N120" i="4"/>
  <c r="D121" i="2" s="1"/>
  <c r="N66" i="4"/>
  <c r="D67" i="2" s="1"/>
  <c r="N90" i="4"/>
  <c r="D91" i="2" s="1"/>
  <c r="N226" i="4"/>
  <c r="D227" i="2" s="1"/>
  <c r="N404" i="4"/>
  <c r="D404" i="2" s="1"/>
  <c r="N186" i="4"/>
  <c r="D187" i="2" s="1"/>
  <c r="N14" i="4"/>
  <c r="D16" i="2" s="1"/>
  <c r="N42" i="4"/>
  <c r="D43" i="2" s="1"/>
  <c r="N53" i="4"/>
  <c r="D54" i="2" s="1"/>
  <c r="R3" i="4"/>
  <c r="R2" i="4"/>
  <c r="S2" i="4"/>
  <c r="S3" i="4"/>
  <c r="R4" i="4" l="1"/>
  <c r="S4" i="4"/>
</calcChain>
</file>

<file path=xl/sharedStrings.xml><?xml version="1.0" encoding="utf-8"?>
<sst xmlns="http://schemas.openxmlformats.org/spreadsheetml/2006/main" count="18380" uniqueCount="1617">
  <si>
    <t>Name</t>
  </si>
  <si>
    <t>Team</t>
  </si>
  <si>
    <t>PA</t>
  </si>
  <si>
    <t>wRC+</t>
  </si>
  <si>
    <t>ISO</t>
  </si>
  <si>
    <t>wOBA</t>
  </si>
  <si>
    <t>BsR</t>
  </si>
  <si>
    <t>Spd</t>
  </si>
  <si>
    <t>SwStr%</t>
  </si>
  <si>
    <t>playerid</t>
  </si>
  <si>
    <t>Mike Trout</t>
  </si>
  <si>
    <t>Angels</t>
  </si>
  <si>
    <t>J.D. Martinez</t>
  </si>
  <si>
    <t>- - -</t>
  </si>
  <si>
    <t>Aaron Judge</t>
  </si>
  <si>
    <t>Yankees</t>
  </si>
  <si>
    <t>Joey Votto</t>
  </si>
  <si>
    <t>Reds</t>
  </si>
  <si>
    <t>Bryce Harper</t>
  </si>
  <si>
    <t>Nationals</t>
  </si>
  <si>
    <t>Charlie Blackmon</t>
  </si>
  <si>
    <t>Rockies</t>
  </si>
  <si>
    <t>Giancarlo Stanton</t>
  </si>
  <si>
    <t>Marlins</t>
  </si>
  <si>
    <t>Freddie Freeman</t>
  </si>
  <si>
    <t>Braves</t>
  </si>
  <si>
    <t>Jose Altuve</t>
  </si>
  <si>
    <t>Astros</t>
  </si>
  <si>
    <t>Paul Goldschmidt</t>
  </si>
  <si>
    <t>Diamondbacks</t>
  </si>
  <si>
    <t>Justin Turner</t>
  </si>
  <si>
    <t>Dodgers</t>
  </si>
  <si>
    <t>Kris Bryant</t>
  </si>
  <si>
    <t>Cubs</t>
  </si>
  <si>
    <t>Tommy Pham</t>
  </si>
  <si>
    <t>Cardinals</t>
  </si>
  <si>
    <t>Jose Ramirez</t>
  </si>
  <si>
    <t>Indians</t>
  </si>
  <si>
    <t>Josh Donaldson</t>
  </si>
  <si>
    <t>Blue Jays</t>
  </si>
  <si>
    <t>Nolan Arenado</t>
  </si>
  <si>
    <t>Anthony Rendon</t>
  </si>
  <si>
    <t>Carlos Correa</t>
  </si>
  <si>
    <t>Zack Cozart</t>
  </si>
  <si>
    <t>Michael Conforto</t>
  </si>
  <si>
    <t>Mets</t>
  </si>
  <si>
    <t>Marcell Ozuna</t>
  </si>
  <si>
    <t>Ryan Zimmerman</t>
  </si>
  <si>
    <t>Nelson Cruz</t>
  </si>
  <si>
    <t>Mariners</t>
  </si>
  <si>
    <t>Daniel Murphy</t>
  </si>
  <si>
    <t>Marwin Gonzalez</t>
  </si>
  <si>
    <t>Cody Bellinger</t>
  </si>
  <si>
    <t>Anthony Rizzo</t>
  </si>
  <si>
    <t>Justin Upton</t>
  </si>
  <si>
    <t>Jose Abreu</t>
  </si>
  <si>
    <t>White Sox</t>
  </si>
  <si>
    <t>Eric Hosmer</t>
  </si>
  <si>
    <t>Royals</t>
  </si>
  <si>
    <t>George Springer</t>
  </si>
  <si>
    <t>Avisail Garcia</t>
  </si>
  <si>
    <t>Justin Bour</t>
  </si>
  <si>
    <t>Edwin Encarnacion</t>
  </si>
  <si>
    <t>Domingo Santana</t>
  </si>
  <si>
    <t>Brewers</t>
  </si>
  <si>
    <t>Justin Smoak</t>
  </si>
  <si>
    <t>Eric Thames</t>
  </si>
  <si>
    <t>Gary Sanchez</t>
  </si>
  <si>
    <t>Scooter Gennett</t>
  </si>
  <si>
    <t>Yonder Alonso</t>
  </si>
  <si>
    <t>Buster Posey</t>
  </si>
  <si>
    <t>Giants</t>
  </si>
  <si>
    <t>Corey Seager</t>
  </si>
  <si>
    <t>Joey Gallo</t>
  </si>
  <si>
    <t>Rangers</t>
  </si>
  <si>
    <t>Logan Morrison</t>
  </si>
  <si>
    <t>Rays</t>
  </si>
  <si>
    <t>Brian Dozier</t>
  </si>
  <si>
    <t>Twins</t>
  </si>
  <si>
    <t>Willson Contreras</t>
  </si>
  <si>
    <t>Chris Taylor</t>
  </si>
  <si>
    <t>Miguel Sano</t>
  </si>
  <si>
    <t>Khris Davis</t>
  </si>
  <si>
    <t>Athletics</t>
  </si>
  <si>
    <t>Travis Shaw</t>
  </si>
  <si>
    <t>Matt Carpenter</t>
  </si>
  <si>
    <t>Andrew McCutchen</t>
  </si>
  <si>
    <t>Pirates</t>
  </si>
  <si>
    <t>Mitch Haniger</t>
  </si>
  <si>
    <t>Aaron Altherr</t>
  </si>
  <si>
    <t>Phillies</t>
  </si>
  <si>
    <t>Paul DeJong</t>
  </si>
  <si>
    <t>Dexter Fowler</t>
  </si>
  <si>
    <t>Mark Reynolds</t>
  </si>
  <si>
    <t>Josh Reddick</t>
  </si>
  <si>
    <t>Eugenio Suarez</t>
  </si>
  <si>
    <t>Jonathan Schoop</t>
  </si>
  <si>
    <t>Orioles</t>
  </si>
  <si>
    <t>Mike Zunino</t>
  </si>
  <si>
    <t>Jake Lamb</t>
  </si>
  <si>
    <t>Francisco Lindor</t>
  </si>
  <si>
    <t>Brandon Belt</t>
  </si>
  <si>
    <t>Alex Bregman</t>
  </si>
  <si>
    <t>Carlos Santana</t>
  </si>
  <si>
    <t>Jay Bruce</t>
  </si>
  <si>
    <t>Eddie Rosario</t>
  </si>
  <si>
    <t>Trey Mancini</t>
  </si>
  <si>
    <t>Joe Mauer</t>
  </si>
  <si>
    <t>Ian Happ</t>
  </si>
  <si>
    <t>Yasiel Puig</t>
  </si>
  <si>
    <t>Steven Souza Jr.</t>
  </si>
  <si>
    <t>Christian Yelich</t>
  </si>
  <si>
    <t>Jed Lowrie</t>
  </si>
  <si>
    <t>Lorenzo Cain</t>
  </si>
  <si>
    <t>Ryan Braun</t>
  </si>
  <si>
    <t>Neil Walker</t>
  </si>
  <si>
    <t>Cesar Hernandez</t>
  </si>
  <si>
    <t>Mike Moustakas</t>
  </si>
  <si>
    <t>Yulieski Gurriel</t>
  </si>
  <si>
    <t>Jedd Gyorko</t>
  </si>
  <si>
    <t>Elvis Andrus</t>
  </si>
  <si>
    <t>Carlos Gomez</t>
  </si>
  <si>
    <t>Matt Joyce</t>
  </si>
  <si>
    <t>Eduardo Nunez</t>
  </si>
  <si>
    <t>David Peralta</t>
  </si>
  <si>
    <t>DJ LeMahieu</t>
  </si>
  <si>
    <t>Lucas Duda</t>
  </si>
  <si>
    <t>Corey Dickerson</t>
  </si>
  <si>
    <t>Nick Castellanos</t>
  </si>
  <si>
    <t>Tigers</t>
  </si>
  <si>
    <t>A.J. Pollock</t>
  </si>
  <si>
    <t>Shin-Soo Choo</t>
  </si>
  <si>
    <t>Mookie Betts</t>
  </si>
  <si>
    <t>Red Sox</t>
  </si>
  <si>
    <t>Josh Bell</t>
  </si>
  <si>
    <t>Asdrubal Cabrera</t>
  </si>
  <si>
    <t>Starlin Castro</t>
  </si>
  <si>
    <t>Michael Taylor</t>
  </si>
  <si>
    <t>Trea Turner</t>
  </si>
  <si>
    <t>Gerardo Parra</t>
  </si>
  <si>
    <t>Kevin Kiermaier</t>
  </si>
  <si>
    <t>Brett Gardner</t>
  </si>
  <si>
    <t>Kolten Wong</t>
  </si>
  <si>
    <t>Wil Myers</t>
  </si>
  <si>
    <t>Padres</t>
  </si>
  <si>
    <t>Didi Gregorius</t>
  </si>
  <si>
    <t>Todd Frazier</t>
  </si>
  <si>
    <t>Robinson Cano</t>
  </si>
  <si>
    <t>Adam Jones</t>
  </si>
  <si>
    <t>Tim Beckham</t>
  </si>
  <si>
    <t>Jean Segura</t>
  </si>
  <si>
    <t>Kyle Schwarber</t>
  </si>
  <si>
    <t>Whit Merrifield</t>
  </si>
  <si>
    <t>Andrew Benintendi</t>
  </si>
  <si>
    <t>Josh Harrison</t>
  </si>
  <si>
    <t>J.T. Realmuto</t>
  </si>
  <si>
    <t>Dustin Pedroia</t>
  </si>
  <si>
    <t>Jon Jay</t>
  </si>
  <si>
    <t>Curtis Granderson</t>
  </si>
  <si>
    <t>Scott Schebler</t>
  </si>
  <si>
    <t>Robbie Grossman</t>
  </si>
  <si>
    <t>Chase Headley</t>
  </si>
  <si>
    <t>Salvador Perez</t>
  </si>
  <si>
    <t>Odubel Herrera</t>
  </si>
  <si>
    <t>Joe Panik</t>
  </si>
  <si>
    <t>Matt Kemp</t>
  </si>
  <si>
    <t>Ender Inciarte</t>
  </si>
  <si>
    <t>Manny Machado</t>
  </si>
  <si>
    <t>Carlos Gonzalez</t>
  </si>
  <si>
    <t>Adam Duvall</t>
  </si>
  <si>
    <t>Kyle Seager</t>
  </si>
  <si>
    <t>David Freese</t>
  </si>
  <si>
    <t>Mitch Moreland</t>
  </si>
  <si>
    <t>Javier Baez</t>
  </si>
  <si>
    <t>Jacoby Ellsbury</t>
  </si>
  <si>
    <t>Denard Span</t>
  </si>
  <si>
    <t>Yasmani Grandal</t>
  </si>
  <si>
    <t>Brandon Drury</t>
  </si>
  <si>
    <t>Derek Dietrich</t>
  </si>
  <si>
    <t>Jorge Bonifacio</t>
  </si>
  <si>
    <t>Andrelton Simmons</t>
  </si>
  <si>
    <t>Trevor Story</t>
  </si>
  <si>
    <t>Adam Frazier</t>
  </si>
  <si>
    <t>Xander Bogaerts</t>
  </si>
  <si>
    <t>Nick Markakis</t>
  </si>
  <si>
    <t>Matt Holliday</t>
  </si>
  <si>
    <t>Eduardo Escobar</t>
  </si>
  <si>
    <t>Ryon Healy</t>
  </si>
  <si>
    <t>Kendrys Morales</t>
  </si>
  <si>
    <t>Melky Cabrera</t>
  </si>
  <si>
    <t>Hanley Ramirez</t>
  </si>
  <si>
    <t>Nomar Mazara</t>
  </si>
  <si>
    <t>Tucker Barnhart</t>
  </si>
  <si>
    <t>Hunter Renfroe</t>
  </si>
  <si>
    <t>Brandon Phillips</t>
  </si>
  <si>
    <t>Yadier Molina</t>
  </si>
  <si>
    <t>Randal Grichuk</t>
  </si>
  <si>
    <t>Ben Gamel</t>
  </si>
  <si>
    <t>Jason Castro</t>
  </si>
  <si>
    <t>Delino DeShields</t>
  </si>
  <si>
    <t>Max Kepler</t>
  </si>
  <si>
    <t>Kole Calhoun</t>
  </si>
  <si>
    <t>Cory Spangenberg</t>
  </si>
  <si>
    <t>Yolmer Sanchez</t>
  </si>
  <si>
    <t>Jackie Bradley Jr.</t>
  </si>
  <si>
    <t>Miguel Cabrera</t>
  </si>
  <si>
    <t>Stephen Piscotty</t>
  </si>
  <si>
    <t>Ian Kinsler</t>
  </si>
  <si>
    <t>Evan Longoria</t>
  </si>
  <si>
    <t>Jose Reyes</t>
  </si>
  <si>
    <t>Dee Gordon</t>
  </si>
  <si>
    <t>Chris Davis</t>
  </si>
  <si>
    <t>Byron Buxton</t>
  </si>
  <si>
    <t>Yangervis Solarte</t>
  </si>
  <si>
    <t>Jonathan Lucroy</t>
  </si>
  <si>
    <t>Jason Heyward</t>
  </si>
  <si>
    <t>Danny Valencia</t>
  </si>
  <si>
    <t>Manuel Margot</t>
  </si>
  <si>
    <t>Orlando Arcia</t>
  </si>
  <si>
    <t>Jorge Polanco</t>
  </si>
  <si>
    <t>Luis Valbuena</t>
  </si>
  <si>
    <t>Jordy Mercer</t>
  </si>
  <si>
    <t>Keon Broxton</t>
  </si>
  <si>
    <t>Logan Forsythe</t>
  </si>
  <si>
    <t>Tommy Joseph</t>
  </si>
  <si>
    <t>Hunter Pence</t>
  </si>
  <si>
    <t>Victor Martinez</t>
  </si>
  <si>
    <t>Kevin Pillar</t>
  </si>
  <si>
    <t>Mike Napoli</t>
  </si>
  <si>
    <t>Ben Zobrist</t>
  </si>
  <si>
    <t>Brandon Crawford</t>
  </si>
  <si>
    <t>Brandon Moss</t>
  </si>
  <si>
    <t>Cameron Maybin</t>
  </si>
  <si>
    <t>Hernan Perez</t>
  </si>
  <si>
    <t>Freddy Galvis</t>
  </si>
  <si>
    <t>Gregory Polanco</t>
  </si>
  <si>
    <t>Matt Davidson</t>
  </si>
  <si>
    <t>Mark Trumbo</t>
  </si>
  <si>
    <t>Jose Bautista</t>
  </si>
  <si>
    <t>Brad Miller</t>
  </si>
  <si>
    <t>Maikel Franco</t>
  </si>
  <si>
    <t>Tim Anderson</t>
  </si>
  <si>
    <t>Guillermo Heredia</t>
  </si>
  <si>
    <t>Jonathan Villar</t>
  </si>
  <si>
    <t>Albert Pujols</t>
  </si>
  <si>
    <t>Jose Iglesias</t>
  </si>
  <si>
    <t>Carlos Beltran</t>
  </si>
  <si>
    <t>Martin Maldonado</t>
  </si>
  <si>
    <t>Ryan Goins</t>
  </si>
  <si>
    <t>Billy Hamilton</t>
  </si>
  <si>
    <t>Austin Hedges</t>
  </si>
  <si>
    <t>Dansby Swanson</t>
  </si>
  <si>
    <t>Matt Wieters</t>
  </si>
  <si>
    <t>Jose Peraza</t>
  </si>
  <si>
    <t>Rougned Odor</t>
  </si>
  <si>
    <t>Alex Gordon</t>
  </si>
  <si>
    <t>Alcides Escobar</t>
  </si>
  <si>
    <t>Power</t>
  </si>
  <si>
    <t>Playing Time</t>
  </si>
  <si>
    <t>Speed</t>
  </si>
  <si>
    <t>Injury</t>
  </si>
  <si>
    <t>Ex</t>
  </si>
  <si>
    <t>New Team?</t>
  </si>
  <si>
    <t>Stat</t>
  </si>
  <si>
    <t>ISO Avg</t>
  </si>
  <si>
    <t>ISO St. Dev</t>
  </si>
  <si>
    <t>BsR Avg</t>
  </si>
  <si>
    <t>BsR St Dev</t>
  </si>
  <si>
    <t>Spd Avg</t>
  </si>
  <si>
    <t>Spd St Dev</t>
  </si>
  <si>
    <t>SwStr Avg</t>
  </si>
  <si>
    <t>SwStr St Dev</t>
  </si>
  <si>
    <t>ISO Z-Score</t>
  </si>
  <si>
    <t>wOBA Avg</t>
  </si>
  <si>
    <t>wOBA St Dev</t>
  </si>
  <si>
    <t>wOBA Z-Score</t>
  </si>
  <si>
    <t>BsR Z-Score</t>
  </si>
  <si>
    <t>Spd Z-Score</t>
  </si>
  <si>
    <t>SwStr% Z-Score</t>
  </si>
  <si>
    <t>Range</t>
  </si>
  <si>
    <t>Grade</t>
  </si>
  <si>
    <t>Attribute</t>
  </si>
  <si>
    <t>PW+</t>
  </si>
  <si>
    <t>p-</t>
  </si>
  <si>
    <t>p</t>
  </si>
  <si>
    <t>s-</t>
  </si>
  <si>
    <t>s</t>
  </si>
  <si>
    <t>S+</t>
  </si>
  <si>
    <t>F</t>
  </si>
  <si>
    <t>Nw</t>
  </si>
  <si>
    <t>inj</t>
  </si>
  <si>
    <t>ex</t>
  </si>
  <si>
    <t>P</t>
  </si>
  <si>
    <t>INJ</t>
  </si>
  <si>
    <t>POS.</t>
  </si>
  <si>
    <t>TEAM</t>
  </si>
  <si>
    <t>DAYS</t>
  </si>
  <si>
    <t>David Paulino</t>
  </si>
  <si>
    <t>RP</t>
  </si>
  <si>
    <t>HOU</t>
  </si>
  <si>
    <t>Shawn Kelley</t>
  </si>
  <si>
    <t>WSH</t>
  </si>
  <si>
    <t>O'Koyea Dickson</t>
  </si>
  <si>
    <t>LF</t>
  </si>
  <si>
    <t>LAD</t>
  </si>
  <si>
    <t>Josh Ravin</t>
  </si>
  <si>
    <t>ATL</t>
  </si>
  <si>
    <t>MIA</t>
  </si>
  <si>
    <t>Jimmy Nelson</t>
  </si>
  <si>
    <t>SP</t>
  </si>
  <si>
    <t>MIL</t>
  </si>
  <si>
    <t>Daniel Nava</t>
  </si>
  <si>
    <t>PHI</t>
  </si>
  <si>
    <t>Drew Storen</t>
  </si>
  <si>
    <t>CIN</t>
  </si>
  <si>
    <t>Carter Capps</t>
  </si>
  <si>
    <t>SD</t>
  </si>
  <si>
    <t>Jesen Therrien</t>
  </si>
  <si>
    <t>Jairo Diaz</t>
  </si>
  <si>
    <t>COL</t>
  </si>
  <si>
    <t>Jefry Marte</t>
  </si>
  <si>
    <t>3B</t>
  </si>
  <si>
    <t>LAA</t>
  </si>
  <si>
    <t>Carlos Rodon</t>
  </si>
  <si>
    <t>CHW</t>
  </si>
  <si>
    <t>CF</t>
  </si>
  <si>
    <t>Jake Petricka</t>
  </si>
  <si>
    <t>Adam Warren</t>
  </si>
  <si>
    <t>NYY</t>
  </si>
  <si>
    <t>J.T. Chargois</t>
  </si>
  <si>
    <t>MIN</t>
  </si>
  <si>
    <t>Pedro Florimon</t>
  </si>
  <si>
    <t>SS</t>
  </si>
  <si>
    <t>Erick Fedde</t>
  </si>
  <si>
    <t>2B</t>
  </si>
  <si>
    <t>PIT</t>
  </si>
  <si>
    <t>Adrian Beltre</t>
  </si>
  <si>
    <t>TEX</t>
  </si>
  <si>
    <t>Aaron Hicks</t>
  </si>
  <si>
    <t>RF</t>
  </si>
  <si>
    <t>Leury Garcia</t>
  </si>
  <si>
    <t>BAL</t>
  </si>
  <si>
    <t>Brady Rodgers</t>
  </si>
  <si>
    <t>Jason Motte</t>
  </si>
  <si>
    <t>Dylan Baker</t>
  </si>
  <si>
    <t>David Phelps</t>
  </si>
  <si>
    <t>SEA</t>
  </si>
  <si>
    <t>Evan Gattis</t>
  </si>
  <si>
    <t>C</t>
  </si>
  <si>
    <t>Jerad Eickhoff</t>
  </si>
  <si>
    <t>Tyler Flowers</t>
  </si>
  <si>
    <t>Brian Flynn</t>
  </si>
  <si>
    <t>KC</t>
  </si>
  <si>
    <t>DH</t>
  </si>
  <si>
    <t>DET</t>
  </si>
  <si>
    <t>STL</t>
  </si>
  <si>
    <t>Francisco Cervelli</t>
  </si>
  <si>
    <t>Yoenis Cespedes</t>
  </si>
  <si>
    <t>NYM</t>
  </si>
  <si>
    <t>Danny Duffy</t>
  </si>
  <si>
    <t>Bubba Starling</t>
  </si>
  <si>
    <t>Jesse Winker</t>
  </si>
  <si>
    <t>OF</t>
  </si>
  <si>
    <t>Paul Blackburn</t>
  </si>
  <si>
    <t>OAK</t>
  </si>
  <si>
    <t>Yoan Moncada</t>
  </si>
  <si>
    <t>Steven Matz</t>
  </si>
  <si>
    <t>Jason Kipnis</t>
  </si>
  <si>
    <t>CLE</t>
  </si>
  <si>
    <t>Jackie Bradley</t>
  </si>
  <si>
    <t>BOS</t>
  </si>
  <si>
    <t>Alex Wood</t>
  </si>
  <si>
    <t>Danny Salazar</t>
  </si>
  <si>
    <t>Tony Zych</t>
  </si>
  <si>
    <t>Joaquin Benoit</t>
  </si>
  <si>
    <t>Zach Eflin</t>
  </si>
  <si>
    <t>Andrew Miller</t>
  </si>
  <si>
    <t>Jeff Mathis</t>
  </si>
  <si>
    <t>ARI</t>
  </si>
  <si>
    <t>Miguel Almonte</t>
  </si>
  <si>
    <t>1B</t>
  </si>
  <si>
    <t>Andrew Bailey</t>
  </si>
  <si>
    <t>Matt Bush</t>
  </si>
  <si>
    <t>J.C. Ramirez</t>
  </si>
  <si>
    <t>Jacob Faria</t>
  </si>
  <si>
    <t>TB</t>
  </si>
  <si>
    <t>Yu Darvish</t>
  </si>
  <si>
    <t>Reynaldo Lopez</t>
  </si>
  <si>
    <t>Daniel Santana</t>
  </si>
  <si>
    <t>Joakim Soria</t>
  </si>
  <si>
    <t>Andrew Susac</t>
  </si>
  <si>
    <t>CHC</t>
  </si>
  <si>
    <t>Jon Lester</t>
  </si>
  <si>
    <t>Scott Feldman</t>
  </si>
  <si>
    <t>Max Scherzer</t>
  </si>
  <si>
    <t>Adam Wainwright</t>
  </si>
  <si>
    <t>Abraham Almonte</t>
  </si>
  <si>
    <t>Trevor Rosenthal</t>
  </si>
  <si>
    <t>Dietrich Enns</t>
  </si>
  <si>
    <t>Garrett Cooper</t>
  </si>
  <si>
    <t>Brian Goodwin</t>
  </si>
  <si>
    <t>Devin Mesoraco</t>
  </si>
  <si>
    <t>Seth Lugo</t>
  </si>
  <si>
    <t>Luis Cessa</t>
  </si>
  <si>
    <t>SF</t>
  </si>
  <si>
    <t>Brian McCann</t>
  </si>
  <si>
    <t>Austin Brice</t>
  </si>
  <si>
    <t>Brent Suter</t>
  </si>
  <si>
    <t>Russell Martin</t>
  </si>
  <si>
    <t>TOR</t>
  </si>
  <si>
    <t>Masahiro Tanaka</t>
  </si>
  <si>
    <t>Miguel Gomez</t>
  </si>
  <si>
    <t>Vincent Velasquez</t>
  </si>
  <si>
    <t>C.C. Sabathia</t>
  </si>
  <si>
    <t>James Paxton</t>
  </si>
  <si>
    <t>Trevor Cahill</t>
  </si>
  <si>
    <t>Taylor Cole</t>
  </si>
  <si>
    <t>Clint Frazier</t>
  </si>
  <si>
    <t>Adalberto Mejia</t>
  </si>
  <si>
    <t>Michael Brantley</t>
  </si>
  <si>
    <t>Johan Camargo</t>
  </si>
  <si>
    <t>Yunel Escobar</t>
  </si>
  <si>
    <t>Blaine Boyer</t>
  </si>
  <si>
    <t>Cesar Valdez</t>
  </si>
  <si>
    <t>Chris O'Grady</t>
  </si>
  <si>
    <t>Andrew Knapp</t>
  </si>
  <si>
    <t>Alex Cobb</t>
  </si>
  <si>
    <t>Keone Kela</t>
  </si>
  <si>
    <t>Kevin Siegrist</t>
  </si>
  <si>
    <t>Felix Hernandez</t>
  </si>
  <si>
    <t>Addison Russell</t>
  </si>
  <si>
    <t>Enny Romero</t>
  </si>
  <si>
    <t>Jett Bandy</t>
  </si>
  <si>
    <t>Ian Krol</t>
  </si>
  <si>
    <t>Michael Fulmer</t>
  </si>
  <si>
    <t>Tony Sipp</t>
  </si>
  <si>
    <t>Michael Feliz</t>
  </si>
  <si>
    <t>Willy Garcia</t>
  </si>
  <si>
    <t>Josh Tomlin</t>
  </si>
  <si>
    <t>Chris Owings</t>
  </si>
  <si>
    <t>Lance McCullers</t>
  </si>
  <si>
    <t>Pedro Beato</t>
  </si>
  <si>
    <t>Will Harris</t>
  </si>
  <si>
    <t>Troy Tulowitzki</t>
  </si>
  <si>
    <t>Stephen Drew</t>
  </si>
  <si>
    <t>Alex Presley</t>
  </si>
  <si>
    <t>Robbie Ray</t>
  </si>
  <si>
    <t>T.J. Rivera</t>
  </si>
  <si>
    <t>Nick Wittgren</t>
  </si>
  <si>
    <t>Ian Desmond</t>
  </si>
  <si>
    <t>David Price</t>
  </si>
  <si>
    <t>Grant Dayton</t>
  </si>
  <si>
    <t>Stephen Strasburg</t>
  </si>
  <si>
    <t>Ryan Raburn</t>
  </si>
  <si>
    <t>Josh Phegley</t>
  </si>
  <si>
    <t>Jake Odorizzi</t>
  </si>
  <si>
    <t>Kyle Barraclough</t>
  </si>
  <si>
    <t>Ben Taylor</t>
  </si>
  <si>
    <t>Matt Garza</t>
  </si>
  <si>
    <t>Matthew Strahm</t>
  </si>
  <si>
    <t>Alex Meyer</t>
  </si>
  <si>
    <t>J.T. Riddle</t>
  </si>
  <si>
    <t>Zack Wheeler</t>
  </si>
  <si>
    <t>Clayton Kershaw</t>
  </si>
  <si>
    <t>Brandon McCarthy</t>
  </si>
  <si>
    <t>Tyson Ross</t>
  </si>
  <si>
    <t>Colin Moran</t>
  </si>
  <si>
    <t>Chris Heisey</t>
  </si>
  <si>
    <t>Erick Aybar</t>
  </si>
  <si>
    <t>Aaron Sanchez</t>
  </si>
  <si>
    <t>Boone Logan</t>
  </si>
  <si>
    <t>Reymond Fuentes</t>
  </si>
  <si>
    <t>Martin Prado</t>
  </si>
  <si>
    <t>Phil Hughes</t>
  </si>
  <si>
    <t>Stephen Vogt</t>
  </si>
  <si>
    <t>Joe Ross</t>
  </si>
  <si>
    <t>Michael Pineda</t>
  </si>
  <si>
    <t>Tyler Chatwood</t>
  </si>
  <si>
    <t>Randall Delgado</t>
  </si>
  <si>
    <t>Joe Kelly</t>
  </si>
  <si>
    <t>Johnny Cueto</t>
  </si>
  <si>
    <t>Lonnie Chisenhall</t>
  </si>
  <si>
    <t>Junior Guerra</t>
  </si>
  <si>
    <t>Austin Slater</t>
  </si>
  <si>
    <t>Brandon Nimmo</t>
  </si>
  <si>
    <t>Edinson Volquez</t>
  </si>
  <si>
    <t>Jharel Cotton</t>
  </si>
  <si>
    <t>Daniel Norris</t>
  </si>
  <si>
    <t>Rubby De La Rosa</t>
  </si>
  <si>
    <t>Hector Santiago</t>
  </si>
  <si>
    <t>Huston Street</t>
  </si>
  <si>
    <t>Arodys Vizcaino</t>
  </si>
  <si>
    <t>Hyun-Jin Ryu</t>
  </si>
  <si>
    <t>Luke Maile</t>
  </si>
  <si>
    <t>Dustin Fowler</t>
  </si>
  <si>
    <t>Daniel Robertson</t>
  </si>
  <si>
    <t>Howie Kendrick</t>
  </si>
  <si>
    <t>Chase Anderson</t>
  </si>
  <si>
    <t>Tyler Austin</t>
  </si>
  <si>
    <t>Brandon Finnegan</t>
  </si>
  <si>
    <t>Cheslor Cuthbert</t>
  </si>
  <si>
    <t>Mark Melancon</t>
  </si>
  <si>
    <t>Robert Gsellman</t>
  </si>
  <si>
    <t>Conor Gillaspie</t>
  </si>
  <si>
    <t>Nick Ahmed</t>
  </si>
  <si>
    <t>Austin Jackson</t>
  </si>
  <si>
    <t>Tyler Anderson</t>
  </si>
  <si>
    <t>Franklin Gutierrez</t>
  </si>
  <si>
    <t>Chad Pinder</t>
  </si>
  <si>
    <t>Josh Rutledge</t>
  </si>
  <si>
    <t>J.J. Hoover</t>
  </si>
  <si>
    <t>Chris Hatcher</t>
  </si>
  <si>
    <t>Ehire Adrianza</t>
  </si>
  <si>
    <t>Casey Fien</t>
  </si>
  <si>
    <t>Colby Rasmus</t>
  </si>
  <si>
    <t>Miguel Diaz</t>
  </si>
  <si>
    <t>Brad Ziegler</t>
  </si>
  <si>
    <t>Matt Chapman</t>
  </si>
  <si>
    <t>Wily Peralta</t>
  </si>
  <si>
    <t>Leonel Campos</t>
  </si>
  <si>
    <t>Joe Smith</t>
  </si>
  <si>
    <t>Bronson Arroyo</t>
  </si>
  <si>
    <t>J.J. Hardy</t>
  </si>
  <si>
    <t>Chad Qualls</t>
  </si>
  <si>
    <t>Miguel Gonzalez</t>
  </si>
  <si>
    <t>Matt Shoemaker</t>
  </si>
  <si>
    <t>Matt Harvey</t>
  </si>
  <si>
    <t>Andrew Cashner</t>
  </si>
  <si>
    <t>Juan Lagares</t>
  </si>
  <si>
    <t>Chris Coghlan</t>
  </si>
  <si>
    <t>Mike Wright</t>
  </si>
  <si>
    <t>Brian Johnson</t>
  </si>
  <si>
    <t>Adrian Gonzalez</t>
  </si>
  <si>
    <t>Brandon Woodruff</t>
  </si>
  <si>
    <t>Josh Smoker</t>
  </si>
  <si>
    <t>Matt Andriese</t>
  </si>
  <si>
    <t>Koda Glover</t>
  </si>
  <si>
    <t>Eric O'Flaherty</t>
  </si>
  <si>
    <t>Andrew Triggs</t>
  </si>
  <si>
    <t>Rickie Weeks</t>
  </si>
  <si>
    <t>Kyle Hendricks</t>
  </si>
  <si>
    <t>Dallas Keuchel</t>
  </si>
  <si>
    <t>Bartolo Colon</t>
  </si>
  <si>
    <t>Jarred Cosart</t>
  </si>
  <si>
    <t>Yasmany Tomas</t>
  </si>
  <si>
    <t>Devon Travis</t>
  </si>
  <si>
    <t>J.P. Howell</t>
  </si>
  <si>
    <t>Jayson Werth</t>
  </si>
  <si>
    <t>Eduardo Rodriguez</t>
  </si>
  <si>
    <t>Adam Liberatore</t>
  </si>
  <si>
    <t>Paulo Orlando</t>
  </si>
  <si>
    <t>Robbie Ross</t>
  </si>
  <si>
    <t>Welington Castillo</t>
  </si>
  <si>
    <t>Mike Morse</t>
  </si>
  <si>
    <t>Kendall Graveman</t>
  </si>
  <si>
    <t>Justin Haley</t>
  </si>
  <si>
    <t>Charlie Morton</t>
  </si>
  <si>
    <t>Tyler Saladino</t>
  </si>
  <si>
    <t>Dylan Covey</t>
  </si>
  <si>
    <t>A.J. Griffin</t>
  </si>
  <si>
    <t>James McCann</t>
  </si>
  <si>
    <t>Joc Pederson</t>
  </si>
  <si>
    <t>Tom Milone</t>
  </si>
  <si>
    <t>Nate Karns</t>
  </si>
  <si>
    <t>Diego Moreno</t>
  </si>
  <si>
    <t>Anthony Alford</t>
  </si>
  <si>
    <t>Bobby Wahl</t>
  </si>
  <si>
    <t>Ryan Flaherty</t>
  </si>
  <si>
    <t>Taijuan Walker</t>
  </si>
  <si>
    <t>Ryan Dull</t>
  </si>
  <si>
    <t>Jered Weaver</t>
  </si>
  <si>
    <t>Stuart Turner</t>
  </si>
  <si>
    <t>Darrell Ceciliani</t>
  </si>
  <si>
    <t>Tom Koehler</t>
  </si>
  <si>
    <t>Adonis Garcia</t>
  </si>
  <si>
    <t>Joe Blanton</t>
  </si>
  <si>
    <t>Junichi Tazawa</t>
  </si>
  <si>
    <t>Steven Pearce</t>
  </si>
  <si>
    <t>Chris Iannetta</t>
  </si>
  <si>
    <t>Ryan Weber</t>
  </si>
  <si>
    <t>Brandon Guyer</t>
  </si>
  <si>
    <t>Aroldis Chapman</t>
  </si>
  <si>
    <t>Jim Adduci</t>
  </si>
  <si>
    <t>Jeurys Familia</t>
  </si>
  <si>
    <t>Francisco Liriano</t>
  </si>
  <si>
    <t>Kenta Maeda</t>
  </si>
  <si>
    <t>Andrew Toles</t>
  </si>
  <si>
    <t>Adeiny Hechavarria</t>
  </si>
  <si>
    <t>Geovany Soto</t>
  </si>
  <si>
    <t>Hisashi Iwakuma</t>
  </si>
  <si>
    <t>Scott Alexander</t>
  </si>
  <si>
    <t>Miguel Rojas</t>
  </si>
  <si>
    <t>Jose Leclerc</t>
  </si>
  <si>
    <t>Brett Anderson</t>
  </si>
  <si>
    <t>Jose Martinez</t>
  </si>
  <si>
    <t>Evan Marshall</t>
  </si>
  <si>
    <t>Jeanmar Gomez</t>
  </si>
  <si>
    <t>Hector Sanchez</t>
  </si>
  <si>
    <t>Zach Britton</t>
  </si>
  <si>
    <t>Wei-Yin Chen</t>
  </si>
  <si>
    <t>Marco Hernandez</t>
  </si>
  <si>
    <t>Jameson Taillon</t>
  </si>
  <si>
    <t>Travis d'Arnaud</t>
  </si>
  <si>
    <t>Sean Doolittle</t>
  </si>
  <si>
    <t>Corey Kluber</t>
  </si>
  <si>
    <t>Greg Bird</t>
  </si>
  <si>
    <t>Steven Wright</t>
  </si>
  <si>
    <t>Tyler Lyons</t>
  </si>
  <si>
    <t>Noah Syndergaard</t>
  </si>
  <si>
    <t>Cole Hamels</t>
  </si>
  <si>
    <t>Nate Jones</t>
  </si>
  <si>
    <t>Adam Eaton</t>
  </si>
  <si>
    <t>Evan Scribner</t>
  </si>
  <si>
    <t>Tyler Skaggs</t>
  </si>
  <si>
    <t>Sean Manaea</t>
  </si>
  <si>
    <t>Teoscar Hernandez</t>
  </si>
  <si>
    <t>Aaron Hill</t>
  </si>
  <si>
    <t>Travis Jankowski</t>
  </si>
  <si>
    <t>Pablo Sandoval</t>
  </si>
  <si>
    <t>Shelby Miller</t>
  </si>
  <si>
    <t>Zach Putnam</t>
  </si>
  <si>
    <t>Tommy Hunter</t>
  </si>
  <si>
    <t>Cam Bedrosian</t>
  </si>
  <si>
    <t>James Shields</t>
  </si>
  <si>
    <t>Aaron Nola</t>
  </si>
  <si>
    <t>Brock Holt</t>
  </si>
  <si>
    <t>Wilmer Flores</t>
  </si>
  <si>
    <t>Jhonny Peralta</t>
  </si>
  <si>
    <t>Jandel Gustave</t>
  </si>
  <si>
    <t>Mike Morin</t>
  </si>
  <si>
    <t>Sammy Solis</t>
  </si>
  <si>
    <t>Rob Segedin</t>
  </si>
  <si>
    <t>Madison Bumgarner</t>
  </si>
  <si>
    <t>Tony Cingrani</t>
  </si>
  <si>
    <t>Xavier Cedeno</t>
  </si>
  <si>
    <t>J.A. Happ</t>
  </si>
  <si>
    <t>Rich Hill</t>
  </si>
  <si>
    <t>Jarrett Parker</t>
  </si>
  <si>
    <t>Clay Buchholz</t>
  </si>
  <si>
    <t>Marcus Semien</t>
  </si>
  <si>
    <t>Jon Gray</t>
  </si>
  <si>
    <t>Chaz Roe</t>
  </si>
  <si>
    <t>Luke Weaver</t>
  </si>
  <si>
    <t>Joey Rickard</t>
  </si>
  <si>
    <t>Garrett Richards</t>
  </si>
  <si>
    <t>John Axford</t>
  </si>
  <si>
    <t>Cody Anderson</t>
  </si>
  <si>
    <t>Kevin Gadea</t>
  </si>
  <si>
    <t>Roberto Osuna</t>
  </si>
  <si>
    <t>Charlie Tilson</t>
  </si>
  <si>
    <t>Nefi Ogando</t>
  </si>
  <si>
    <t>Homer Bailey</t>
  </si>
  <si>
    <t>Nicholas Tropeano</t>
  </si>
  <si>
    <t>Alexander Reyes</t>
  </si>
  <si>
    <t>Dalton Pompey</t>
  </si>
  <si>
    <t>Colin Rea</t>
  </si>
  <si>
    <t>Alex Dickerson</t>
  </si>
  <si>
    <t>David Wright</t>
  </si>
  <si>
    <t>Glenn Sparkman</t>
  </si>
  <si>
    <t>Collin McHugh</t>
  </si>
  <si>
    <t>Brett Nicholas</t>
  </si>
  <si>
    <t>Shawn O'Malley</t>
  </si>
  <si>
    <t>Juan Minaya</t>
  </si>
  <si>
    <t>Buddy Baumann</t>
  </si>
  <si>
    <t>Tom Murphy</t>
  </si>
  <si>
    <t>Brock Stewart</t>
  </si>
  <si>
    <t>Jorge Soler</t>
  </si>
  <si>
    <t>Daniel Mengden</t>
  </si>
  <si>
    <t>Sean Rodriguez</t>
  </si>
  <si>
    <t>Vicente Campos</t>
  </si>
  <si>
    <t>John Gant</t>
  </si>
  <si>
    <t>Chris Tillman</t>
  </si>
  <si>
    <t>Roenis Elias</t>
  </si>
  <si>
    <t>Wilson Ramos</t>
  </si>
  <si>
    <t>Jeff Locke</t>
  </si>
  <si>
    <t>Nathan Eovaldi</t>
  </si>
  <si>
    <t>Andre Ethier</t>
  </si>
  <si>
    <t>Steve Hathaway</t>
  </si>
  <si>
    <t>Socrates Brito</t>
  </si>
  <si>
    <t>Anthony Santander</t>
  </si>
  <si>
    <t>David Dahl</t>
  </si>
  <si>
    <t>Hunter Dozier</t>
  </si>
  <si>
    <t>Chris Bassitt</t>
  </si>
  <si>
    <t>Christian Friedrich</t>
  </si>
  <si>
    <t>Mac Williamson</t>
  </si>
  <si>
    <t>Trevor Brown</t>
  </si>
  <si>
    <t>Rob Whalen</t>
  </si>
  <si>
    <t>Jake Barrett</t>
  </si>
  <si>
    <t>Mauricio Cabrera</t>
  </si>
  <si>
    <t>Armando Rivero</t>
  </si>
  <si>
    <t>Ryan O'Rourke</t>
  </si>
  <si>
    <t>Jose Marmolejos</t>
  </si>
  <si>
    <t>Jake Smolinski</t>
  </si>
  <si>
    <t>Micah Johnson</t>
  </si>
  <si>
    <t>Shae Simmons</t>
  </si>
  <si>
    <t>Robbie Erlin</t>
  </si>
  <si>
    <t>Chi Chi Gonzalez</t>
  </si>
  <si>
    <t>Tyler Thornburg</t>
  </si>
  <si>
    <t>Yimi Garcia</t>
  </si>
  <si>
    <t>Joe Wendle</t>
  </si>
  <si>
    <t>Drew Smyly</t>
  </si>
  <si>
    <t>Hanser Alberto</t>
  </si>
  <si>
    <t>Scott Kazmir</t>
  </si>
  <si>
    <t>Shawn Tolleson</t>
  </si>
  <si>
    <t>Bo Schultz</t>
  </si>
  <si>
    <t>Carson Smith</t>
  </si>
  <si>
    <t>Andrew Heaney</t>
  </si>
  <si>
    <t>Daniel Winkler</t>
  </si>
  <si>
    <t>Anthony DeSclafani</t>
  </si>
  <si>
    <t>Brad Boxberger</t>
  </si>
  <si>
    <t>Jake Diekman</t>
  </si>
  <si>
    <t>Drew Pomeranz</t>
  </si>
  <si>
    <t>Matt Duffy</t>
  </si>
  <si>
    <t>Chad Bettis</t>
  </si>
  <si>
    <t>Sonny Gray</t>
  </si>
  <si>
    <t>Will Smith</t>
  </si>
  <si>
    <t>Trevor May</t>
  </si>
  <si>
    <t>Zach Duke</t>
  </si>
  <si>
    <t>Glen Perkins</t>
  </si>
  <si>
    <t>Jacob Lindgren</t>
  </si>
  <si>
    <t>PLAYER</t>
  </si>
  <si>
    <t/>
  </si>
  <si>
    <t>Chris Sale</t>
  </si>
  <si>
    <t>Luis Severino</t>
  </si>
  <si>
    <t>Carlos Carrasco</t>
  </si>
  <si>
    <t>Jacob deGrom</t>
  </si>
  <si>
    <t>Justin Verlander</t>
  </si>
  <si>
    <t>Kenley Jansen</t>
  </si>
  <si>
    <t>Zack Greinke</t>
  </si>
  <si>
    <t>Rhys Hoskins</t>
  </si>
  <si>
    <t>Craig Kimbrel</t>
  </si>
  <si>
    <t>Starling Marte</t>
  </si>
  <si>
    <t>Carlos Martinez</t>
  </si>
  <si>
    <t>Chris Archer</t>
  </si>
  <si>
    <t>Corey Knebel</t>
  </si>
  <si>
    <t>Shohei Ohtani</t>
  </si>
  <si>
    <t>Jose Quintana</t>
  </si>
  <si>
    <t>Jake Arrieta</t>
  </si>
  <si>
    <t>Gerrit Cole</t>
  </si>
  <si>
    <t>Felipe Rivero</t>
  </si>
  <si>
    <t>Edwin Diaz</t>
  </si>
  <si>
    <t>Ken Giles</t>
  </si>
  <si>
    <t>Luis Castillo</t>
  </si>
  <si>
    <t>Raisel Iglesias</t>
  </si>
  <si>
    <t>Jose Berrios</t>
  </si>
  <si>
    <t>Wade Davis</t>
  </si>
  <si>
    <t>Cody Allen</t>
  </si>
  <si>
    <t>Rafael Devers</t>
  </si>
  <si>
    <t>Marcus Stroman</t>
  </si>
  <si>
    <t>Alex Colome</t>
  </si>
  <si>
    <t>Matt Olson</t>
  </si>
  <si>
    <t>Brad Hand</t>
  </si>
  <si>
    <t>Ronald Acuna</t>
  </si>
  <si>
    <t>Zack Godley</t>
  </si>
  <si>
    <t>Ozzie Albies</t>
  </si>
  <si>
    <t>Gio Gonzalez</t>
  </si>
  <si>
    <t>Trevor Bauer</t>
  </si>
  <si>
    <t>Greg Holland</t>
  </si>
  <si>
    <t>Jeff Samardzija</t>
  </si>
  <si>
    <t>Hector Neris</t>
  </si>
  <si>
    <t>Ervin Santana</t>
  </si>
  <si>
    <t>Archie Bradley</t>
  </si>
  <si>
    <t>Steven Souza</t>
  </si>
  <si>
    <t>Bradley Zimmer</t>
  </si>
  <si>
    <t>Dylan Bundy</t>
  </si>
  <si>
    <t>Brad Peacock</t>
  </si>
  <si>
    <t>Blake Treinen</t>
  </si>
  <si>
    <t>Kevin Gausman</t>
  </si>
  <si>
    <t>Austin Barnes</t>
  </si>
  <si>
    <t>Lucas Giolito</t>
  </si>
  <si>
    <t>Kelvin Herrera</t>
  </si>
  <si>
    <t>Lance Lynn</t>
  </si>
  <si>
    <t>Delino DeShields Jr.</t>
  </si>
  <si>
    <t>Mike Clevinger</t>
  </si>
  <si>
    <t>Blake Snell</t>
  </si>
  <si>
    <t>Blake Parker</t>
  </si>
  <si>
    <t>Dinelson Lamet</t>
  </si>
  <si>
    <t>Brad Brach</t>
  </si>
  <si>
    <t>Rick Porcello</t>
  </si>
  <si>
    <t>Julio Teheran</t>
  </si>
  <si>
    <t>Amed Rosario</t>
  </si>
  <si>
    <t>Brandon Morrow</t>
  </si>
  <si>
    <t>Alex Reyes</t>
  </si>
  <si>
    <t>Shane Greene</t>
  </si>
  <si>
    <t>Jordan Montgomery</t>
  </si>
  <si>
    <t>Willie Calhoun</t>
  </si>
  <si>
    <t>Michael Wacha</t>
  </si>
  <si>
    <t>Patrick Corbin</t>
  </si>
  <si>
    <t>Fernando Rodney</t>
  </si>
  <si>
    <t>Jorge Alfaro</t>
  </si>
  <si>
    <t>Tanner Roark</t>
  </si>
  <si>
    <t>Nick Williams</t>
  </si>
  <si>
    <t>Brent Honeywell</t>
  </si>
  <si>
    <t>Dellin Betances</t>
  </si>
  <si>
    <t>Gleyber Torres</t>
  </si>
  <si>
    <t>Chad Green</t>
  </si>
  <si>
    <t>Luiz Gohara</t>
  </si>
  <si>
    <t>Robinson Chirinos</t>
  </si>
  <si>
    <t>Addison Reed</t>
  </si>
  <si>
    <t>David Robertson</t>
  </si>
  <si>
    <t>Chris Devenski</t>
  </si>
  <si>
    <t>Victor Robles</t>
  </si>
  <si>
    <t>Zach Davies</t>
  </si>
  <si>
    <t>Josh Hader</t>
  </si>
  <si>
    <t>Christian Vazquez</t>
  </si>
  <si>
    <t>Mike Minor</t>
  </si>
  <si>
    <t>Marco Estrada</t>
  </si>
  <si>
    <t>Miles Mikolas</t>
  </si>
  <si>
    <t>Alex Claudio</t>
  </si>
  <si>
    <t>Dan Straily</t>
  </si>
  <si>
    <t>Francisco Mejia</t>
  </si>
  <si>
    <t>Sean Newcomb</t>
  </si>
  <si>
    <t>Mike Leake</t>
  </si>
  <si>
    <t>Lewis Brinson</t>
  </si>
  <si>
    <t>Jeimer Candelario</t>
  </si>
  <si>
    <t>Raul Mondesi</t>
  </si>
  <si>
    <t>Carl Edwards Jr.</t>
  </si>
  <si>
    <t>German Marquez</t>
  </si>
  <si>
    <t>Walker Buehler</t>
  </si>
  <si>
    <t>Ketel Marte</t>
  </si>
  <si>
    <t>Chance Sisco</t>
  </si>
  <si>
    <t>CC Sabathia</t>
  </si>
  <si>
    <t>Mike Montgomery</t>
  </si>
  <si>
    <t>Ryan McMahon</t>
  </si>
  <si>
    <t>Ivan Nova</t>
  </si>
  <si>
    <t>ADP</t>
  </si>
  <si>
    <t>GS</t>
  </si>
  <si>
    <t>IP</t>
  </si>
  <si>
    <t>SV</t>
  </si>
  <si>
    <t>K-BB%</t>
  </si>
  <si>
    <t>xFIP-</t>
  </si>
  <si>
    <t>Tyler Olson</t>
  </si>
  <si>
    <t>Jimmie Sherfy</t>
  </si>
  <si>
    <t>Austin Maddox</t>
  </si>
  <si>
    <t>Ben Heller</t>
  </si>
  <si>
    <t>Pat Neshek</t>
  </si>
  <si>
    <t>Matt Albers</t>
  </si>
  <si>
    <t>Victor Arano</t>
  </si>
  <si>
    <t>Ryan Merritt</t>
  </si>
  <si>
    <t>Andrew Kittredge</t>
  </si>
  <si>
    <t>Ryan Madson</t>
  </si>
  <si>
    <t>A.J. Schugel</t>
  </si>
  <si>
    <t>Cory Gearrin</t>
  </si>
  <si>
    <t>Richard Bleier</t>
  </si>
  <si>
    <t>Alan Busenitz</t>
  </si>
  <si>
    <t>Hoby Milner</t>
  </si>
  <si>
    <t>Steve Cishek</t>
  </si>
  <si>
    <t>Anthony Swarzak</t>
  </si>
  <si>
    <t>Drew Steckenrider</t>
  </si>
  <si>
    <t>John Brebbia</t>
  </si>
  <si>
    <t>Al Alburquerque</t>
  </si>
  <si>
    <t>Sam Freeman</t>
  </si>
  <si>
    <t>Samuel Tuivailala</t>
  </si>
  <si>
    <t>Dominic Leone</t>
  </si>
  <si>
    <t>Tommy Kahnle</t>
  </si>
  <si>
    <t>Zach McAllister</t>
  </si>
  <si>
    <t>Juan Nicasio</t>
  </si>
  <si>
    <t>Deck McGuire</t>
  </si>
  <si>
    <t>Hunter Strickland</t>
  </si>
  <si>
    <t>Chris Rusin</t>
  </si>
  <si>
    <t>Luis Garcia</t>
  </si>
  <si>
    <t>Tyler Mahle</t>
  </si>
  <si>
    <t>Carlos Ramirez</t>
  </si>
  <si>
    <t>Chih-Wei Hu</t>
  </si>
  <si>
    <t>Luis Santos</t>
  </si>
  <si>
    <t>Brian Duensing</t>
  </si>
  <si>
    <t>Mychal Givens</t>
  </si>
  <si>
    <t>Dario Alvarez</t>
  </si>
  <si>
    <t>Yusmeiro Petit</t>
  </si>
  <si>
    <t>Noe Ramirez</t>
  </si>
  <si>
    <t>Nick Goody</t>
  </si>
  <si>
    <t>Pedro Strop</t>
  </si>
  <si>
    <t>Josh Fields</t>
  </si>
  <si>
    <t>Kyle McGrath</t>
  </si>
  <si>
    <t>Dan Otero</t>
  </si>
  <si>
    <t>Ryan Buchter</t>
  </si>
  <si>
    <t>Hector Velazquez</t>
  </si>
  <si>
    <t>Luis Avilan</t>
  </si>
  <si>
    <t>Jerry Blevins</t>
  </si>
  <si>
    <t>Pedro Baez</t>
  </si>
  <si>
    <t>Javy Guerra</t>
  </si>
  <si>
    <t>A.J. Minter</t>
  </si>
  <si>
    <t>Jared Hughes</t>
  </si>
  <si>
    <t>Brandon Kintzler</t>
  </si>
  <si>
    <t>Kyle Crick</t>
  </si>
  <si>
    <t>Taylor Rogers</t>
  </si>
  <si>
    <t>David Hernandez</t>
  </si>
  <si>
    <t>Gregory Infante</t>
  </si>
  <si>
    <t>Craig Stammen</t>
  </si>
  <si>
    <t>Domingo German</t>
  </si>
  <si>
    <t>Ryan Sherriff</t>
  </si>
  <si>
    <t>Brandon Workman</t>
  </si>
  <si>
    <t>Kevin McCarthy</t>
  </si>
  <si>
    <t>Nick Vincent</t>
  </si>
  <si>
    <t>Trevor Hildenberger</t>
  </si>
  <si>
    <t>Emilio Pagan</t>
  </si>
  <si>
    <t>Fernando Abad</t>
  </si>
  <si>
    <t>Tony Watson</t>
  </si>
  <si>
    <t>George Kontos</t>
  </si>
  <si>
    <t>Justin Wilson</t>
  </si>
  <si>
    <t>Jake Faria</t>
  </si>
  <si>
    <t>Darren O'Day</t>
  </si>
  <si>
    <t>Dan Jennings</t>
  </si>
  <si>
    <t>Dillon Gee</t>
  </si>
  <si>
    <t>Aaron Wilkerson</t>
  </si>
  <si>
    <t>Daniel Coulombe</t>
  </si>
  <si>
    <t>Peter Moylan</t>
  </si>
  <si>
    <t>Edgar Santana</t>
  </si>
  <si>
    <t>Andrew Chafin</t>
  </si>
  <si>
    <t>Andrew Albers</t>
  </si>
  <si>
    <t>Bryan Shaw</t>
  </si>
  <si>
    <t>Miguel Castro</t>
  </si>
  <si>
    <t>Danny Barnes</t>
  </si>
  <si>
    <t>Sergio Romo</t>
  </si>
  <si>
    <t>Ryan Tepera</t>
  </si>
  <si>
    <t>Jake McGee</t>
  </si>
  <si>
    <t>Heath Hembree</t>
  </si>
  <si>
    <t>Jose Alvarado</t>
  </si>
  <si>
    <t>Parker Bridwell</t>
  </si>
  <si>
    <t>Josh Edgin</t>
  </si>
  <si>
    <t>Chris Stratton</t>
  </si>
  <si>
    <t>Jhan Marinez</t>
  </si>
  <si>
    <t>Donnie Hart</t>
  </si>
  <si>
    <t>Chase Bradford</t>
  </si>
  <si>
    <t>Aaron Loup</t>
  </si>
  <si>
    <t>Ross Stripling</t>
  </si>
  <si>
    <t>Wandy Peralta</t>
  </si>
  <si>
    <t>Chasen Shreve</t>
  </si>
  <si>
    <t>Robby Scott</t>
  </si>
  <si>
    <t>A.J. Cole</t>
  </si>
  <si>
    <t>Max Fried</t>
  </si>
  <si>
    <t>Jose Urena</t>
  </si>
  <si>
    <t>Daniel Stumpf</t>
  </si>
  <si>
    <t>Carson Fulmer</t>
  </si>
  <si>
    <t>Keynan Middleton</t>
  </si>
  <si>
    <t>James Pazos</t>
  </si>
  <si>
    <t>Matt Barnes</t>
  </si>
  <si>
    <t>Brett Cecil</t>
  </si>
  <si>
    <t>Jose Alvarez</t>
  </si>
  <si>
    <t>Jake Thompson</t>
  </si>
  <si>
    <t>Jonathan Holder</t>
  </si>
  <si>
    <t>Jhoulys Chacin</t>
  </si>
  <si>
    <t>Dovydas Neverauskas</t>
  </si>
  <si>
    <t>Eddie Butler</t>
  </si>
  <si>
    <t>Kirby Yates</t>
  </si>
  <si>
    <t>Koji Uehara</t>
  </si>
  <si>
    <t>A.J. Ramos</t>
  </si>
  <si>
    <t>Matt Bowman</t>
  </si>
  <si>
    <t>Jacob Barnes</t>
  </si>
  <si>
    <t>Odrisamer Despaigne</t>
  </si>
  <si>
    <t>Marc Rzepczynski</t>
  </si>
  <si>
    <t>Matt Belisle</t>
  </si>
  <si>
    <t>Trevor Williams</t>
  </si>
  <si>
    <t>Johnny Barbato</t>
  </si>
  <si>
    <t>Chase Whitley</t>
  </si>
  <si>
    <t>Seung Hwan Oh</t>
  </si>
  <si>
    <t>Kyle Freeland</t>
  </si>
  <si>
    <t>Adam Morgan</t>
  </si>
  <si>
    <t>Gabriel Ynoa</t>
  </si>
  <si>
    <t>JC Ramirez</t>
  </si>
  <si>
    <t>Jason Vargas</t>
  </si>
  <si>
    <t>Nathan Karns</t>
  </si>
  <si>
    <t>Troy Scribner</t>
  </si>
  <si>
    <t>Phil Maton</t>
  </si>
  <si>
    <t>Danny Farquhar</t>
  </si>
  <si>
    <t>Jorge de la Rosa</t>
  </si>
  <si>
    <t>Bud Norris</t>
  </si>
  <si>
    <t>Carlos Torres</t>
  </si>
  <si>
    <t>Edubray Ramos</t>
  </si>
  <si>
    <t>Jose Torres</t>
  </si>
  <si>
    <t>Logan Verrett</t>
  </si>
  <si>
    <t>Liam Hendriks</t>
  </si>
  <si>
    <t>Hector Rondon</t>
  </si>
  <si>
    <t>Dan Altavilla</t>
  </si>
  <si>
    <t>R.A. Dickey</t>
  </si>
  <si>
    <t>Ben Lively</t>
  </si>
  <si>
    <t>Santiago Casilla</t>
  </si>
  <si>
    <t>Henderson Alvarez</t>
  </si>
  <si>
    <t>Jakob Junis</t>
  </si>
  <si>
    <t>Matt Grace</t>
  </si>
  <si>
    <t>Chad Kuhl</t>
  </si>
  <si>
    <t>Jimmy Yacabonis</t>
  </si>
  <si>
    <t>Sam Gaviglio</t>
  </si>
  <si>
    <t>Shawn Armstrong</t>
  </si>
  <si>
    <t>James Hoyt</t>
  </si>
  <si>
    <t>Simon Castro</t>
  </si>
  <si>
    <t>Daniel Hudson</t>
  </si>
  <si>
    <t>Erasmo Ramirez</t>
  </si>
  <si>
    <t>Yacksel Rios</t>
  </si>
  <si>
    <t>Jaime Garcia</t>
  </si>
  <si>
    <t>Rob Scahill</t>
  </si>
  <si>
    <t>Matt Dermody</t>
  </si>
  <si>
    <t>Eduardo Paredes</t>
  </si>
  <si>
    <t>Tom Wilhelmsen</t>
  </si>
  <si>
    <t>Michael Lorenzen</t>
  </si>
  <si>
    <t>Sal Romano</t>
  </si>
  <si>
    <t>Mike Dunn</t>
  </si>
  <si>
    <t>Wade LeBlanc</t>
  </si>
  <si>
    <t>Alex Wilson</t>
  </si>
  <si>
    <t>Aaron Bummer</t>
  </si>
  <si>
    <t>Paul Sewald</t>
  </si>
  <si>
    <t>Luke Gregerson</t>
  </si>
  <si>
    <t>Daniel Wright</t>
  </si>
  <si>
    <t>John Lackey</t>
  </si>
  <si>
    <t>Luke Jackson</t>
  </si>
  <si>
    <t>Oliver Perez</t>
  </si>
  <si>
    <t>Chris Volstad</t>
  </si>
  <si>
    <t>Oliver Drake</t>
  </si>
  <si>
    <t>Steven Brault</t>
  </si>
  <si>
    <t>Austin Bibens-Dirkx</t>
  </si>
  <si>
    <t>Luis Perdomo</t>
  </si>
  <si>
    <t>Robert Stephenson</t>
  </si>
  <si>
    <t>Antonio Senzatela</t>
  </si>
  <si>
    <t>Jackson Stephens</t>
  </si>
  <si>
    <t>Deolis Guerra</t>
  </si>
  <si>
    <t>David Holmberg</t>
  </si>
  <si>
    <t>Jeremy Jeffress</t>
  </si>
  <si>
    <t>Kevin Shackelford</t>
  </si>
  <si>
    <t>Ryan Pressly</t>
  </si>
  <si>
    <t>Jarlin Garcia</t>
  </si>
  <si>
    <t>Dustin McGowan</t>
  </si>
  <si>
    <t>Tyler Clippard</t>
  </si>
  <si>
    <t>Joe Musgrove</t>
  </si>
  <si>
    <t>Ty Blach</t>
  </si>
  <si>
    <t>Clayton Richard</t>
  </si>
  <si>
    <t>Mike Foltynewicz</t>
  </si>
  <si>
    <t>Martin Perez</t>
  </si>
  <si>
    <t>Giovanny Gallegos</t>
  </si>
  <si>
    <t>Doug Fister</t>
  </si>
  <si>
    <t>Warwick Saupold</t>
  </si>
  <si>
    <t>Josh Smith</t>
  </si>
  <si>
    <t>Buddy Boshers</t>
  </si>
  <si>
    <t>Ryan Garton</t>
  </si>
  <si>
    <t>Ricky Nolasco</t>
  </si>
  <si>
    <t>Hansel Robles</t>
  </si>
  <si>
    <t>Scott Oberg</t>
  </si>
  <si>
    <t>Tyler Duffey</t>
  </si>
  <si>
    <t>Mark Leiter</t>
  </si>
  <si>
    <t>Christian Bergman</t>
  </si>
  <si>
    <t>Jason Hursh</t>
  </si>
  <si>
    <t>Justin Nicolino</t>
  </si>
  <si>
    <t>Derek Law</t>
  </si>
  <si>
    <t>Adam Ottavino</t>
  </si>
  <si>
    <t>Kyle Gibson</t>
  </si>
  <si>
    <t>Jacob Turner</t>
  </si>
  <si>
    <t>Cody Reed</t>
  </si>
  <si>
    <t>Craig Breslow</t>
  </si>
  <si>
    <t>Yohander Mendez</t>
  </si>
  <si>
    <t>Albert Suarez</t>
  </si>
  <si>
    <t>Ariel Miranda</t>
  </si>
  <si>
    <t>Vince Velasquez</t>
  </si>
  <si>
    <t>Michael Tonkin</t>
  </si>
  <si>
    <t>Dillon Peters</t>
  </si>
  <si>
    <t>Nick Tepesch</t>
  </si>
  <si>
    <t>Ariel Hernandez</t>
  </si>
  <si>
    <t>Edwin Jackson</t>
  </si>
  <si>
    <t>Fernando Salas</t>
  </si>
  <si>
    <t>Mike Fiers</t>
  </si>
  <si>
    <t>Felix Pena</t>
  </si>
  <si>
    <t>Alec Asher</t>
  </si>
  <si>
    <t>Matt Boyd</t>
  </si>
  <si>
    <t>Erik Goeddel</t>
  </si>
  <si>
    <t>Jason Hammel</t>
  </si>
  <si>
    <t>Jesse Hahn</t>
  </si>
  <si>
    <t>Austin Pruitt</t>
  </si>
  <si>
    <t>Tyler Pill</t>
  </si>
  <si>
    <t>T.J. McFarland</t>
  </si>
  <si>
    <t>Andrew Moore</t>
  </si>
  <si>
    <t>Joe Biagini</t>
  </si>
  <si>
    <t>Jesse Chavez</t>
  </si>
  <si>
    <t>Ian Kennedy</t>
  </si>
  <si>
    <t>Julio Urias</t>
  </si>
  <si>
    <t>Matt Cain</t>
  </si>
  <si>
    <t>Jeremy Hellickson</t>
  </si>
  <si>
    <t>Blake Wood</t>
  </si>
  <si>
    <t>Matt Strahm</t>
  </si>
  <si>
    <t>Neftali Feliz</t>
  </si>
  <si>
    <t>Tony Barnette</t>
  </si>
  <si>
    <t>Tim Adleman</t>
  </si>
  <si>
    <t>Rafael Montero</t>
  </si>
  <si>
    <t>Matt Moore</t>
  </si>
  <si>
    <t>Justin Grimm</t>
  </si>
  <si>
    <t>Luke Farrell</t>
  </si>
  <si>
    <t>Jim Johnson</t>
  </si>
  <si>
    <t>Carlos Estevez</t>
  </si>
  <si>
    <t>Wade Miley</t>
  </si>
  <si>
    <t>Luke Sims</t>
  </si>
  <si>
    <t>Nick Martinez</t>
  </si>
  <si>
    <t>Silvino Bracho</t>
  </si>
  <si>
    <t>Steven Okert</t>
  </si>
  <si>
    <t>Michael Brady</t>
  </si>
  <si>
    <t>Jumbo Diaz</t>
  </si>
  <si>
    <t>Yovani Gallardo</t>
  </si>
  <si>
    <t>Braden Shipley</t>
  </si>
  <si>
    <t>Drew VerHagen</t>
  </si>
  <si>
    <t>Bryan Mitchell</t>
  </si>
  <si>
    <t>Francis Martes</t>
  </si>
  <si>
    <t>Ryne Stanek</t>
  </si>
  <si>
    <t>Jeff Hoffman</t>
  </si>
  <si>
    <t>Michael Ynoa</t>
  </si>
  <si>
    <t>Mike Pelfrey</t>
  </si>
  <si>
    <t>Blaine Hardy</t>
  </si>
  <si>
    <t>Anthony Banda</t>
  </si>
  <si>
    <t>Paolo Espino</t>
  </si>
  <si>
    <t>Nick Pivetta</t>
  </si>
  <si>
    <t>Jordan Zimmermann</t>
  </si>
  <si>
    <t>Marco Gonzales</t>
  </si>
  <si>
    <t>Sam Dyson</t>
  </si>
  <si>
    <t>Artie Lewicki</t>
  </si>
  <si>
    <t>Daniel Gossett</t>
  </si>
  <si>
    <t>Adam Conley</t>
  </si>
  <si>
    <t>Derek Holland</t>
  </si>
  <si>
    <t>Ricardo Rodriguez</t>
  </si>
  <si>
    <t>Josh Osich</t>
  </si>
  <si>
    <t>Jason Grilli</t>
  </si>
  <si>
    <t>Mike Bolsinger</t>
  </si>
  <si>
    <t>Jack Flaherty</t>
  </si>
  <si>
    <t>Joely Rodriguez</t>
  </si>
  <si>
    <t>Casey Lawrence</t>
  </si>
  <si>
    <t>Chase De Jong</t>
  </si>
  <si>
    <t>Chris Beck</t>
  </si>
  <si>
    <t>Anibal Sanchez</t>
  </si>
  <si>
    <t>Bryan Morris</t>
  </si>
  <si>
    <t>Aaron Slegers</t>
  </si>
  <si>
    <t>Asher Wojciechowski</t>
  </si>
  <si>
    <t>Brandon Maurer</t>
  </si>
  <si>
    <t>Mat Latos</t>
  </si>
  <si>
    <t>Dillon Overton</t>
  </si>
  <si>
    <t>Chris Rowley</t>
  </si>
  <si>
    <t>Buck Farmer</t>
  </si>
  <si>
    <t>Chris Smith</t>
  </si>
  <si>
    <t>Travis Wood</t>
  </si>
  <si>
    <t>Ubaldo Jimenez</t>
  </si>
  <si>
    <t>Tim Mayza</t>
  </si>
  <si>
    <t>Jonathan Broxton</t>
  </si>
  <si>
    <t>Vance Worley</t>
  </si>
  <si>
    <t>Chad Bell</t>
  </si>
  <si>
    <t>Frankie Montas</t>
  </si>
  <si>
    <t>Tyler Wilson</t>
  </si>
  <si>
    <t>Raul Alcantara</t>
  </si>
  <si>
    <t>Neil Ramirez</t>
  </si>
  <si>
    <t>Rex Brothers</t>
  </si>
  <si>
    <t>Brian Ellington</t>
  </si>
  <si>
    <t>Amir Garrett</t>
  </si>
  <si>
    <t>Jayson Aquino</t>
  </si>
  <si>
    <t>Jeff Beliveau</t>
  </si>
  <si>
    <t>Chris Young</t>
  </si>
  <si>
    <t>Tommy Layne</t>
  </si>
  <si>
    <t>Tommy Milone</t>
  </si>
  <si>
    <t>Tyler Glasnow</t>
  </si>
  <si>
    <t>Caleb Smith</t>
  </si>
  <si>
    <t>Jordan Lyles</t>
  </si>
  <si>
    <t>Francisco Rodriguez</t>
  </si>
  <si>
    <t>Josh Lindblom</t>
  </si>
  <si>
    <t>Kevin Quackenbush</t>
  </si>
  <si>
    <t>Chris Flexen</t>
  </si>
  <si>
    <t>Reymin Guduan</t>
  </si>
  <si>
    <t>Ricardo Pinto</t>
  </si>
  <si>
    <t>Zach Neal</t>
  </si>
  <si>
    <t>Stefan Crichton</t>
  </si>
  <si>
    <t>Lisalverto Bonilla</t>
  </si>
  <si>
    <t>Jake Buchanan</t>
  </si>
  <si>
    <t>Brad Goldberg</t>
  </si>
  <si>
    <t>Rob Zastryzny</t>
  </si>
  <si>
    <t>Matt Wisler</t>
  </si>
  <si>
    <t>Jose Valdez</t>
  </si>
  <si>
    <t>Rookie Davis</t>
  </si>
  <si>
    <t>Miguel Socolovich</t>
  </si>
  <si>
    <t>Angel Sanchez</t>
  </si>
  <si>
    <t>Josh Collmenter</t>
  </si>
  <si>
    <t>Adam Wilk</t>
  </si>
  <si>
    <t>Dayan Diaz</t>
  </si>
  <si>
    <t>Eric Skoglund</t>
  </si>
  <si>
    <t>Vidal Nuno</t>
  </si>
  <si>
    <t>Brooks Pounders</t>
  </si>
  <si>
    <t>Bruce Rondon</t>
  </si>
  <si>
    <t>Nik Turley</t>
  </si>
  <si>
    <t>Myles Jaye</t>
  </si>
  <si>
    <t>Joe Jimenez</t>
  </si>
  <si>
    <t>SV Avg</t>
  </si>
  <si>
    <t>SV St Dev</t>
  </si>
  <si>
    <t>M</t>
  </si>
  <si>
    <t>K</t>
  </si>
  <si>
    <t>sv-</t>
  </si>
  <si>
    <t>k-</t>
  </si>
  <si>
    <t>K+</t>
  </si>
  <si>
    <t>Pos</t>
  </si>
  <si>
    <t>Position</t>
  </si>
  <si>
    <t>K%-BB%</t>
  </si>
  <si>
    <t>SV+</t>
  </si>
  <si>
    <t>Inj</t>
  </si>
  <si>
    <t>EX</t>
  </si>
  <si>
    <t>Austin Adams</t>
  </si>
  <si>
    <t>Lane Adams</t>
  </si>
  <si>
    <t>Jesus Aguilar</t>
  </si>
  <si>
    <t>Sandy Alcantara</t>
  </si>
  <si>
    <t>Victor Alcantara</t>
  </si>
  <si>
    <t>Greg Allen</t>
  </si>
  <si>
    <t>Dariel Alvarez</t>
  </si>
  <si>
    <t>Brian Anderson</t>
  </si>
  <si>
    <t>Drew Anderson</t>
  </si>
  <si>
    <t>Miguel Andujar</t>
  </si>
  <si>
    <t>Dustin Antolin</t>
  </si>
  <si>
    <t>Jonathan Aro</t>
  </si>
  <si>
    <t>Christian Arroyo</t>
  </si>
  <si>
    <t>Barrett Astin</t>
  </si>
  <si>
    <t>Carlos Asuaje</t>
  </si>
  <si>
    <t>Harrison Bader</t>
  </si>
  <si>
    <t>Franklin Barreto</t>
  </si>
  <si>
    <t>Rafael Bautista</t>
  </si>
  <si>
    <t>John Bormann</t>
  </si>
  <si>
    <t>Wilfredo Boscan</t>
  </si>
  <si>
    <t>Christopher Bostick</t>
  </si>
  <si>
    <t>Chasen Bradford</t>
  </si>
  <si>
    <t>Bryce Brentz</t>
  </si>
  <si>
    <t>Mike Broadway</t>
  </si>
  <si>
    <t>Jaycob Brugman</t>
  </si>
  <si>
    <t>Nick Buss</t>
  </si>
  <si>
    <t>Orlando Calixte</t>
  </si>
  <si>
    <t>Jamie Callahan</t>
  </si>
  <si>
    <t>Matt Carasiti</t>
  </si>
  <si>
    <t>Victor Caratini</t>
  </si>
  <si>
    <t>Stephen Cardullo</t>
  </si>
  <si>
    <t>Shane Carle</t>
  </si>
  <si>
    <t>Fabio Castillo</t>
  </si>
  <si>
    <t>Gavin Cecchini</t>
  </si>
  <si>
    <t>Alejandro Chacin</t>
  </si>
  <si>
    <t>Dusty Coleman</t>
  </si>
  <si>
    <t>Joe Colon</t>
  </si>
  <si>
    <t>Gerardo Concepcion</t>
  </si>
  <si>
    <t>Franchy Cordero</t>
  </si>
  <si>
    <t>Allen Cordoba</t>
  </si>
  <si>
    <t>J.P. Crawford</t>
  </si>
  <si>
    <t>William Cuevas</t>
  </si>
  <si>
    <t>John Curtiss</t>
  </si>
  <si>
    <t>Tyler Danish</t>
  </si>
  <si>
    <t>J.D. Davis</t>
  </si>
  <si>
    <t>Taylor Davis</t>
  </si>
  <si>
    <t>Jose De Leon</t>
  </si>
  <si>
    <t>Abel De Los Santos</t>
  </si>
  <si>
    <t>Nick Delmonico</t>
  </si>
  <si>
    <t>Elias Diaz</t>
  </si>
  <si>
    <t>Yandy Diaz</t>
  </si>
  <si>
    <t>Cody Ege</t>
  </si>
  <si>
    <t>Adam Engel</t>
  </si>
  <si>
    <t>Phil Ervin</t>
  </si>
  <si>
    <t>Jake Esch</t>
  </si>
  <si>
    <t>Phillip Evans</t>
  </si>
  <si>
    <t>Kyle Farmer</t>
  </si>
  <si>
    <t>Andrew Faulkner</t>
  </si>
  <si>
    <t>Jeff Ferrell</t>
  </si>
  <si>
    <t>Derek Fisher</t>
  </si>
  <si>
    <t>Dylan Floro</t>
  </si>
  <si>
    <t>Wilmer Font</t>
  </si>
  <si>
    <t>Nolan Fontana</t>
  </si>
  <si>
    <t>Seth Frankoff</t>
  </si>
  <si>
    <t>Mike Freeman</t>
  </si>
  <si>
    <t>David Freitas</t>
  </si>
  <si>
    <t>Jace Fry</t>
  </si>
  <si>
    <t>Rey Fuentes</t>
  </si>
  <si>
    <t>Rocky Gale</t>
  </si>
  <si>
    <t>Cam Gallagher</t>
  </si>
  <si>
    <t>Eddie Gamboa</t>
  </si>
  <si>
    <t>Onelki Garcia</t>
  </si>
  <si>
    <t>Nick Gardewine</t>
  </si>
  <si>
    <t>Perci Garner</t>
  </si>
  <si>
    <t>Mitch Garver</t>
  </si>
  <si>
    <t>Chad Girodo</t>
  </si>
  <si>
    <t>Roberto Gomez</t>
  </si>
  <si>
    <t>Erik Gonzalez</t>
  </si>
  <si>
    <t>Niko Goodrum</t>
  </si>
  <si>
    <t>Zack Granite</t>
  </si>
  <si>
    <t>Juan Graterol</t>
  </si>
  <si>
    <t>Mayckol Guaipe</t>
  </si>
  <si>
    <t>Tayron Guerrero</t>
  </si>
  <si>
    <t>Jason Gurka</t>
  </si>
  <si>
    <t>Cody Hall</t>
  </si>
  <si>
    <t>Jacob Hannemann</t>
  </si>
  <si>
    <t>Alen Hanson</t>
  </si>
  <si>
    <t>Mike Hauschild</t>
  </si>
  <si>
    <t>Austin Hays</t>
  </si>
  <si>
    <t>Ronald Herrera</t>
  </si>
  <si>
    <t>John Hicks</t>
  </si>
  <si>
    <t>Kyle Higashioka</t>
  </si>
  <si>
    <t>Destin Hood</t>
  </si>
  <si>
    <t>Jared Hoying</t>
  </si>
  <si>
    <t>Chad Huffman</t>
  </si>
  <si>
    <t>Cedric Hunter</t>
  </si>
  <si>
    <t>Jae-gyun Hwang</t>
  </si>
  <si>
    <t>Greg Infante</t>
  </si>
  <si>
    <t>Jordan Jankowski</t>
  </si>
  <si>
    <t>Kyle Jensen</t>
  </si>
  <si>
    <t>A.J. Jimenez</t>
  </si>
  <si>
    <t>Pierce Johnson</t>
  </si>
  <si>
    <t>JaCoby Jones</t>
  </si>
  <si>
    <t>Ryder Jones</t>
  </si>
  <si>
    <t>Felix Jorge</t>
  </si>
  <si>
    <t>Carson Kelly</t>
  </si>
  <si>
    <t>Ty Kelly</t>
  </si>
  <si>
    <t>Spencer Kieboom</t>
  </si>
  <si>
    <t>Patrick Kivlehan</t>
  </si>
  <si>
    <t>Matt Koch</t>
  </si>
  <si>
    <t>Adam Kolarek</t>
  </si>
  <si>
    <t>Jairo Labourt</t>
  </si>
  <si>
    <t>Tyler Ladendorf</t>
  </si>
  <si>
    <t>Blake Lalli</t>
  </si>
  <si>
    <t>Ryan LaMarre</t>
  </si>
  <si>
    <t>Zach Lee</t>
  </si>
  <si>
    <t>Arcenio Leon</t>
  </si>
  <si>
    <t>Pat Light</t>
  </si>
  <si>
    <t>Tzu-Wei Lin</t>
  </si>
  <si>
    <t>Kyle Lloyd</t>
  </si>
  <si>
    <t>Tim Locastro</t>
  </si>
  <si>
    <t>Jorge Lopez</t>
  </si>
  <si>
    <t>Rafael Lopez</t>
  </si>
  <si>
    <t>Josh Lucas</t>
  </si>
  <si>
    <t>Jordan Luplow</t>
  </si>
  <si>
    <t>Andres Machado</t>
  </si>
  <si>
    <t>Dixon Machado</t>
  </si>
  <si>
    <t>Matt Magill</t>
  </si>
  <si>
    <t>Damien Magnifico</t>
  </si>
  <si>
    <t>Greg Mahle</t>
  </si>
  <si>
    <t>Joe Mantiply</t>
  </si>
  <si>
    <t>Dillon Maples</t>
  </si>
  <si>
    <t>Mike Marjama</t>
  </si>
  <si>
    <t>Justin Marks</t>
  </si>
  <si>
    <t>Chris Marrero</t>
  </si>
  <si>
    <t>Kelvin Marte</t>
  </si>
  <si>
    <t>Kyle Martin</t>
  </si>
  <si>
    <t>Bruce Maxwell</t>
  </si>
  <si>
    <t>Jacob May</t>
  </si>
  <si>
    <t>Mike Mayers</t>
  </si>
  <si>
    <t>Cory Mazzoni</t>
  </si>
  <si>
    <t>Kevin McGowan</t>
  </si>
  <si>
    <t>Alex Mejia</t>
  </si>
  <si>
    <t>Keury Mella</t>
  </si>
  <si>
    <t>Tim Melville</t>
  </si>
  <si>
    <t>Mike Miller</t>
  </si>
  <si>
    <t>Alec Mills</t>
  </si>
  <si>
    <t>Sam Moll</t>
  </si>
  <si>
    <t>Dustin Molleken</t>
  </si>
  <si>
    <t>Carlos Moncrief</t>
  </si>
  <si>
    <t>Shawn Morimando</t>
  </si>
  <si>
    <t>Max Moroff</t>
  </si>
  <si>
    <t>Reyes Moronta</t>
  </si>
  <si>
    <t>Akeel Morris</t>
  </si>
  <si>
    <t>Taylor Motter</t>
  </si>
  <si>
    <t>Gabriel Moya</t>
  </si>
  <si>
    <t>Gift Ngoepe</t>
  </si>
  <si>
    <t>Tomas Nido</t>
  </si>
  <si>
    <t>Renato Nunez</t>
  </si>
  <si>
    <t>Mike Ohlman</t>
  </si>
  <si>
    <t>Hector Olivera</t>
  </si>
  <si>
    <t>Danny Ortiz</t>
  </si>
  <si>
    <t>Jose Osuna</t>
  </si>
  <si>
    <t>Edward Paredes</t>
  </si>
  <si>
    <t>Ian Parmley</t>
  </si>
  <si>
    <t>Jordan Patterson</t>
  </si>
  <si>
    <t>Ariel Pena</t>
  </si>
  <si>
    <t>Yefri Perez</t>
  </si>
  <si>
    <t>Cameron Perkins</t>
  </si>
  <si>
    <t>Brett Phillips</t>
  </si>
  <si>
    <t>Manny Pina</t>
  </si>
  <si>
    <t>Adam Plutko</t>
  </si>
  <si>
    <t>Max Povse</t>
  </si>
  <si>
    <t>Boog Powell</t>
  </si>
  <si>
    <t>Cesar Puello</t>
  </si>
  <si>
    <t>Juniel Querecuto</t>
  </si>
  <si>
    <t>Roman Quinn</t>
  </si>
  <si>
    <t>Raudy Read</t>
  </si>
  <si>
    <t>Michael Reed</t>
  </si>
  <si>
    <t>Jack Reinheimer</t>
  </si>
  <si>
    <t>Zac Reininger</t>
  </si>
  <si>
    <t>Tony Renda</t>
  </si>
  <si>
    <t>Jacob Rhame</t>
  </si>
  <si>
    <t>JT Riddle</t>
  </si>
  <si>
    <t>Drew Robinson</t>
  </si>
  <si>
    <t>Richard Rodriguez</t>
  </si>
  <si>
    <t>Jose Rondon</t>
  </si>
  <si>
    <t>Randy Rosario</t>
  </si>
  <si>
    <t>Zac Rosscup</t>
  </si>
  <si>
    <t>Ben Rowen</t>
  </si>
  <si>
    <t>Drew Rucinski</t>
  </si>
  <si>
    <t>Jose Ruiz</t>
  </si>
  <si>
    <t>Rio Ruiz</t>
  </si>
  <si>
    <t>Adrian Sanchez</t>
  </si>
  <si>
    <t>Patrick Schuster</t>
  </si>
  <si>
    <t>Tanner Scott</t>
  </si>
  <si>
    <t>Steve Selsky</t>
  </si>
  <si>
    <t>Magneuris Sierra</t>
  </si>
  <si>
    <t>Lucas Sims</t>
  </si>
  <si>
    <t>Dan Slania</t>
  </si>
  <si>
    <t>Dominic Smith</t>
  </si>
  <si>
    <t>Dwight Smith</t>
  </si>
  <si>
    <t>Jake Smith</t>
  </si>
  <si>
    <t>Kevan Smith</t>
  </si>
  <si>
    <t>Tyler Smith</t>
  </si>
  <si>
    <t>Layne Somsen</t>
  </si>
  <si>
    <t>Jacob Stallings</t>
  </si>
  <si>
    <t>Brock Stassi</t>
  </si>
  <si>
    <t>Max Stassi</t>
  </si>
  <si>
    <t>Andrew Stevenson</t>
  </si>
  <si>
    <t>Tyler Sturdevant</t>
  </si>
  <si>
    <t>Travis Taijeron</t>
  </si>
  <si>
    <t>Raimel Tapia</t>
  </si>
  <si>
    <t>Mike Tauchman</t>
  </si>
  <si>
    <t>Tomas Telis</t>
  </si>
  <si>
    <t>Ashur Tolliver</t>
  </si>
  <si>
    <t>Luis Torrens</t>
  </si>
  <si>
    <t>Ramon Torres</t>
  </si>
  <si>
    <t>Sam Travis</t>
  </si>
  <si>
    <t>Jen-Ho Tseng</t>
  </si>
  <si>
    <t>Richard Urena</t>
  </si>
  <si>
    <t>Pat Valaika</t>
  </si>
  <si>
    <t>Breyvic Valera</t>
  </si>
  <si>
    <t>Ildemaro Vargas</t>
  </si>
  <si>
    <t>Alex Verdugo</t>
  </si>
  <si>
    <t>Thyago Vieira</t>
  </si>
  <si>
    <t>Christian Villanueva</t>
  </si>
  <si>
    <t>Zach Vincej</t>
  </si>
  <si>
    <t>Daniel Vogelbach</t>
  </si>
  <si>
    <t>Luke Voit</t>
  </si>
  <si>
    <t>Tyler Wade</t>
  </si>
  <si>
    <t>Tyler Wagner</t>
  </si>
  <si>
    <t>Kyle Waldrop</t>
  </si>
  <si>
    <t>Christian Walker</t>
  </si>
  <si>
    <t>Chad Wallach</t>
  </si>
  <si>
    <t>Colin Walsh</t>
  </si>
  <si>
    <t>David Washington</t>
  </si>
  <si>
    <t>Tyler Webb</t>
  </si>
  <si>
    <t>J.B. Wendelken</t>
  </si>
  <si>
    <t>Joey Wendle</t>
  </si>
  <si>
    <t>Robert Whalen</t>
  </si>
  <si>
    <t>Jason Wheeler</t>
  </si>
  <si>
    <t>Andy Wilkins</t>
  </si>
  <si>
    <t>Taylor Williams</t>
  </si>
  <si>
    <t>Alex Wimmers</t>
  </si>
  <si>
    <t>Dan Winkler</t>
  </si>
  <si>
    <t>Hunter Wood</t>
  </si>
  <si>
    <t>Madison Younginer</t>
  </si>
  <si>
    <t>Mark Zagunis</t>
  </si>
  <si>
    <t>wRC+ Average</t>
  </si>
  <si>
    <t>wRC+ St Dev</t>
  </si>
  <si>
    <t>Jeremy Hazelbaker</t>
  </si>
  <si>
    <t>Rob Brantly</t>
  </si>
  <si>
    <t>Kurt Suzuki</t>
  </si>
  <si>
    <t>Tommy La Stella</t>
  </si>
  <si>
    <t>Adam Lind</t>
  </si>
  <si>
    <t>Alex Avila</t>
  </si>
  <si>
    <t>Tyler White</t>
  </si>
  <si>
    <t>Jose Pirela</t>
  </si>
  <si>
    <t>Chris Bostick</t>
  </si>
  <si>
    <t>Matt Adams</t>
  </si>
  <si>
    <t>Eric Sogard</t>
  </si>
  <si>
    <t>Jake Marisnick</t>
  </si>
  <si>
    <t>Pedro Alvarez</t>
  </si>
  <si>
    <t>Mikie Mahtook</t>
  </si>
  <si>
    <t>Ezequiel Carrera</t>
  </si>
  <si>
    <t>Albert Almora Jr.</t>
  </si>
  <si>
    <t>Seth Smith</t>
  </si>
  <si>
    <t>Kevin Plawecki</t>
  </si>
  <si>
    <t>Eric Young</t>
  </si>
  <si>
    <t>Phillip Ervin</t>
  </si>
  <si>
    <t>Chris Gimenez</t>
  </si>
  <si>
    <t>Raffy Lopez</t>
  </si>
  <si>
    <t>Steve Pearce</t>
  </si>
  <si>
    <t>Kennys Vargas</t>
  </si>
  <si>
    <t>Omar Narvaez</t>
  </si>
  <si>
    <t>Daniel Descalso</t>
  </si>
  <si>
    <t>John Jaso</t>
  </si>
  <si>
    <t>Greg Garcia</t>
  </si>
  <si>
    <t>Chase Utley</t>
  </si>
  <si>
    <t>Matt Szczur</t>
  </si>
  <si>
    <t>C.J. Cron</t>
  </si>
  <si>
    <t>Nori Aoki</t>
  </si>
  <si>
    <t>Craig Gentry</t>
  </si>
  <si>
    <t>Enrique Hernandez</t>
  </si>
  <si>
    <t>Rene Rivera</t>
  </si>
  <si>
    <t>Gregor Blanco</t>
  </si>
  <si>
    <t>Yan Gomes</t>
  </si>
  <si>
    <t>Cameron Rupp</t>
  </si>
  <si>
    <t>Shane Peterson</t>
  </si>
  <si>
    <t>Ryan Schimpf</t>
  </si>
  <si>
    <t>Jabari Blash</t>
  </si>
  <si>
    <t>Gregory Bird</t>
  </si>
  <si>
    <t>Kaleb Cowart</t>
  </si>
  <si>
    <t>Mallex Smith</t>
  </si>
  <si>
    <t>Efren Navarro</t>
  </si>
  <si>
    <t>Caleb Joseph</t>
  </si>
  <si>
    <t>Ronald Torreyes</t>
  </si>
  <si>
    <t>Rickie Weeks Jr.</t>
  </si>
  <si>
    <t>Jesus Sucre</t>
  </si>
  <si>
    <t>Jarrod Dyson</t>
  </si>
  <si>
    <t>Carlos Ruiz</t>
  </si>
  <si>
    <t>A.J. Ellis</t>
  </si>
  <si>
    <t>Wilmer Difo</t>
  </si>
  <si>
    <t>Aledmys Diaz</t>
  </si>
  <si>
    <t>Roberto Perez</t>
  </si>
  <si>
    <t>Nick Hundley</t>
  </si>
  <si>
    <t>Miguel Montero</t>
  </si>
  <si>
    <t>Ryan Hanigan</t>
  </si>
  <si>
    <t>Gorkys Hernandez</t>
  </si>
  <si>
    <t>Ichiro Suzuki</t>
  </si>
  <si>
    <t>Rymer Liriano</t>
  </si>
  <si>
    <t>Kelby Tomlinson</t>
  </si>
  <si>
    <t>Ben Revere</t>
  </si>
  <si>
    <t>Chris Carter</t>
  </si>
  <si>
    <t>Tyler Moore</t>
  </si>
  <si>
    <t>Matt Reynolds</t>
  </si>
  <si>
    <t>Jace Peterson</t>
  </si>
  <si>
    <t>Peter Bourjos</t>
  </si>
  <si>
    <t>Sandy Leon</t>
  </si>
  <si>
    <t>Rajai Davis</t>
  </si>
  <si>
    <t>Cliff Pennington</t>
  </si>
  <si>
    <t>Ryan Rua</t>
  </si>
  <si>
    <t>Mark Canha</t>
  </si>
  <si>
    <t>Taylor Featherston</t>
  </si>
  <si>
    <t>Andrew Romine</t>
  </si>
  <si>
    <t>Tony Wolters</t>
  </si>
  <si>
    <t>Jaff Decker</t>
  </si>
  <si>
    <t>Chris Herrmann</t>
  </si>
  <si>
    <t>Derek Norris</t>
  </si>
  <si>
    <t>Tyler Collins</t>
  </si>
  <si>
    <t>Juan Centeno</t>
  </si>
  <si>
    <t>Hyun Soo Kim</t>
  </si>
  <si>
    <t>Alexi Amarista</t>
  </si>
  <si>
    <t>Drew Butera</t>
  </si>
  <si>
    <t>Brett Eibner</t>
  </si>
  <si>
    <t>Darwin Barney</t>
  </si>
  <si>
    <t>Adam Rosales</t>
  </si>
  <si>
    <t>Dustin Garneau</t>
  </si>
  <si>
    <t>Ruben Tejada</t>
  </si>
  <si>
    <t>Trevor Plouffe</t>
  </si>
  <si>
    <t>Deven Marrero</t>
  </si>
  <si>
    <t>Michael Saunders</t>
  </si>
  <si>
    <t>Mike Aviles</t>
  </si>
  <si>
    <t>Danny Santana</t>
  </si>
  <si>
    <t>Will Middlebrooks</t>
  </si>
  <si>
    <t>Austin Romine</t>
  </si>
  <si>
    <t>Nick Franklin</t>
  </si>
  <si>
    <t>Dan Vogelbach</t>
  </si>
  <si>
    <t>Kristopher Negron</t>
  </si>
  <si>
    <t>Kirk Nieuwenhuis</t>
  </si>
  <si>
    <t>Justin Ruggiano</t>
  </si>
  <si>
    <t>Andres Blanco</t>
  </si>
  <si>
    <t>Giovanny Urshela</t>
  </si>
  <si>
    <t>Michael Morse</t>
  </si>
  <si>
    <t>Jurickson Profar</t>
  </si>
  <si>
    <t>Scott Van Slyke</t>
  </si>
  <si>
    <t>Jose Lobaton</t>
  </si>
  <si>
    <t>Danny Espinosa</t>
  </si>
  <si>
    <t>Eric Fryer</t>
  </si>
  <si>
    <t>Tyler Naquin</t>
  </si>
  <si>
    <t>Tony Kemp</t>
  </si>
  <si>
    <t>Cam Perkins</t>
  </si>
  <si>
    <t>Leonys Martin</t>
  </si>
  <si>
    <t>Chase d'Arnaud</t>
  </si>
  <si>
    <t>Alejandro De Aza</t>
  </si>
  <si>
    <t>Michael Martinez</t>
  </si>
  <si>
    <t>Shane Robinson</t>
  </si>
  <si>
    <t>Rob Refsnyder</t>
  </si>
  <si>
    <t>Jae-Gyun Hwang</t>
  </si>
  <si>
    <t>Trayce Thompson</t>
  </si>
  <si>
    <t>Chris Stewart</t>
  </si>
  <si>
    <t>Christian Colon</t>
  </si>
  <si>
    <t>Arismendy Alcantara</t>
  </si>
  <si>
    <t>Luis Sardinas</t>
  </si>
  <si>
    <t>Pedro Severino</t>
  </si>
  <si>
    <t>Pete Kozma</t>
  </si>
  <si>
    <t>Phil Gosselin</t>
  </si>
  <si>
    <t>Cody Asche</t>
  </si>
  <si>
    <t>Emilio Bonifacio</t>
  </si>
  <si>
    <t>Tuffy Gosewisch</t>
  </si>
  <si>
    <t>Michael Fiers</t>
  </si>
  <si>
    <t>Seung-Hwan Oh</t>
  </si>
  <si>
    <t>Francisco Rodriguez (minor)</t>
  </si>
  <si>
    <t>Ryan Flaherty (minor)</t>
  </si>
  <si>
    <t>Bartolo Colon (minor)</t>
  </si>
  <si>
    <t>Adam Rosales (minor)</t>
  </si>
  <si>
    <t>Peter Bourjos (minor)</t>
  </si>
  <si>
    <t>Jake Petricka (minor)</t>
  </si>
  <si>
    <t>Ryan Hanigan (minor)</t>
  </si>
  <si>
    <t>Darwin Barney (minor)</t>
  </si>
  <si>
    <t>Andres Blanco (minor)</t>
  </si>
  <si>
    <t>Kris Medlen (minor)</t>
  </si>
  <si>
    <t>J.J. Hoover (minor)</t>
  </si>
  <si>
    <t>Xavier Cedeno (minor)</t>
  </si>
  <si>
    <t>Gregor Blanco (minor)</t>
  </si>
  <si>
    <t>Wade LeBlanc (minor)</t>
  </si>
  <si>
    <t>Shane Robinson (minor)</t>
  </si>
  <si>
    <t>Craig Gentry (minor)</t>
  </si>
  <si>
    <t>Edward Mujica (minor)</t>
  </si>
  <si>
    <t>Heath Fillmyer</t>
  </si>
  <si>
    <t>Monte Harrison</t>
  </si>
  <si>
    <t>Jordan Yamamoto</t>
  </si>
  <si>
    <t>Isan Diaz</t>
  </si>
  <si>
    <t>Trevor Oaks</t>
  </si>
  <si>
    <t>Charlie Culberson</t>
  </si>
  <si>
    <t>Ryan Schmipf</t>
  </si>
  <si>
    <t>Stephen Gonsalves</t>
  </si>
  <si>
    <t>Power Grade</t>
  </si>
  <si>
    <t>Speed Grade</t>
  </si>
  <si>
    <t>Total Power Z-Score</t>
  </si>
  <si>
    <t>Total Speed Z-Score</t>
  </si>
  <si>
    <t>e-</t>
  </si>
  <si>
    <t>e</t>
  </si>
  <si>
    <t>E+</t>
  </si>
  <si>
    <t>k</t>
  </si>
  <si>
    <t>SV Grade</t>
  </si>
  <si>
    <t>xFIP- Grade</t>
  </si>
  <si>
    <t>K-BB Grade</t>
  </si>
  <si>
    <t>OPS Grade</t>
  </si>
  <si>
    <t>OPS</t>
  </si>
  <si>
    <t>ops-</t>
  </si>
  <si>
    <t>ops</t>
  </si>
  <si>
    <t>OPS+</t>
  </si>
  <si>
    <t>OPS (if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</si>
</sst>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7"/>
      <color rgb="FF5C5C5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16" fontId="0" fillId="0" borderId="0" xfId="0" applyNumberFormat="1"/>
    <xf numFmtId="17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6" fontId="1" fillId="2" borderId="1" xfId="0" applyNumberFormat="1" applyFont="1" applyFill="1" applyBorder="1" applyAlignment="1">
      <alignment horizontal="right" vertical="center" wrapText="1"/>
    </xf>
    <xf numFmtId="6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9"/>
  <sheetViews>
    <sheetView tabSelected="1" workbookViewId="0">
      <selection sqref="A1:K1048576"/>
    </sheetView>
  </sheetViews>
  <sheetFormatPr defaultRowHeight="14.4" x14ac:dyDescent="0.3"/>
  <cols>
    <col min="1" max="1" width="16.6640625" customWidth="1"/>
  </cols>
  <sheetData>
    <row r="1" spans="1:11" x14ac:dyDescent="0.3">
      <c r="A1" t="s">
        <v>0</v>
      </c>
      <c r="B1" t="s">
        <v>825</v>
      </c>
      <c r="C1" t="s">
        <v>258</v>
      </c>
      <c r="D1" t="s">
        <v>257</v>
      </c>
      <c r="E1" t="s">
        <v>259</v>
      </c>
      <c r="F1" t="s">
        <v>1612</v>
      </c>
      <c r="H1" t="s">
        <v>1616</v>
      </c>
      <c r="I1" t="s">
        <v>260</v>
      </c>
      <c r="J1" t="s">
        <v>261</v>
      </c>
      <c r="K1" t="s">
        <v>262</v>
      </c>
    </row>
    <row r="2" spans="1:11" x14ac:dyDescent="0.3">
      <c r="A2" t="s">
        <v>1146</v>
      </c>
      <c r="B2" t="s">
        <v>721</v>
      </c>
      <c r="C2" t="s">
        <v>292</v>
      </c>
      <c r="D2" t="s">
        <v>284</v>
      </c>
      <c r="E2" t="s">
        <v>286</v>
      </c>
      <c r="F2" t="s">
        <v>1614</v>
      </c>
      <c r="H2" t="s">
        <v>721</v>
      </c>
      <c r="I2" t="s">
        <v>721</v>
      </c>
      <c r="J2" t="s">
        <v>721</v>
      </c>
      <c r="K2" t="s">
        <v>721</v>
      </c>
    </row>
    <row r="3" spans="1:11" x14ac:dyDescent="0.3">
      <c r="A3" t="s">
        <v>36</v>
      </c>
      <c r="B3">
        <v>19</v>
      </c>
      <c r="C3" t="s">
        <v>288</v>
      </c>
      <c r="D3" t="s">
        <v>284</v>
      </c>
      <c r="E3" t="s">
        <v>286</v>
      </c>
      <c r="F3" t="s">
        <v>1614</v>
      </c>
      <c r="H3" t="s">
        <v>721</v>
      </c>
      <c r="I3" t="s">
        <v>721</v>
      </c>
      <c r="J3" t="s">
        <v>721</v>
      </c>
      <c r="K3" t="s">
        <v>721</v>
      </c>
    </row>
    <row r="4" spans="1:11" x14ac:dyDescent="0.3">
      <c r="A4" t="s">
        <v>1418</v>
      </c>
      <c r="B4" t="s">
        <v>721</v>
      </c>
      <c r="C4" t="s">
        <v>292</v>
      </c>
      <c r="D4" t="s">
        <v>282</v>
      </c>
      <c r="F4" t="s">
        <v>1615</v>
      </c>
      <c r="H4" t="s">
        <v>721</v>
      </c>
      <c r="I4" t="s">
        <v>721</v>
      </c>
      <c r="J4" t="s">
        <v>291</v>
      </c>
      <c r="K4" t="s">
        <v>721</v>
      </c>
    </row>
    <row r="5" spans="1:11" x14ac:dyDescent="0.3">
      <c r="A5" t="s">
        <v>10</v>
      </c>
      <c r="B5">
        <v>1</v>
      </c>
      <c r="C5" t="s">
        <v>288</v>
      </c>
      <c r="D5" t="s">
        <v>282</v>
      </c>
      <c r="E5" t="s">
        <v>287</v>
      </c>
      <c r="F5" t="s">
        <v>1615</v>
      </c>
      <c r="H5" t="s">
        <v>721</v>
      </c>
      <c r="I5" t="s">
        <v>721</v>
      </c>
      <c r="J5" t="s">
        <v>721</v>
      </c>
      <c r="K5" t="s">
        <v>721</v>
      </c>
    </row>
    <row r="6" spans="1:11" x14ac:dyDescent="0.3">
      <c r="A6" t="s">
        <v>12</v>
      </c>
      <c r="B6">
        <v>25</v>
      </c>
      <c r="C6" t="s">
        <v>1181</v>
      </c>
      <c r="D6" t="s">
        <v>282</v>
      </c>
      <c r="F6" t="s">
        <v>1615</v>
      </c>
      <c r="H6" t="s">
        <v>721</v>
      </c>
      <c r="I6" t="s">
        <v>721</v>
      </c>
      <c r="J6" t="s">
        <v>721</v>
      </c>
      <c r="K6" t="s">
        <v>289</v>
      </c>
    </row>
    <row r="7" spans="1:11" x14ac:dyDescent="0.3">
      <c r="A7" t="s">
        <v>14</v>
      </c>
      <c r="B7">
        <v>16</v>
      </c>
      <c r="C7" t="s">
        <v>288</v>
      </c>
      <c r="D7" t="s">
        <v>282</v>
      </c>
      <c r="E7" t="s">
        <v>286</v>
      </c>
      <c r="F7" t="s">
        <v>1615</v>
      </c>
      <c r="H7" t="s">
        <v>721</v>
      </c>
      <c r="I7" t="s">
        <v>721</v>
      </c>
      <c r="J7" t="s">
        <v>291</v>
      </c>
      <c r="K7" t="s">
        <v>721</v>
      </c>
    </row>
    <row r="8" spans="1:11" x14ac:dyDescent="0.3">
      <c r="A8" t="s">
        <v>16</v>
      </c>
      <c r="B8">
        <v>17</v>
      </c>
      <c r="C8" t="s">
        <v>288</v>
      </c>
      <c r="D8" t="s">
        <v>284</v>
      </c>
      <c r="F8" t="s">
        <v>1615</v>
      </c>
      <c r="H8" t="s">
        <v>721</v>
      </c>
      <c r="I8" t="s">
        <v>721</v>
      </c>
      <c r="J8" t="s">
        <v>721</v>
      </c>
      <c r="K8" t="s">
        <v>721</v>
      </c>
    </row>
    <row r="9" spans="1:11" x14ac:dyDescent="0.3">
      <c r="A9" t="s">
        <v>1443</v>
      </c>
      <c r="B9" t="s">
        <v>721</v>
      </c>
      <c r="C9" t="s">
        <v>292</v>
      </c>
      <c r="D9" t="s">
        <v>284</v>
      </c>
      <c r="E9" t="s">
        <v>287</v>
      </c>
      <c r="F9" t="s">
        <v>1614</v>
      </c>
      <c r="I9" t="s">
        <v>721</v>
      </c>
      <c r="J9" t="s">
        <v>721</v>
      </c>
      <c r="K9" t="s">
        <v>721</v>
      </c>
    </row>
    <row r="10" spans="1:11" x14ac:dyDescent="0.3">
      <c r="A10" t="s">
        <v>729</v>
      </c>
      <c r="B10">
        <v>45</v>
      </c>
      <c r="C10" t="s">
        <v>292</v>
      </c>
      <c r="D10" t="s">
        <v>282</v>
      </c>
      <c r="E10" t="s">
        <v>286</v>
      </c>
      <c r="F10" t="s">
        <v>1615</v>
      </c>
      <c r="H10" t="s">
        <v>721</v>
      </c>
      <c r="I10" t="s">
        <v>721</v>
      </c>
      <c r="J10" t="s">
        <v>291</v>
      </c>
      <c r="K10" t="s">
        <v>721</v>
      </c>
    </row>
    <row r="11" spans="1:11" x14ac:dyDescent="0.3">
      <c r="A11" t="s">
        <v>18</v>
      </c>
      <c r="B11">
        <v>7</v>
      </c>
      <c r="C11" t="s">
        <v>1181</v>
      </c>
      <c r="D11" t="s">
        <v>284</v>
      </c>
      <c r="F11" t="s">
        <v>1614</v>
      </c>
      <c r="H11" t="s">
        <v>721</v>
      </c>
      <c r="I11" t="s">
        <v>721</v>
      </c>
      <c r="J11" t="s">
        <v>721</v>
      </c>
      <c r="K11" t="s">
        <v>721</v>
      </c>
    </row>
    <row r="12" spans="1:11" x14ac:dyDescent="0.3">
      <c r="A12" t="s">
        <v>20</v>
      </c>
      <c r="B12">
        <v>8</v>
      </c>
      <c r="C12" t="s">
        <v>288</v>
      </c>
      <c r="D12" t="s">
        <v>284</v>
      </c>
      <c r="E12" t="s">
        <v>287</v>
      </c>
      <c r="F12" t="s">
        <v>1614</v>
      </c>
      <c r="H12" t="s">
        <v>721</v>
      </c>
      <c r="I12" t="s">
        <v>721</v>
      </c>
      <c r="J12" t="s">
        <v>721</v>
      </c>
      <c r="K12" t="s">
        <v>721</v>
      </c>
    </row>
    <row r="13" spans="1:11" x14ac:dyDescent="0.3">
      <c r="A13" t="s">
        <v>750</v>
      </c>
      <c r="B13">
        <v>120</v>
      </c>
      <c r="C13" t="s">
        <v>292</v>
      </c>
      <c r="D13" t="s">
        <v>282</v>
      </c>
      <c r="F13" t="s">
        <v>1615</v>
      </c>
      <c r="H13" t="s">
        <v>721</v>
      </c>
      <c r="I13" t="s">
        <v>721</v>
      </c>
      <c r="J13" t="s">
        <v>291</v>
      </c>
      <c r="K13" t="s">
        <v>721</v>
      </c>
    </row>
    <row r="14" spans="1:11" x14ac:dyDescent="0.3">
      <c r="A14" t="s">
        <v>22</v>
      </c>
      <c r="B14">
        <v>10</v>
      </c>
      <c r="C14" t="s">
        <v>288</v>
      </c>
      <c r="D14" t="s">
        <v>282</v>
      </c>
      <c r="F14" t="s">
        <v>1614</v>
      </c>
      <c r="H14" t="s">
        <v>721</v>
      </c>
      <c r="I14" t="s">
        <v>721</v>
      </c>
      <c r="J14" t="s">
        <v>721</v>
      </c>
      <c r="K14" t="s">
        <v>289</v>
      </c>
    </row>
    <row r="15" spans="1:11" x14ac:dyDescent="0.3">
      <c r="A15" t="s">
        <v>24</v>
      </c>
      <c r="B15">
        <v>21</v>
      </c>
      <c r="C15" t="s">
        <v>288</v>
      </c>
      <c r="D15" t="s">
        <v>284</v>
      </c>
      <c r="E15" t="s">
        <v>286</v>
      </c>
      <c r="F15" t="s">
        <v>1614</v>
      </c>
      <c r="H15" t="s">
        <v>721</v>
      </c>
      <c r="I15" t="s">
        <v>721</v>
      </c>
      <c r="J15" t="s">
        <v>721</v>
      </c>
      <c r="K15" t="s">
        <v>721</v>
      </c>
    </row>
    <row r="16" spans="1:11" x14ac:dyDescent="0.3">
      <c r="A16" t="s">
        <v>26</v>
      </c>
      <c r="B16">
        <v>2</v>
      </c>
      <c r="C16" t="s">
        <v>288</v>
      </c>
      <c r="D16" t="s">
        <v>284</v>
      </c>
      <c r="E16" t="s">
        <v>287</v>
      </c>
      <c r="F16" t="s">
        <v>1615</v>
      </c>
      <c r="H16" t="s">
        <v>721</v>
      </c>
      <c r="I16" t="s">
        <v>721</v>
      </c>
      <c r="J16" t="s">
        <v>721</v>
      </c>
      <c r="K16" t="s">
        <v>721</v>
      </c>
    </row>
    <row r="17" spans="1:11" x14ac:dyDescent="0.3">
      <c r="A17" t="s">
        <v>28</v>
      </c>
      <c r="B17">
        <v>3</v>
      </c>
      <c r="C17" t="s">
        <v>288</v>
      </c>
      <c r="D17" t="s">
        <v>284</v>
      </c>
      <c r="E17" t="s">
        <v>287</v>
      </c>
      <c r="F17" t="s">
        <v>1614</v>
      </c>
      <c r="H17" t="s">
        <v>721</v>
      </c>
      <c r="I17" t="s">
        <v>721</v>
      </c>
      <c r="J17" t="s">
        <v>721</v>
      </c>
      <c r="K17" t="s">
        <v>721</v>
      </c>
    </row>
    <row r="18" spans="1:11" x14ac:dyDescent="0.3">
      <c r="A18" t="s">
        <v>30</v>
      </c>
      <c r="B18">
        <v>78</v>
      </c>
      <c r="C18" t="s">
        <v>288</v>
      </c>
      <c r="D18" t="s">
        <v>284</v>
      </c>
      <c r="E18" t="s">
        <v>286</v>
      </c>
      <c r="F18" t="s">
        <v>1614</v>
      </c>
      <c r="H18" t="s">
        <v>721</v>
      </c>
      <c r="I18" t="s">
        <v>721</v>
      </c>
      <c r="J18" t="s">
        <v>721</v>
      </c>
      <c r="K18" t="s">
        <v>721</v>
      </c>
    </row>
    <row r="19" spans="1:11" x14ac:dyDescent="0.3">
      <c r="A19" t="s">
        <v>32</v>
      </c>
      <c r="B19">
        <v>13</v>
      </c>
      <c r="C19" t="s">
        <v>288</v>
      </c>
      <c r="D19" t="s">
        <v>284</v>
      </c>
      <c r="E19" t="s">
        <v>287</v>
      </c>
      <c r="F19" t="s">
        <v>1614</v>
      </c>
      <c r="H19" t="s">
        <v>721</v>
      </c>
      <c r="I19" t="s">
        <v>721</v>
      </c>
      <c r="J19" t="s">
        <v>721</v>
      </c>
      <c r="K19" t="s">
        <v>721</v>
      </c>
    </row>
    <row r="20" spans="1:11" x14ac:dyDescent="0.3">
      <c r="A20" t="s">
        <v>34</v>
      </c>
      <c r="B20">
        <v>63</v>
      </c>
      <c r="C20" t="s">
        <v>288</v>
      </c>
      <c r="D20" t="s">
        <v>284</v>
      </c>
      <c r="E20" t="s">
        <v>287</v>
      </c>
      <c r="F20" t="s">
        <v>1614</v>
      </c>
      <c r="H20" t="s">
        <v>721</v>
      </c>
      <c r="I20" t="s">
        <v>721</v>
      </c>
      <c r="J20" t="s">
        <v>721</v>
      </c>
      <c r="K20" t="s">
        <v>721</v>
      </c>
    </row>
    <row r="21" spans="1:11" x14ac:dyDescent="0.3">
      <c r="A21" t="s">
        <v>38</v>
      </c>
      <c r="B21">
        <v>28</v>
      </c>
      <c r="C21" t="s">
        <v>1181</v>
      </c>
      <c r="D21" t="s">
        <v>284</v>
      </c>
      <c r="E21" t="s">
        <v>286</v>
      </c>
      <c r="F21" t="s">
        <v>1614</v>
      </c>
      <c r="H21" t="s">
        <v>721</v>
      </c>
      <c r="I21" t="s">
        <v>721</v>
      </c>
      <c r="J21" t="s">
        <v>721</v>
      </c>
      <c r="K21" t="s">
        <v>721</v>
      </c>
    </row>
    <row r="22" spans="1:11" x14ac:dyDescent="0.3">
      <c r="A22" t="s">
        <v>40</v>
      </c>
      <c r="B22">
        <v>4</v>
      </c>
      <c r="C22" t="s">
        <v>288</v>
      </c>
      <c r="D22" t="s">
        <v>284</v>
      </c>
      <c r="E22" t="s">
        <v>286</v>
      </c>
      <c r="F22" t="s">
        <v>1614</v>
      </c>
      <c r="H22" t="s">
        <v>721</v>
      </c>
      <c r="I22" t="s">
        <v>721</v>
      </c>
      <c r="J22" t="s">
        <v>721</v>
      </c>
      <c r="K22" t="s">
        <v>721</v>
      </c>
    </row>
    <row r="23" spans="1:11" x14ac:dyDescent="0.3">
      <c r="A23" t="s">
        <v>41</v>
      </c>
      <c r="B23">
        <v>54</v>
      </c>
      <c r="C23" t="s">
        <v>288</v>
      </c>
      <c r="D23" t="s">
        <v>284</v>
      </c>
      <c r="E23" t="s">
        <v>286</v>
      </c>
      <c r="F23" t="s">
        <v>1614</v>
      </c>
      <c r="H23" t="s">
        <v>721</v>
      </c>
      <c r="I23" t="s">
        <v>721</v>
      </c>
      <c r="J23" t="s">
        <v>721</v>
      </c>
      <c r="K23" t="s">
        <v>721</v>
      </c>
    </row>
    <row r="24" spans="1:11" x14ac:dyDescent="0.3">
      <c r="A24" t="s">
        <v>42</v>
      </c>
      <c r="B24">
        <v>12</v>
      </c>
      <c r="C24" t="s">
        <v>1181</v>
      </c>
      <c r="D24" t="s">
        <v>284</v>
      </c>
      <c r="E24" t="s">
        <v>286</v>
      </c>
      <c r="F24" t="s">
        <v>1614</v>
      </c>
      <c r="H24" t="s">
        <v>721</v>
      </c>
      <c r="I24" t="s">
        <v>721</v>
      </c>
      <c r="J24" t="s">
        <v>721</v>
      </c>
      <c r="K24" t="s">
        <v>721</v>
      </c>
    </row>
    <row r="25" spans="1:11" x14ac:dyDescent="0.3">
      <c r="A25" t="s">
        <v>43</v>
      </c>
      <c r="B25">
        <v>216</v>
      </c>
      <c r="C25" t="s">
        <v>288</v>
      </c>
      <c r="D25" t="s">
        <v>284</v>
      </c>
      <c r="E25" t="s">
        <v>286</v>
      </c>
      <c r="F25" t="s">
        <v>1614</v>
      </c>
      <c r="H25" t="s">
        <v>721</v>
      </c>
      <c r="I25" t="s">
        <v>721</v>
      </c>
      <c r="J25" t="s">
        <v>721</v>
      </c>
      <c r="K25" t="s">
        <v>289</v>
      </c>
    </row>
    <row r="26" spans="1:11" x14ac:dyDescent="0.3">
      <c r="A26" t="s">
        <v>44</v>
      </c>
      <c r="B26">
        <v>175</v>
      </c>
      <c r="C26" t="s">
        <v>1181</v>
      </c>
      <c r="D26" t="s">
        <v>284</v>
      </c>
      <c r="E26" t="s">
        <v>286</v>
      </c>
      <c r="F26" t="s">
        <v>1614</v>
      </c>
      <c r="H26" t="s">
        <v>721</v>
      </c>
      <c r="I26" t="s">
        <v>293</v>
      </c>
      <c r="J26" t="s">
        <v>721</v>
      </c>
      <c r="K26" t="s">
        <v>721</v>
      </c>
    </row>
    <row r="27" spans="1:11" x14ac:dyDescent="0.3">
      <c r="A27" t="s">
        <v>1444</v>
      </c>
      <c r="B27" t="s">
        <v>721</v>
      </c>
      <c r="C27" t="s">
        <v>292</v>
      </c>
      <c r="D27" t="s">
        <v>284</v>
      </c>
      <c r="F27" t="s">
        <v>1614</v>
      </c>
      <c r="H27" t="s">
        <v>721</v>
      </c>
      <c r="I27" t="s">
        <v>721</v>
      </c>
      <c r="J27" t="s">
        <v>721</v>
      </c>
      <c r="K27" t="s">
        <v>721</v>
      </c>
    </row>
    <row r="28" spans="1:11" x14ac:dyDescent="0.3">
      <c r="A28" t="s">
        <v>46</v>
      </c>
      <c r="B28">
        <v>43</v>
      </c>
      <c r="C28" t="s">
        <v>288</v>
      </c>
      <c r="D28" t="s">
        <v>284</v>
      </c>
      <c r="F28" t="s">
        <v>1614</v>
      </c>
      <c r="H28" t="s">
        <v>721</v>
      </c>
      <c r="I28" t="s">
        <v>721</v>
      </c>
      <c r="J28" t="s">
        <v>721</v>
      </c>
      <c r="K28" t="s">
        <v>289</v>
      </c>
    </row>
    <row r="29" spans="1:11" x14ac:dyDescent="0.3">
      <c r="A29" t="s">
        <v>47</v>
      </c>
      <c r="B29">
        <v>139</v>
      </c>
      <c r="C29" t="s">
        <v>288</v>
      </c>
      <c r="D29" t="s">
        <v>284</v>
      </c>
      <c r="E29" t="s">
        <v>286</v>
      </c>
      <c r="F29" t="s">
        <v>1614</v>
      </c>
      <c r="H29" t="s">
        <v>721</v>
      </c>
      <c r="I29" t="s">
        <v>721</v>
      </c>
      <c r="J29" t="s">
        <v>721</v>
      </c>
      <c r="K29" t="s">
        <v>721</v>
      </c>
    </row>
    <row r="30" spans="1:11" x14ac:dyDescent="0.3">
      <c r="A30" t="s">
        <v>768</v>
      </c>
      <c r="B30">
        <v>202</v>
      </c>
      <c r="C30" t="s">
        <v>292</v>
      </c>
      <c r="D30" t="s">
        <v>284</v>
      </c>
      <c r="E30" t="s">
        <v>286</v>
      </c>
      <c r="F30" t="s">
        <v>1614</v>
      </c>
      <c r="H30" t="s">
        <v>721</v>
      </c>
      <c r="I30" t="s">
        <v>721</v>
      </c>
      <c r="J30" t="s">
        <v>721</v>
      </c>
      <c r="K30" t="s">
        <v>721</v>
      </c>
    </row>
    <row r="31" spans="1:11" x14ac:dyDescent="0.3">
      <c r="A31" t="s">
        <v>48</v>
      </c>
      <c r="B31">
        <v>49</v>
      </c>
      <c r="C31" t="s">
        <v>288</v>
      </c>
      <c r="D31" t="s">
        <v>284</v>
      </c>
      <c r="F31" t="s">
        <v>1614</v>
      </c>
      <c r="H31" t="s">
        <v>721</v>
      </c>
      <c r="I31" t="s">
        <v>721</v>
      </c>
      <c r="J31" t="s">
        <v>721</v>
      </c>
      <c r="K31" t="s">
        <v>721</v>
      </c>
    </row>
    <row r="32" spans="1:11" x14ac:dyDescent="0.3">
      <c r="A32" t="s">
        <v>50</v>
      </c>
      <c r="B32">
        <v>62</v>
      </c>
      <c r="C32" t="s">
        <v>288</v>
      </c>
      <c r="D32" t="s">
        <v>284</v>
      </c>
      <c r="F32" t="s">
        <v>1614</v>
      </c>
      <c r="H32" t="s">
        <v>721</v>
      </c>
      <c r="I32" t="s">
        <v>721</v>
      </c>
      <c r="J32" t="s">
        <v>721</v>
      </c>
      <c r="K32" t="s">
        <v>721</v>
      </c>
    </row>
    <row r="33" spans="1:11" x14ac:dyDescent="0.3">
      <c r="A33" t="s">
        <v>336</v>
      </c>
      <c r="B33">
        <v>153</v>
      </c>
      <c r="C33" t="s">
        <v>1181</v>
      </c>
      <c r="D33" t="s">
        <v>284</v>
      </c>
      <c r="F33" t="s">
        <v>1614</v>
      </c>
      <c r="H33" t="s">
        <v>721</v>
      </c>
      <c r="I33" t="s">
        <v>290</v>
      </c>
      <c r="J33" t="s">
        <v>721</v>
      </c>
      <c r="K33" t="s">
        <v>721</v>
      </c>
    </row>
    <row r="34" spans="1:11" x14ac:dyDescent="0.3">
      <c r="A34" t="s">
        <v>361</v>
      </c>
      <c r="B34">
        <v>307</v>
      </c>
      <c r="C34" t="s">
        <v>292</v>
      </c>
      <c r="D34" t="s">
        <v>284</v>
      </c>
      <c r="F34" t="s">
        <v>1614</v>
      </c>
      <c r="H34" t="s">
        <v>721</v>
      </c>
      <c r="I34" t="s">
        <v>721</v>
      </c>
      <c r="J34" t="s">
        <v>291</v>
      </c>
      <c r="K34" t="s">
        <v>721</v>
      </c>
    </row>
    <row r="35" spans="1:11" x14ac:dyDescent="0.3">
      <c r="A35" t="s">
        <v>51</v>
      </c>
      <c r="B35">
        <v>117</v>
      </c>
      <c r="C35" t="s">
        <v>288</v>
      </c>
      <c r="D35" t="s">
        <v>284</v>
      </c>
      <c r="E35" t="s">
        <v>286</v>
      </c>
      <c r="F35" t="s">
        <v>1614</v>
      </c>
      <c r="H35" t="s">
        <v>721</v>
      </c>
      <c r="I35" t="s">
        <v>721</v>
      </c>
      <c r="J35" t="s">
        <v>721</v>
      </c>
      <c r="K35" t="s">
        <v>721</v>
      </c>
    </row>
    <row r="36" spans="1:11" x14ac:dyDescent="0.3">
      <c r="A36" t="s">
        <v>52</v>
      </c>
      <c r="B36">
        <v>24</v>
      </c>
      <c r="C36" t="s">
        <v>288</v>
      </c>
      <c r="D36" t="s">
        <v>284</v>
      </c>
      <c r="E36" t="s">
        <v>286</v>
      </c>
      <c r="F36" t="s">
        <v>1614</v>
      </c>
      <c r="H36" t="s">
        <v>721</v>
      </c>
      <c r="I36" t="s">
        <v>721</v>
      </c>
      <c r="J36" t="s">
        <v>291</v>
      </c>
      <c r="K36" t="s">
        <v>721</v>
      </c>
    </row>
    <row r="37" spans="1:11" x14ac:dyDescent="0.3">
      <c r="A37" t="s">
        <v>53</v>
      </c>
      <c r="B37">
        <v>23</v>
      </c>
      <c r="C37" t="s">
        <v>288</v>
      </c>
      <c r="D37" t="s">
        <v>284</v>
      </c>
      <c r="F37" t="s">
        <v>1614</v>
      </c>
      <c r="H37" t="s">
        <v>721</v>
      </c>
      <c r="I37" t="s">
        <v>721</v>
      </c>
      <c r="J37" t="s">
        <v>721</v>
      </c>
      <c r="K37" t="s">
        <v>721</v>
      </c>
    </row>
    <row r="38" spans="1:11" x14ac:dyDescent="0.3">
      <c r="A38" t="s">
        <v>594</v>
      </c>
      <c r="B38">
        <v>287</v>
      </c>
      <c r="C38" t="s">
        <v>1181</v>
      </c>
      <c r="D38" t="s">
        <v>284</v>
      </c>
      <c r="E38" t="s">
        <v>286</v>
      </c>
      <c r="F38" t="s">
        <v>1614</v>
      </c>
      <c r="H38" t="s">
        <v>721</v>
      </c>
      <c r="I38" t="s">
        <v>721</v>
      </c>
      <c r="J38" t="s">
        <v>291</v>
      </c>
      <c r="K38" t="s">
        <v>721</v>
      </c>
    </row>
    <row r="39" spans="1:11" x14ac:dyDescent="0.3">
      <c r="A39" t="s">
        <v>54</v>
      </c>
      <c r="B39">
        <v>46</v>
      </c>
      <c r="C39" t="s">
        <v>288</v>
      </c>
      <c r="D39" t="s">
        <v>284</v>
      </c>
      <c r="E39" t="s">
        <v>286</v>
      </c>
      <c r="F39" t="s">
        <v>1614</v>
      </c>
      <c r="H39" t="s">
        <v>721</v>
      </c>
      <c r="I39" t="s">
        <v>721</v>
      </c>
      <c r="J39" t="s">
        <v>721</v>
      </c>
      <c r="K39" t="s">
        <v>721</v>
      </c>
    </row>
    <row r="40" spans="1:11" x14ac:dyDescent="0.3">
      <c r="A40" t="s">
        <v>55</v>
      </c>
      <c r="B40">
        <v>40</v>
      </c>
      <c r="C40" t="s">
        <v>288</v>
      </c>
      <c r="D40" t="s">
        <v>284</v>
      </c>
      <c r="F40" t="s">
        <v>1614</v>
      </c>
      <c r="H40" t="s">
        <v>721</v>
      </c>
      <c r="I40" t="s">
        <v>721</v>
      </c>
      <c r="J40" t="s">
        <v>721</v>
      </c>
      <c r="K40" t="s">
        <v>721</v>
      </c>
    </row>
    <row r="41" spans="1:11" x14ac:dyDescent="0.3">
      <c r="A41" t="s">
        <v>57</v>
      </c>
      <c r="B41">
        <v>72</v>
      </c>
      <c r="C41" t="s">
        <v>288</v>
      </c>
      <c r="D41" t="s">
        <v>284</v>
      </c>
      <c r="E41" t="s">
        <v>286</v>
      </c>
      <c r="F41" t="s">
        <v>1614</v>
      </c>
      <c r="H41" t="s">
        <v>721</v>
      </c>
      <c r="I41" t="s">
        <v>721</v>
      </c>
      <c r="J41" t="s">
        <v>721</v>
      </c>
      <c r="K41" t="s">
        <v>289</v>
      </c>
    </row>
    <row r="42" spans="1:11" x14ac:dyDescent="0.3">
      <c r="A42" t="s">
        <v>59</v>
      </c>
      <c r="B42">
        <v>29</v>
      </c>
      <c r="C42" t="s">
        <v>288</v>
      </c>
      <c r="D42" t="s">
        <v>284</v>
      </c>
      <c r="F42" t="s">
        <v>1614</v>
      </c>
      <c r="H42" t="s">
        <v>721</v>
      </c>
      <c r="I42" t="s">
        <v>721</v>
      </c>
      <c r="J42" t="s">
        <v>721</v>
      </c>
      <c r="K42" t="s">
        <v>721</v>
      </c>
    </row>
    <row r="43" spans="1:11" x14ac:dyDescent="0.3">
      <c r="A43" t="s">
        <v>60</v>
      </c>
      <c r="B43">
        <v>187</v>
      </c>
      <c r="C43" t="s">
        <v>288</v>
      </c>
      <c r="D43" t="s">
        <v>284</v>
      </c>
      <c r="E43" t="s">
        <v>286</v>
      </c>
      <c r="F43" t="s">
        <v>1614</v>
      </c>
      <c r="H43" t="s">
        <v>721</v>
      </c>
      <c r="I43" t="s">
        <v>721</v>
      </c>
      <c r="J43" t="s">
        <v>721</v>
      </c>
      <c r="K43" t="s">
        <v>721</v>
      </c>
    </row>
    <row r="44" spans="1:11" x14ac:dyDescent="0.3">
      <c r="A44" t="s">
        <v>61</v>
      </c>
      <c r="B44">
        <v>178</v>
      </c>
      <c r="C44" t="s">
        <v>1181</v>
      </c>
      <c r="D44" t="s">
        <v>284</v>
      </c>
      <c r="F44" t="s">
        <v>1614</v>
      </c>
      <c r="H44" t="s">
        <v>721</v>
      </c>
      <c r="I44" t="s">
        <v>290</v>
      </c>
      <c r="J44" t="s">
        <v>721</v>
      </c>
      <c r="K44" t="s">
        <v>721</v>
      </c>
    </row>
    <row r="45" spans="1:11" x14ac:dyDescent="0.3">
      <c r="A45" t="s">
        <v>62</v>
      </c>
      <c r="B45">
        <v>48</v>
      </c>
      <c r="C45" t="s">
        <v>288</v>
      </c>
      <c r="D45" t="s">
        <v>284</v>
      </c>
      <c r="F45" t="s">
        <v>1614</v>
      </c>
      <c r="H45" t="s">
        <v>721</v>
      </c>
      <c r="I45" t="s">
        <v>721</v>
      </c>
      <c r="J45" t="s">
        <v>721</v>
      </c>
      <c r="K45" t="s">
        <v>721</v>
      </c>
    </row>
    <row r="46" spans="1:11" x14ac:dyDescent="0.3">
      <c r="A46" t="s">
        <v>63</v>
      </c>
      <c r="B46">
        <v>74</v>
      </c>
      <c r="C46" t="s">
        <v>288</v>
      </c>
      <c r="D46" t="s">
        <v>284</v>
      </c>
      <c r="E46" t="s">
        <v>286</v>
      </c>
      <c r="F46" t="s">
        <v>1614</v>
      </c>
      <c r="H46" t="s">
        <v>721</v>
      </c>
      <c r="I46" t="s">
        <v>721</v>
      </c>
      <c r="J46" t="s">
        <v>721</v>
      </c>
      <c r="K46" t="s">
        <v>721</v>
      </c>
    </row>
    <row r="47" spans="1:11" x14ac:dyDescent="0.3">
      <c r="A47" t="s">
        <v>1445</v>
      </c>
      <c r="B47" t="s">
        <v>721</v>
      </c>
      <c r="C47" t="s">
        <v>1181</v>
      </c>
      <c r="D47" t="s">
        <v>284</v>
      </c>
      <c r="F47" t="s">
        <v>1614</v>
      </c>
      <c r="H47" t="s">
        <v>721</v>
      </c>
      <c r="I47" t="s">
        <v>721</v>
      </c>
      <c r="J47" t="s">
        <v>721</v>
      </c>
      <c r="K47" t="s">
        <v>721</v>
      </c>
    </row>
    <row r="48" spans="1:11" x14ac:dyDescent="0.3">
      <c r="A48" t="s">
        <v>331</v>
      </c>
      <c r="B48" t="s">
        <v>721</v>
      </c>
      <c r="C48" t="s">
        <v>292</v>
      </c>
      <c r="D48" t="s">
        <v>284</v>
      </c>
      <c r="E48" t="s">
        <v>286</v>
      </c>
      <c r="F48" t="s">
        <v>1614</v>
      </c>
      <c r="H48" t="s">
        <v>721</v>
      </c>
      <c r="I48" t="s">
        <v>293</v>
      </c>
      <c r="J48" t="s">
        <v>721</v>
      </c>
      <c r="K48" t="s">
        <v>721</v>
      </c>
    </row>
    <row r="49" spans="1:11" x14ac:dyDescent="0.3">
      <c r="A49" t="s">
        <v>505</v>
      </c>
      <c r="B49" t="s">
        <v>721</v>
      </c>
      <c r="C49" t="s">
        <v>1181</v>
      </c>
      <c r="D49" t="s">
        <v>284</v>
      </c>
      <c r="E49" t="s">
        <v>286</v>
      </c>
      <c r="F49" t="s">
        <v>1614</v>
      </c>
      <c r="H49" t="s">
        <v>721</v>
      </c>
      <c r="I49" t="s">
        <v>290</v>
      </c>
      <c r="J49" t="s">
        <v>721</v>
      </c>
      <c r="K49" t="s">
        <v>289</v>
      </c>
    </row>
    <row r="50" spans="1:11" x14ac:dyDescent="0.3">
      <c r="A50" t="s">
        <v>615</v>
      </c>
      <c r="B50">
        <v>301</v>
      </c>
      <c r="C50" t="s">
        <v>292</v>
      </c>
      <c r="D50" t="s">
        <v>284</v>
      </c>
      <c r="E50" t="s">
        <v>286</v>
      </c>
      <c r="F50" t="s">
        <v>1614</v>
      </c>
      <c r="H50" t="s">
        <v>721</v>
      </c>
      <c r="I50" t="s">
        <v>721</v>
      </c>
      <c r="J50" t="s">
        <v>291</v>
      </c>
      <c r="K50" t="s">
        <v>721</v>
      </c>
    </row>
    <row r="51" spans="1:11" x14ac:dyDescent="0.3">
      <c r="A51" t="s">
        <v>65</v>
      </c>
      <c r="B51">
        <v>135</v>
      </c>
      <c r="C51" t="s">
        <v>288</v>
      </c>
      <c r="D51" t="s">
        <v>284</v>
      </c>
      <c r="F51" t="s">
        <v>1614</v>
      </c>
      <c r="H51" t="s">
        <v>721</v>
      </c>
      <c r="I51" t="s">
        <v>721</v>
      </c>
      <c r="J51" t="s">
        <v>721</v>
      </c>
      <c r="K51" t="s">
        <v>721</v>
      </c>
    </row>
    <row r="52" spans="1:11" x14ac:dyDescent="0.3">
      <c r="A52" t="s">
        <v>789</v>
      </c>
      <c r="B52">
        <v>256</v>
      </c>
      <c r="C52" t="s">
        <v>292</v>
      </c>
      <c r="D52" t="s">
        <v>284</v>
      </c>
      <c r="F52" t="s">
        <v>1614</v>
      </c>
      <c r="H52" t="s">
        <v>721</v>
      </c>
      <c r="I52" t="s">
        <v>721</v>
      </c>
      <c r="J52" t="s">
        <v>291</v>
      </c>
      <c r="K52" t="s">
        <v>721</v>
      </c>
    </row>
    <row r="53" spans="1:11" x14ac:dyDescent="0.3">
      <c r="A53" t="s">
        <v>357</v>
      </c>
      <c r="B53">
        <v>86</v>
      </c>
      <c r="C53" t="s">
        <v>1181</v>
      </c>
      <c r="D53" t="s">
        <v>284</v>
      </c>
      <c r="F53" t="s">
        <v>1614</v>
      </c>
      <c r="H53" t="s">
        <v>721</v>
      </c>
      <c r="I53" t="s">
        <v>293</v>
      </c>
      <c r="J53" t="s">
        <v>721</v>
      </c>
      <c r="K53" t="s">
        <v>721</v>
      </c>
    </row>
    <row r="54" spans="1:11" x14ac:dyDescent="0.3">
      <c r="A54" t="s">
        <v>66</v>
      </c>
      <c r="B54">
        <v>172</v>
      </c>
      <c r="C54" t="s">
        <v>288</v>
      </c>
      <c r="D54" t="s">
        <v>284</v>
      </c>
      <c r="E54" t="s">
        <v>286</v>
      </c>
      <c r="F54" t="s">
        <v>1614</v>
      </c>
      <c r="H54" t="s">
        <v>721</v>
      </c>
      <c r="I54" t="s">
        <v>721</v>
      </c>
      <c r="J54" t="s">
        <v>721</v>
      </c>
      <c r="K54" t="s">
        <v>721</v>
      </c>
    </row>
    <row r="55" spans="1:11" x14ac:dyDescent="0.3">
      <c r="A55" t="s">
        <v>611</v>
      </c>
      <c r="B55">
        <v>143</v>
      </c>
      <c r="C55" t="s">
        <v>292</v>
      </c>
      <c r="D55" t="s">
        <v>284</v>
      </c>
      <c r="E55" t="s">
        <v>287</v>
      </c>
      <c r="F55" t="s">
        <v>1614</v>
      </c>
      <c r="H55" t="s">
        <v>721</v>
      </c>
      <c r="I55" t="s">
        <v>293</v>
      </c>
      <c r="J55" t="s">
        <v>721</v>
      </c>
      <c r="K55" t="s">
        <v>721</v>
      </c>
    </row>
    <row r="56" spans="1:11" x14ac:dyDescent="0.3">
      <c r="A56" t="s">
        <v>797</v>
      </c>
      <c r="B56">
        <v>271</v>
      </c>
      <c r="C56" t="s">
        <v>1181</v>
      </c>
      <c r="D56" t="s">
        <v>284</v>
      </c>
      <c r="F56" t="s">
        <v>1614</v>
      </c>
      <c r="H56" t="s">
        <v>721</v>
      </c>
      <c r="I56" t="s">
        <v>721</v>
      </c>
      <c r="J56" t="s">
        <v>721</v>
      </c>
      <c r="K56" t="s">
        <v>721</v>
      </c>
    </row>
    <row r="57" spans="1:11" x14ac:dyDescent="0.3">
      <c r="A57" t="s">
        <v>481</v>
      </c>
      <c r="B57" t="s">
        <v>721</v>
      </c>
      <c r="C57" t="s">
        <v>292</v>
      </c>
      <c r="D57" t="s">
        <v>284</v>
      </c>
      <c r="E57" t="s">
        <v>286</v>
      </c>
      <c r="F57" t="s">
        <v>1614</v>
      </c>
      <c r="H57" t="s">
        <v>721</v>
      </c>
      <c r="I57" t="s">
        <v>290</v>
      </c>
      <c r="J57" t="s">
        <v>721</v>
      </c>
      <c r="K57" t="s">
        <v>721</v>
      </c>
    </row>
    <row r="58" spans="1:11" x14ac:dyDescent="0.3">
      <c r="A58" t="s">
        <v>1240</v>
      </c>
      <c r="B58" t="s">
        <v>721</v>
      </c>
      <c r="C58" t="s">
        <v>292</v>
      </c>
      <c r="D58" t="s">
        <v>284</v>
      </c>
      <c r="E58" t="s">
        <v>286</v>
      </c>
      <c r="F58" t="s">
        <v>1614</v>
      </c>
      <c r="H58" t="s">
        <v>721</v>
      </c>
      <c r="I58" t="s">
        <v>721</v>
      </c>
      <c r="J58" t="s">
        <v>291</v>
      </c>
      <c r="K58" t="s">
        <v>721</v>
      </c>
    </row>
    <row r="59" spans="1:11" x14ac:dyDescent="0.3">
      <c r="A59" t="s">
        <v>1446</v>
      </c>
      <c r="B59" t="s">
        <v>721</v>
      </c>
      <c r="C59" t="s">
        <v>292</v>
      </c>
      <c r="D59" t="s">
        <v>284</v>
      </c>
      <c r="F59" t="s">
        <v>1614</v>
      </c>
      <c r="H59" t="s">
        <v>721</v>
      </c>
      <c r="I59" t="s">
        <v>721</v>
      </c>
      <c r="J59" t="s">
        <v>721</v>
      </c>
      <c r="K59" t="s">
        <v>721</v>
      </c>
    </row>
    <row r="60" spans="1:11" x14ac:dyDescent="0.3">
      <c r="A60" t="s">
        <v>67</v>
      </c>
      <c r="B60">
        <v>22</v>
      </c>
      <c r="C60" t="s">
        <v>288</v>
      </c>
      <c r="D60" t="s">
        <v>284</v>
      </c>
      <c r="F60" t="s">
        <v>1614</v>
      </c>
      <c r="H60" t="s">
        <v>721</v>
      </c>
      <c r="I60" t="s">
        <v>721</v>
      </c>
      <c r="J60" t="s">
        <v>721</v>
      </c>
      <c r="K60" t="s">
        <v>721</v>
      </c>
    </row>
    <row r="61" spans="1:11" x14ac:dyDescent="0.3">
      <c r="A61" t="s">
        <v>578</v>
      </c>
      <c r="B61">
        <v>317</v>
      </c>
      <c r="C61" t="s">
        <v>1181</v>
      </c>
      <c r="D61" t="s">
        <v>284</v>
      </c>
      <c r="F61" t="s">
        <v>1614</v>
      </c>
      <c r="H61" t="s">
        <v>721</v>
      </c>
      <c r="I61" t="s">
        <v>721</v>
      </c>
      <c r="J61" t="s">
        <v>721</v>
      </c>
      <c r="K61" t="s">
        <v>289</v>
      </c>
    </row>
    <row r="62" spans="1:11" x14ac:dyDescent="0.3">
      <c r="A62" t="s">
        <v>68</v>
      </c>
      <c r="B62">
        <v>204</v>
      </c>
      <c r="C62" t="s">
        <v>1181</v>
      </c>
      <c r="D62" t="s">
        <v>284</v>
      </c>
      <c r="F62" t="s">
        <v>1614</v>
      </c>
      <c r="H62" t="s">
        <v>721</v>
      </c>
      <c r="I62" t="s">
        <v>721</v>
      </c>
      <c r="J62" t="s">
        <v>721</v>
      </c>
      <c r="K62" t="s">
        <v>721</v>
      </c>
    </row>
    <row r="63" spans="1:11" x14ac:dyDescent="0.3">
      <c r="A63" t="s">
        <v>69</v>
      </c>
      <c r="B63">
        <v>308</v>
      </c>
      <c r="C63" t="s">
        <v>288</v>
      </c>
      <c r="D63" t="s">
        <v>284</v>
      </c>
      <c r="F63" t="s">
        <v>1614</v>
      </c>
      <c r="H63" t="s">
        <v>721</v>
      </c>
      <c r="I63" t="s">
        <v>721</v>
      </c>
      <c r="J63" t="s">
        <v>721</v>
      </c>
      <c r="K63" t="s">
        <v>289</v>
      </c>
    </row>
    <row r="64" spans="1:11" x14ac:dyDescent="0.3">
      <c r="A64" t="s">
        <v>70</v>
      </c>
      <c r="B64">
        <v>61</v>
      </c>
      <c r="C64" t="s">
        <v>288</v>
      </c>
      <c r="D64" t="s">
        <v>284</v>
      </c>
      <c r="F64" t="s">
        <v>1614</v>
      </c>
      <c r="H64" t="s">
        <v>721</v>
      </c>
      <c r="I64" t="s">
        <v>721</v>
      </c>
      <c r="J64" t="s">
        <v>721</v>
      </c>
      <c r="K64" t="s">
        <v>721</v>
      </c>
    </row>
    <row r="65" spans="1:11" x14ac:dyDescent="0.3">
      <c r="A65" t="s">
        <v>514</v>
      </c>
      <c r="B65" t="s">
        <v>721</v>
      </c>
      <c r="C65" t="s">
        <v>292</v>
      </c>
      <c r="D65" t="s">
        <v>284</v>
      </c>
      <c r="E65" t="s">
        <v>286</v>
      </c>
      <c r="F65" t="s">
        <v>1614</v>
      </c>
      <c r="H65" t="s">
        <v>721</v>
      </c>
      <c r="I65" t="s">
        <v>290</v>
      </c>
      <c r="J65" t="s">
        <v>721</v>
      </c>
      <c r="K65" t="s">
        <v>721</v>
      </c>
    </row>
    <row r="66" spans="1:11" x14ac:dyDescent="0.3">
      <c r="A66" t="s">
        <v>72</v>
      </c>
      <c r="B66">
        <v>34</v>
      </c>
      <c r="C66" t="s">
        <v>288</v>
      </c>
      <c r="D66" t="s">
        <v>284</v>
      </c>
      <c r="E66" t="s">
        <v>286</v>
      </c>
      <c r="F66" t="s">
        <v>1614</v>
      </c>
      <c r="H66" t="s">
        <v>721</v>
      </c>
      <c r="I66" t="s">
        <v>721</v>
      </c>
      <c r="J66" t="s">
        <v>721</v>
      </c>
      <c r="K66" t="s">
        <v>721</v>
      </c>
    </row>
    <row r="67" spans="1:11" x14ac:dyDescent="0.3">
      <c r="A67" t="s">
        <v>73</v>
      </c>
      <c r="B67">
        <v>137</v>
      </c>
      <c r="C67" t="s">
        <v>288</v>
      </c>
      <c r="D67" t="s">
        <v>284</v>
      </c>
      <c r="E67" t="s">
        <v>287</v>
      </c>
      <c r="F67" t="s">
        <v>1614</v>
      </c>
      <c r="H67" t="s">
        <v>721</v>
      </c>
      <c r="I67" t="s">
        <v>721</v>
      </c>
      <c r="J67" t="s">
        <v>721</v>
      </c>
      <c r="K67" t="s">
        <v>721</v>
      </c>
    </row>
    <row r="68" spans="1:11" x14ac:dyDescent="0.3">
      <c r="A68" t="s">
        <v>338</v>
      </c>
      <c r="B68">
        <v>230</v>
      </c>
      <c r="C68" t="s">
        <v>1181</v>
      </c>
      <c r="D68" t="s">
        <v>284</v>
      </c>
      <c r="E68" t="s">
        <v>286</v>
      </c>
      <c r="F68" t="s">
        <v>1614</v>
      </c>
      <c r="H68" t="s">
        <v>721</v>
      </c>
      <c r="I68" t="s">
        <v>290</v>
      </c>
      <c r="J68" t="s">
        <v>721</v>
      </c>
      <c r="K68" t="s">
        <v>721</v>
      </c>
    </row>
    <row r="69" spans="1:11" x14ac:dyDescent="0.3">
      <c r="A69" t="s">
        <v>1447</v>
      </c>
      <c r="B69" t="s">
        <v>721</v>
      </c>
      <c r="C69" t="s">
        <v>1181</v>
      </c>
      <c r="D69" t="s">
        <v>284</v>
      </c>
      <c r="F69" t="s">
        <v>1614</v>
      </c>
      <c r="H69" t="s">
        <v>721</v>
      </c>
      <c r="I69" t="s">
        <v>721</v>
      </c>
      <c r="J69" t="s">
        <v>721</v>
      </c>
      <c r="K69" t="s">
        <v>721</v>
      </c>
    </row>
    <row r="70" spans="1:11" x14ac:dyDescent="0.3">
      <c r="A70" t="s">
        <v>75</v>
      </c>
      <c r="B70">
        <v>286</v>
      </c>
      <c r="C70" t="s">
        <v>288</v>
      </c>
      <c r="D70" t="s">
        <v>284</v>
      </c>
      <c r="F70" t="s">
        <v>1614</v>
      </c>
      <c r="H70" t="s">
        <v>721</v>
      </c>
      <c r="I70" t="s">
        <v>721</v>
      </c>
      <c r="J70" t="s">
        <v>721</v>
      </c>
      <c r="K70" t="s">
        <v>721</v>
      </c>
    </row>
    <row r="71" spans="1:11" x14ac:dyDescent="0.3">
      <c r="A71" t="s">
        <v>77</v>
      </c>
      <c r="B71">
        <v>37</v>
      </c>
      <c r="C71" t="s">
        <v>288</v>
      </c>
      <c r="D71" t="s">
        <v>284</v>
      </c>
      <c r="E71" t="s">
        <v>287</v>
      </c>
      <c r="F71" t="s">
        <v>1614</v>
      </c>
      <c r="H71" t="s">
        <v>721</v>
      </c>
      <c r="I71" t="s">
        <v>721</v>
      </c>
      <c r="J71" t="s">
        <v>721</v>
      </c>
      <c r="K71" t="s">
        <v>721</v>
      </c>
    </row>
    <row r="72" spans="1:11" x14ac:dyDescent="0.3">
      <c r="A72" t="s">
        <v>79</v>
      </c>
      <c r="B72">
        <v>56</v>
      </c>
      <c r="C72" t="s">
        <v>1181</v>
      </c>
      <c r="D72" t="s">
        <v>284</v>
      </c>
      <c r="F72" t="s">
        <v>1614</v>
      </c>
      <c r="H72" t="s">
        <v>721</v>
      </c>
      <c r="I72" t="s">
        <v>721</v>
      </c>
      <c r="J72" t="s">
        <v>721</v>
      </c>
      <c r="K72" t="s">
        <v>721</v>
      </c>
    </row>
    <row r="73" spans="1:11" x14ac:dyDescent="0.3">
      <c r="A73" t="s">
        <v>1448</v>
      </c>
      <c r="B73" t="s">
        <v>721</v>
      </c>
      <c r="C73" t="s">
        <v>1181</v>
      </c>
      <c r="D73" t="s">
        <v>284</v>
      </c>
      <c r="F73" t="s">
        <v>1614</v>
      </c>
      <c r="H73" t="s">
        <v>721</v>
      </c>
      <c r="I73" t="s">
        <v>721</v>
      </c>
      <c r="J73" t="s">
        <v>721</v>
      </c>
      <c r="K73" t="s">
        <v>289</v>
      </c>
    </row>
    <row r="74" spans="1:11" x14ac:dyDescent="0.3">
      <c r="A74" t="s">
        <v>496</v>
      </c>
      <c r="B74" t="s">
        <v>721</v>
      </c>
      <c r="C74" t="s">
        <v>1181</v>
      </c>
      <c r="D74" t="s">
        <v>284</v>
      </c>
      <c r="E74" t="s">
        <v>286</v>
      </c>
      <c r="F74" t="s">
        <v>1614</v>
      </c>
      <c r="H74" t="s">
        <v>721</v>
      </c>
      <c r="I74" t="s">
        <v>290</v>
      </c>
      <c r="J74" t="s">
        <v>721</v>
      </c>
      <c r="K74" t="s">
        <v>721</v>
      </c>
    </row>
    <row r="75" spans="1:11" x14ac:dyDescent="0.3">
      <c r="A75" t="s">
        <v>80</v>
      </c>
      <c r="B75">
        <v>85</v>
      </c>
      <c r="C75" t="s">
        <v>288</v>
      </c>
      <c r="D75" t="s">
        <v>284</v>
      </c>
      <c r="E75" t="s">
        <v>287</v>
      </c>
      <c r="F75" t="s">
        <v>1614</v>
      </c>
      <c r="H75" t="s">
        <v>721</v>
      </c>
      <c r="I75" t="s">
        <v>721</v>
      </c>
      <c r="J75" t="s">
        <v>721</v>
      </c>
      <c r="K75" t="s">
        <v>721</v>
      </c>
    </row>
    <row r="76" spans="1:11" x14ac:dyDescent="0.3">
      <c r="A76" t="s">
        <v>81</v>
      </c>
      <c r="B76">
        <v>84</v>
      </c>
      <c r="C76" t="s">
        <v>1181</v>
      </c>
      <c r="D76" t="s">
        <v>284</v>
      </c>
      <c r="F76" t="s">
        <v>1614</v>
      </c>
      <c r="H76" t="s">
        <v>721</v>
      </c>
      <c r="I76" t="s">
        <v>721</v>
      </c>
      <c r="J76" t="s">
        <v>721</v>
      </c>
      <c r="K76" t="s">
        <v>721</v>
      </c>
    </row>
    <row r="77" spans="1:11" x14ac:dyDescent="0.3">
      <c r="A77" t="s">
        <v>82</v>
      </c>
      <c r="B77">
        <v>68</v>
      </c>
      <c r="C77" t="s">
        <v>288</v>
      </c>
      <c r="D77" t="s">
        <v>284</v>
      </c>
      <c r="F77" t="s">
        <v>1614</v>
      </c>
      <c r="H77" t="s">
        <v>721</v>
      </c>
      <c r="I77" t="s">
        <v>721</v>
      </c>
      <c r="J77" t="s">
        <v>721</v>
      </c>
      <c r="K77" t="s">
        <v>721</v>
      </c>
    </row>
    <row r="78" spans="1:11" x14ac:dyDescent="0.3">
      <c r="A78" t="s">
        <v>84</v>
      </c>
      <c r="B78">
        <v>87</v>
      </c>
      <c r="C78" t="s">
        <v>288</v>
      </c>
      <c r="D78" t="s">
        <v>284</v>
      </c>
      <c r="E78" t="s">
        <v>286</v>
      </c>
      <c r="F78" t="s">
        <v>1614</v>
      </c>
      <c r="H78" t="s">
        <v>721</v>
      </c>
      <c r="I78" t="s">
        <v>721</v>
      </c>
      <c r="J78" t="s">
        <v>721</v>
      </c>
      <c r="K78" t="s">
        <v>721</v>
      </c>
    </row>
    <row r="79" spans="1:11" x14ac:dyDescent="0.3">
      <c r="A79" t="s">
        <v>85</v>
      </c>
      <c r="B79">
        <v>161</v>
      </c>
      <c r="C79" t="s">
        <v>288</v>
      </c>
      <c r="D79" t="s">
        <v>284</v>
      </c>
      <c r="E79" t="s">
        <v>286</v>
      </c>
      <c r="F79" t="s">
        <v>1614</v>
      </c>
      <c r="H79" t="s">
        <v>721</v>
      </c>
      <c r="I79" t="s">
        <v>721</v>
      </c>
      <c r="J79" t="s">
        <v>721</v>
      </c>
      <c r="K79" t="s">
        <v>721</v>
      </c>
    </row>
    <row r="80" spans="1:11" x14ac:dyDescent="0.3">
      <c r="A80" t="s">
        <v>86</v>
      </c>
      <c r="B80">
        <v>80</v>
      </c>
      <c r="C80" t="s">
        <v>288</v>
      </c>
      <c r="D80" t="s">
        <v>284</v>
      </c>
      <c r="E80" t="s">
        <v>286</v>
      </c>
      <c r="F80" t="s">
        <v>1614</v>
      </c>
      <c r="H80" t="s">
        <v>721</v>
      </c>
      <c r="I80" t="s">
        <v>721</v>
      </c>
      <c r="J80" t="s">
        <v>721</v>
      </c>
      <c r="K80" t="s">
        <v>289</v>
      </c>
    </row>
    <row r="81" spans="1:11" x14ac:dyDescent="0.3">
      <c r="A81" t="s">
        <v>88</v>
      </c>
      <c r="B81">
        <v>196</v>
      </c>
      <c r="C81" t="s">
        <v>1181</v>
      </c>
      <c r="D81" t="s">
        <v>284</v>
      </c>
      <c r="F81" t="s">
        <v>1614</v>
      </c>
      <c r="H81" t="s">
        <v>721</v>
      </c>
      <c r="I81" t="s">
        <v>290</v>
      </c>
      <c r="J81" t="s">
        <v>291</v>
      </c>
      <c r="K81" t="s">
        <v>721</v>
      </c>
    </row>
    <row r="82" spans="1:11" x14ac:dyDescent="0.3">
      <c r="A82" t="s">
        <v>89</v>
      </c>
      <c r="B82">
        <v>251</v>
      </c>
      <c r="C82" t="s">
        <v>1181</v>
      </c>
      <c r="D82" t="s">
        <v>284</v>
      </c>
      <c r="E82" t="s">
        <v>286</v>
      </c>
      <c r="F82" t="s">
        <v>1614</v>
      </c>
      <c r="H82" t="s">
        <v>721</v>
      </c>
      <c r="I82" t="s">
        <v>721</v>
      </c>
      <c r="J82" t="s">
        <v>721</v>
      </c>
      <c r="K82" t="s">
        <v>721</v>
      </c>
    </row>
    <row r="83" spans="1:11" x14ac:dyDescent="0.3">
      <c r="A83" t="s">
        <v>91</v>
      </c>
      <c r="B83" t="s">
        <v>721</v>
      </c>
      <c r="C83" t="s">
        <v>1181</v>
      </c>
      <c r="D83" t="s">
        <v>284</v>
      </c>
      <c r="F83" t="s">
        <v>1614</v>
      </c>
      <c r="H83" t="s">
        <v>721</v>
      </c>
      <c r="I83" t="s">
        <v>721</v>
      </c>
      <c r="J83" t="s">
        <v>291</v>
      </c>
      <c r="K83" t="s">
        <v>721</v>
      </c>
    </row>
    <row r="84" spans="1:11" x14ac:dyDescent="0.3">
      <c r="A84" t="s">
        <v>350</v>
      </c>
      <c r="B84">
        <v>311</v>
      </c>
      <c r="C84" t="s">
        <v>1181</v>
      </c>
      <c r="D84" t="s">
        <v>284</v>
      </c>
      <c r="F84" t="s">
        <v>1614</v>
      </c>
      <c r="H84" t="s">
        <v>721</v>
      </c>
      <c r="I84" t="s">
        <v>721</v>
      </c>
      <c r="J84" t="s">
        <v>721</v>
      </c>
      <c r="K84" t="s">
        <v>721</v>
      </c>
    </row>
    <row r="85" spans="1:11" x14ac:dyDescent="0.3">
      <c r="A85" t="s">
        <v>92</v>
      </c>
      <c r="B85">
        <v>250</v>
      </c>
      <c r="C85" t="s">
        <v>1181</v>
      </c>
      <c r="D85" t="s">
        <v>284</v>
      </c>
      <c r="E85" t="s">
        <v>287</v>
      </c>
      <c r="F85" t="s">
        <v>1614</v>
      </c>
      <c r="H85" t="s">
        <v>721</v>
      </c>
      <c r="I85" t="s">
        <v>721</v>
      </c>
      <c r="J85" t="s">
        <v>721</v>
      </c>
      <c r="K85" t="s">
        <v>721</v>
      </c>
    </row>
    <row r="86" spans="1:11" x14ac:dyDescent="0.3">
      <c r="A86" t="s">
        <v>93</v>
      </c>
      <c r="B86" t="s">
        <v>721</v>
      </c>
      <c r="C86" t="s">
        <v>288</v>
      </c>
      <c r="D86" t="s">
        <v>284</v>
      </c>
      <c r="F86" t="s">
        <v>1614</v>
      </c>
      <c r="H86" t="s">
        <v>721</v>
      </c>
      <c r="I86" t="s">
        <v>721</v>
      </c>
      <c r="J86" t="s">
        <v>721</v>
      </c>
      <c r="K86" t="s">
        <v>721</v>
      </c>
    </row>
    <row r="87" spans="1:11" x14ac:dyDescent="0.3">
      <c r="A87" t="s">
        <v>94</v>
      </c>
      <c r="B87">
        <v>270</v>
      </c>
      <c r="C87" t="s">
        <v>288</v>
      </c>
      <c r="D87" t="s">
        <v>284</v>
      </c>
      <c r="E87" t="s">
        <v>287</v>
      </c>
      <c r="F87" t="s">
        <v>1614</v>
      </c>
      <c r="H87" t="s">
        <v>721</v>
      </c>
      <c r="I87" t="s">
        <v>721</v>
      </c>
      <c r="J87" t="s">
        <v>721</v>
      </c>
      <c r="K87" t="s">
        <v>721</v>
      </c>
    </row>
    <row r="88" spans="1:11" x14ac:dyDescent="0.3">
      <c r="A88" t="s">
        <v>311</v>
      </c>
      <c r="B88" t="s">
        <v>721</v>
      </c>
      <c r="C88" t="s">
        <v>292</v>
      </c>
      <c r="D88" t="s">
        <v>284</v>
      </c>
      <c r="F88" t="s">
        <v>1614</v>
      </c>
      <c r="H88" t="s">
        <v>721</v>
      </c>
      <c r="I88" t="s">
        <v>293</v>
      </c>
      <c r="J88" t="s">
        <v>721</v>
      </c>
      <c r="K88" t="s">
        <v>721</v>
      </c>
    </row>
    <row r="89" spans="1:11" x14ac:dyDescent="0.3">
      <c r="A89" t="s">
        <v>95</v>
      </c>
      <c r="B89">
        <v>194</v>
      </c>
      <c r="C89" t="s">
        <v>288</v>
      </c>
      <c r="D89" t="s">
        <v>284</v>
      </c>
      <c r="F89" t="s">
        <v>1614</v>
      </c>
      <c r="H89" t="s">
        <v>721</v>
      </c>
      <c r="I89" t="s">
        <v>721</v>
      </c>
      <c r="J89" t="s">
        <v>721</v>
      </c>
      <c r="K89" t="s">
        <v>721</v>
      </c>
    </row>
    <row r="90" spans="1:11" x14ac:dyDescent="0.3">
      <c r="A90" t="s">
        <v>1449</v>
      </c>
      <c r="B90" t="s">
        <v>721</v>
      </c>
      <c r="C90" t="s">
        <v>292</v>
      </c>
      <c r="D90" t="s">
        <v>284</v>
      </c>
      <c r="F90" t="s">
        <v>1614</v>
      </c>
      <c r="H90" t="s">
        <v>721</v>
      </c>
      <c r="I90" t="s">
        <v>721</v>
      </c>
      <c r="J90" t="s">
        <v>721</v>
      </c>
      <c r="K90" t="s">
        <v>721</v>
      </c>
    </row>
    <row r="91" spans="1:11" x14ac:dyDescent="0.3">
      <c r="A91" t="s">
        <v>96</v>
      </c>
      <c r="B91">
        <v>58</v>
      </c>
      <c r="C91" t="s">
        <v>288</v>
      </c>
      <c r="D91" t="s">
        <v>284</v>
      </c>
      <c r="F91" t="s">
        <v>1614</v>
      </c>
      <c r="H91" t="s">
        <v>721</v>
      </c>
      <c r="I91" t="s">
        <v>721</v>
      </c>
      <c r="J91" t="s">
        <v>721</v>
      </c>
      <c r="K91" t="s">
        <v>721</v>
      </c>
    </row>
    <row r="92" spans="1:11" x14ac:dyDescent="0.3">
      <c r="A92" t="s">
        <v>1450</v>
      </c>
      <c r="B92" t="s">
        <v>721</v>
      </c>
      <c r="C92" t="s">
        <v>1181</v>
      </c>
      <c r="D92" t="s">
        <v>284</v>
      </c>
      <c r="E92" t="s">
        <v>286</v>
      </c>
      <c r="F92" t="s">
        <v>1614</v>
      </c>
      <c r="H92" t="s">
        <v>721</v>
      </c>
      <c r="I92" t="s">
        <v>721</v>
      </c>
      <c r="J92" t="s">
        <v>721</v>
      </c>
      <c r="K92" t="s">
        <v>721</v>
      </c>
    </row>
    <row r="93" spans="1:11" x14ac:dyDescent="0.3">
      <c r="A93" t="s">
        <v>98</v>
      </c>
      <c r="B93">
        <v>179</v>
      </c>
      <c r="C93" t="s">
        <v>1181</v>
      </c>
      <c r="D93" t="s">
        <v>284</v>
      </c>
      <c r="F93" t="s">
        <v>1614</v>
      </c>
      <c r="H93" t="s">
        <v>721</v>
      </c>
      <c r="I93" t="s">
        <v>721</v>
      </c>
      <c r="J93" t="s">
        <v>721</v>
      </c>
      <c r="K93" t="s">
        <v>721</v>
      </c>
    </row>
    <row r="94" spans="1:11" x14ac:dyDescent="0.3">
      <c r="A94" t="s">
        <v>99</v>
      </c>
      <c r="B94">
        <v>108</v>
      </c>
      <c r="C94" t="s">
        <v>288</v>
      </c>
      <c r="D94" t="s">
        <v>284</v>
      </c>
      <c r="E94" t="s">
        <v>286</v>
      </c>
      <c r="F94" t="s">
        <v>1614</v>
      </c>
      <c r="H94" t="s">
        <v>721</v>
      </c>
      <c r="I94" t="s">
        <v>721</v>
      </c>
      <c r="J94" t="s">
        <v>721</v>
      </c>
      <c r="K94" t="s">
        <v>721</v>
      </c>
    </row>
    <row r="95" spans="1:11" x14ac:dyDescent="0.3">
      <c r="A95" t="s">
        <v>100</v>
      </c>
      <c r="B95">
        <v>20</v>
      </c>
      <c r="C95" t="s">
        <v>288</v>
      </c>
      <c r="D95" t="s">
        <v>284</v>
      </c>
      <c r="E95" t="s">
        <v>287</v>
      </c>
      <c r="F95" t="s">
        <v>1614</v>
      </c>
      <c r="H95" t="s">
        <v>721</v>
      </c>
      <c r="I95" t="s">
        <v>721</v>
      </c>
      <c r="J95" t="s">
        <v>721</v>
      </c>
      <c r="K95" t="s">
        <v>721</v>
      </c>
    </row>
    <row r="96" spans="1:11" x14ac:dyDescent="0.3">
      <c r="A96" t="s">
        <v>101</v>
      </c>
      <c r="B96">
        <v>294</v>
      </c>
      <c r="C96" t="s">
        <v>1181</v>
      </c>
      <c r="D96" t="s">
        <v>284</v>
      </c>
      <c r="E96" t="s">
        <v>286</v>
      </c>
      <c r="F96" t="s">
        <v>1614</v>
      </c>
      <c r="H96" t="s">
        <v>721</v>
      </c>
      <c r="I96" t="s">
        <v>293</v>
      </c>
      <c r="J96" t="s">
        <v>721</v>
      </c>
      <c r="K96" t="s">
        <v>721</v>
      </c>
    </row>
    <row r="97" spans="1:11" x14ac:dyDescent="0.3">
      <c r="A97" t="s">
        <v>1194</v>
      </c>
      <c r="B97" t="s">
        <v>721</v>
      </c>
      <c r="C97" t="s">
        <v>1181</v>
      </c>
      <c r="D97" t="s">
        <v>284</v>
      </c>
      <c r="F97" t="s">
        <v>1614</v>
      </c>
      <c r="H97" t="s">
        <v>721</v>
      </c>
      <c r="I97" t="s">
        <v>721</v>
      </c>
      <c r="J97" t="s">
        <v>291</v>
      </c>
      <c r="K97" t="s">
        <v>721</v>
      </c>
    </row>
    <row r="98" spans="1:11" x14ac:dyDescent="0.3">
      <c r="A98" t="s">
        <v>102</v>
      </c>
      <c r="B98">
        <v>33</v>
      </c>
      <c r="C98" t="s">
        <v>288</v>
      </c>
      <c r="D98" t="s">
        <v>284</v>
      </c>
      <c r="E98" t="s">
        <v>286</v>
      </c>
      <c r="F98" t="s">
        <v>1614</v>
      </c>
      <c r="H98" t="s">
        <v>721</v>
      </c>
      <c r="I98" t="s">
        <v>721</v>
      </c>
      <c r="J98" t="s">
        <v>721</v>
      </c>
      <c r="K98" t="s">
        <v>721</v>
      </c>
    </row>
    <row r="99" spans="1:11" x14ac:dyDescent="0.3">
      <c r="A99" t="s">
        <v>1451</v>
      </c>
      <c r="B99" t="s">
        <v>721</v>
      </c>
      <c r="C99" t="s">
        <v>292</v>
      </c>
      <c r="E99" t="s">
        <v>286</v>
      </c>
      <c r="F99" t="s">
        <v>1614</v>
      </c>
      <c r="H99" t="s">
        <v>721</v>
      </c>
      <c r="I99" t="s">
        <v>721</v>
      </c>
      <c r="J99" t="s">
        <v>721</v>
      </c>
      <c r="K99" t="s">
        <v>721</v>
      </c>
    </row>
    <row r="100" spans="1:11" x14ac:dyDescent="0.3">
      <c r="A100" t="s">
        <v>103</v>
      </c>
      <c r="B100">
        <v>156</v>
      </c>
      <c r="C100" t="s">
        <v>288</v>
      </c>
      <c r="D100" t="s">
        <v>284</v>
      </c>
      <c r="E100" t="s">
        <v>286</v>
      </c>
      <c r="F100" t="s">
        <v>1614</v>
      </c>
      <c r="H100" t="s">
        <v>721</v>
      </c>
      <c r="I100" t="s">
        <v>721</v>
      </c>
      <c r="J100" t="s">
        <v>721</v>
      </c>
      <c r="K100" t="s">
        <v>289</v>
      </c>
    </row>
    <row r="101" spans="1:11" x14ac:dyDescent="0.3">
      <c r="A101" t="s">
        <v>104</v>
      </c>
      <c r="B101">
        <v>157</v>
      </c>
      <c r="C101" t="s">
        <v>288</v>
      </c>
      <c r="D101" t="s">
        <v>284</v>
      </c>
      <c r="F101" t="s">
        <v>1614</v>
      </c>
      <c r="H101" t="s">
        <v>721</v>
      </c>
      <c r="I101" t="s">
        <v>721</v>
      </c>
      <c r="J101" t="s">
        <v>721</v>
      </c>
      <c r="K101" t="s">
        <v>289</v>
      </c>
    </row>
    <row r="102" spans="1:11" x14ac:dyDescent="0.3">
      <c r="A102" t="s">
        <v>105</v>
      </c>
      <c r="B102">
        <v>129</v>
      </c>
      <c r="C102" t="s">
        <v>288</v>
      </c>
      <c r="D102" t="s">
        <v>284</v>
      </c>
      <c r="E102" t="s">
        <v>286</v>
      </c>
      <c r="F102" t="s">
        <v>1614</v>
      </c>
      <c r="H102" t="s">
        <v>721</v>
      </c>
      <c r="I102" t="s">
        <v>721</v>
      </c>
      <c r="J102" t="s">
        <v>721</v>
      </c>
      <c r="K102" t="s">
        <v>721</v>
      </c>
    </row>
    <row r="103" spans="1:11" x14ac:dyDescent="0.3">
      <c r="A103" t="s">
        <v>106</v>
      </c>
      <c r="B103">
        <v>151</v>
      </c>
      <c r="C103" t="s">
        <v>288</v>
      </c>
      <c r="D103" t="s">
        <v>284</v>
      </c>
      <c r="F103" t="s">
        <v>1614</v>
      </c>
      <c r="H103" t="s">
        <v>721</v>
      </c>
      <c r="I103" t="s">
        <v>721</v>
      </c>
      <c r="J103" t="s">
        <v>291</v>
      </c>
      <c r="K103" t="s">
        <v>721</v>
      </c>
    </row>
    <row r="104" spans="1:11" x14ac:dyDescent="0.3">
      <c r="A104" t="s">
        <v>107</v>
      </c>
      <c r="B104" t="s">
        <v>721</v>
      </c>
      <c r="C104" t="s">
        <v>288</v>
      </c>
      <c r="D104" t="s">
        <v>284</v>
      </c>
      <c r="F104" t="s">
        <v>1614</v>
      </c>
      <c r="H104" t="s">
        <v>721</v>
      </c>
      <c r="I104" t="s">
        <v>721</v>
      </c>
      <c r="J104" t="s">
        <v>721</v>
      </c>
      <c r="K104" t="s">
        <v>721</v>
      </c>
    </row>
    <row r="105" spans="1:11" x14ac:dyDescent="0.3">
      <c r="A105" t="s">
        <v>108</v>
      </c>
      <c r="B105">
        <v>131</v>
      </c>
      <c r="C105" t="s">
        <v>1181</v>
      </c>
      <c r="D105" t="s">
        <v>284</v>
      </c>
      <c r="E105" t="s">
        <v>286</v>
      </c>
      <c r="F105" t="s">
        <v>1614</v>
      </c>
      <c r="H105" t="s">
        <v>721</v>
      </c>
      <c r="I105" t="s">
        <v>721</v>
      </c>
      <c r="J105" t="s">
        <v>291</v>
      </c>
      <c r="K105" t="s">
        <v>721</v>
      </c>
    </row>
    <row r="106" spans="1:11" x14ac:dyDescent="0.3">
      <c r="A106" t="s">
        <v>109</v>
      </c>
      <c r="B106">
        <v>115</v>
      </c>
      <c r="C106" t="s">
        <v>288</v>
      </c>
      <c r="D106" t="s">
        <v>284</v>
      </c>
      <c r="F106" t="s">
        <v>1614</v>
      </c>
      <c r="H106" t="s">
        <v>721</v>
      </c>
      <c r="I106" t="s">
        <v>721</v>
      </c>
      <c r="J106" t="s">
        <v>721</v>
      </c>
      <c r="K106" t="s">
        <v>721</v>
      </c>
    </row>
    <row r="107" spans="1:11" x14ac:dyDescent="0.3">
      <c r="A107" t="s">
        <v>110</v>
      </c>
      <c r="B107" t="s">
        <v>721</v>
      </c>
      <c r="C107" t="s">
        <v>288</v>
      </c>
      <c r="D107" t="s">
        <v>284</v>
      </c>
      <c r="E107" t="s">
        <v>287</v>
      </c>
      <c r="F107" t="s">
        <v>1614</v>
      </c>
      <c r="H107" t="s">
        <v>721</v>
      </c>
      <c r="I107" t="s">
        <v>721</v>
      </c>
      <c r="J107" t="s">
        <v>721</v>
      </c>
      <c r="K107" t="s">
        <v>721</v>
      </c>
    </row>
    <row r="108" spans="1:11" x14ac:dyDescent="0.3">
      <c r="A108" t="s">
        <v>111</v>
      </c>
      <c r="B108">
        <v>64</v>
      </c>
      <c r="C108" t="s">
        <v>288</v>
      </c>
      <c r="D108" t="s">
        <v>284</v>
      </c>
      <c r="E108" t="s">
        <v>287</v>
      </c>
      <c r="F108" t="s">
        <v>1614</v>
      </c>
      <c r="H108" t="s">
        <v>721</v>
      </c>
      <c r="I108" t="s">
        <v>721</v>
      </c>
      <c r="J108" t="s">
        <v>721</v>
      </c>
      <c r="K108" t="s">
        <v>289</v>
      </c>
    </row>
    <row r="109" spans="1:11" x14ac:dyDescent="0.3">
      <c r="A109" t="s">
        <v>484</v>
      </c>
      <c r="B109" t="s">
        <v>721</v>
      </c>
      <c r="C109" t="s">
        <v>292</v>
      </c>
      <c r="D109" t="s">
        <v>284</v>
      </c>
      <c r="E109" t="s">
        <v>286</v>
      </c>
      <c r="F109" t="s">
        <v>1614</v>
      </c>
      <c r="H109" t="s">
        <v>721</v>
      </c>
      <c r="I109" t="s">
        <v>290</v>
      </c>
      <c r="J109" t="s">
        <v>291</v>
      </c>
      <c r="K109" t="s">
        <v>721</v>
      </c>
    </row>
    <row r="110" spans="1:11" x14ac:dyDescent="0.3">
      <c r="A110" t="s">
        <v>112</v>
      </c>
      <c r="B110" t="s">
        <v>721</v>
      </c>
      <c r="C110" t="s">
        <v>288</v>
      </c>
      <c r="D110" t="s">
        <v>284</v>
      </c>
      <c r="F110" t="s">
        <v>1614</v>
      </c>
      <c r="H110" t="s">
        <v>721</v>
      </c>
      <c r="I110" t="s">
        <v>721</v>
      </c>
      <c r="J110" t="s">
        <v>721</v>
      </c>
      <c r="K110" t="s">
        <v>721</v>
      </c>
    </row>
    <row r="111" spans="1:11" x14ac:dyDescent="0.3">
      <c r="A111" t="s">
        <v>754</v>
      </c>
      <c r="B111">
        <v>134</v>
      </c>
      <c r="C111" t="s">
        <v>292</v>
      </c>
      <c r="D111" t="s">
        <v>284</v>
      </c>
      <c r="E111" t="s">
        <v>287</v>
      </c>
      <c r="F111" t="s">
        <v>1614</v>
      </c>
      <c r="H111" t="s">
        <v>721</v>
      </c>
      <c r="I111" t="s">
        <v>721</v>
      </c>
      <c r="J111" t="s">
        <v>291</v>
      </c>
      <c r="K111" t="s">
        <v>721</v>
      </c>
    </row>
    <row r="112" spans="1:11" x14ac:dyDescent="0.3">
      <c r="A112" t="s">
        <v>113</v>
      </c>
      <c r="B112">
        <v>94</v>
      </c>
      <c r="C112" t="s">
        <v>288</v>
      </c>
      <c r="D112" t="s">
        <v>284</v>
      </c>
      <c r="E112" t="s">
        <v>287</v>
      </c>
      <c r="F112" t="s">
        <v>1614</v>
      </c>
      <c r="H112" t="s">
        <v>721</v>
      </c>
      <c r="I112" t="s">
        <v>721</v>
      </c>
      <c r="J112" t="s">
        <v>721</v>
      </c>
      <c r="K112" t="s">
        <v>289</v>
      </c>
    </row>
    <row r="113" spans="1:11" x14ac:dyDescent="0.3">
      <c r="A113" t="s">
        <v>114</v>
      </c>
      <c r="B113">
        <v>99</v>
      </c>
      <c r="C113" t="s">
        <v>1181</v>
      </c>
      <c r="D113" t="s">
        <v>284</v>
      </c>
      <c r="E113" t="s">
        <v>286</v>
      </c>
      <c r="F113" t="s">
        <v>1614</v>
      </c>
      <c r="H113" t="s">
        <v>721</v>
      </c>
      <c r="I113" t="s">
        <v>721</v>
      </c>
      <c r="J113" t="s">
        <v>721</v>
      </c>
      <c r="K113" t="s">
        <v>721</v>
      </c>
    </row>
    <row r="114" spans="1:11" x14ac:dyDescent="0.3">
      <c r="A114" t="s">
        <v>115</v>
      </c>
      <c r="B114" t="s">
        <v>721</v>
      </c>
      <c r="C114" t="s">
        <v>1181</v>
      </c>
      <c r="D114" t="s">
        <v>284</v>
      </c>
      <c r="F114" t="s">
        <v>1614</v>
      </c>
      <c r="H114" t="s">
        <v>721</v>
      </c>
      <c r="I114" t="s">
        <v>721</v>
      </c>
      <c r="J114" t="s">
        <v>721</v>
      </c>
      <c r="K114" t="s">
        <v>721</v>
      </c>
    </row>
    <row r="115" spans="1:11" x14ac:dyDescent="0.3">
      <c r="A115" t="s">
        <v>1452</v>
      </c>
      <c r="B115" t="s">
        <v>721</v>
      </c>
      <c r="C115" t="s">
        <v>1181</v>
      </c>
      <c r="D115" t="s">
        <v>284</v>
      </c>
      <c r="F115" t="s">
        <v>1614</v>
      </c>
      <c r="H115" t="s">
        <v>721</v>
      </c>
      <c r="I115" t="s">
        <v>721</v>
      </c>
      <c r="J115" t="s">
        <v>721</v>
      </c>
      <c r="K115" t="s">
        <v>289</v>
      </c>
    </row>
    <row r="116" spans="1:11" x14ac:dyDescent="0.3">
      <c r="A116" t="s">
        <v>116</v>
      </c>
      <c r="B116">
        <v>244</v>
      </c>
      <c r="C116" t="s">
        <v>288</v>
      </c>
      <c r="D116" t="s">
        <v>284</v>
      </c>
      <c r="E116" t="s">
        <v>286</v>
      </c>
      <c r="F116" t="s">
        <v>1614</v>
      </c>
      <c r="H116" t="s">
        <v>721</v>
      </c>
      <c r="I116" t="s">
        <v>721</v>
      </c>
      <c r="J116" t="s">
        <v>721</v>
      </c>
      <c r="K116" t="s">
        <v>721</v>
      </c>
    </row>
    <row r="117" spans="1:11" x14ac:dyDescent="0.3">
      <c r="A117" t="s">
        <v>117</v>
      </c>
      <c r="B117">
        <v>103</v>
      </c>
      <c r="C117" t="s">
        <v>288</v>
      </c>
      <c r="D117" t="s">
        <v>284</v>
      </c>
      <c r="F117" t="s">
        <v>1614</v>
      </c>
      <c r="H117" t="s">
        <v>721</v>
      </c>
      <c r="I117" t="s">
        <v>721</v>
      </c>
      <c r="J117" t="s">
        <v>721</v>
      </c>
      <c r="K117" t="s">
        <v>289</v>
      </c>
    </row>
    <row r="118" spans="1:11" x14ac:dyDescent="0.3">
      <c r="A118" t="s">
        <v>118</v>
      </c>
      <c r="B118">
        <v>201</v>
      </c>
      <c r="C118" t="s">
        <v>288</v>
      </c>
      <c r="D118" t="s">
        <v>284</v>
      </c>
      <c r="E118" t="s">
        <v>286</v>
      </c>
      <c r="F118" t="s">
        <v>1614</v>
      </c>
      <c r="H118" t="s">
        <v>721</v>
      </c>
      <c r="I118" t="s">
        <v>721</v>
      </c>
      <c r="J118" t="s">
        <v>721</v>
      </c>
      <c r="K118" t="s">
        <v>721</v>
      </c>
    </row>
    <row r="119" spans="1:11" x14ac:dyDescent="0.3">
      <c r="A119" t="s">
        <v>747</v>
      </c>
      <c r="B119">
        <v>104</v>
      </c>
      <c r="C119" t="s">
        <v>292</v>
      </c>
      <c r="D119" t="s">
        <v>284</v>
      </c>
      <c r="E119" t="s">
        <v>286</v>
      </c>
      <c r="F119" t="s">
        <v>1614</v>
      </c>
      <c r="H119" t="s">
        <v>721</v>
      </c>
      <c r="I119" t="s">
        <v>721</v>
      </c>
      <c r="J119" t="s">
        <v>291</v>
      </c>
      <c r="K119" t="s">
        <v>721</v>
      </c>
    </row>
    <row r="120" spans="1:11" x14ac:dyDescent="0.3">
      <c r="A120" t="s">
        <v>119</v>
      </c>
      <c r="B120">
        <v>348</v>
      </c>
      <c r="C120" t="s">
        <v>1181</v>
      </c>
      <c r="D120" t="s">
        <v>284</v>
      </c>
      <c r="F120" t="s">
        <v>1614</v>
      </c>
      <c r="H120" t="s">
        <v>721</v>
      </c>
      <c r="I120" t="s">
        <v>721</v>
      </c>
      <c r="J120" t="s">
        <v>721</v>
      </c>
      <c r="K120" t="s">
        <v>721</v>
      </c>
    </row>
    <row r="121" spans="1:11" x14ac:dyDescent="0.3">
      <c r="A121" t="s">
        <v>791</v>
      </c>
      <c r="B121">
        <v>259</v>
      </c>
      <c r="C121" t="s">
        <v>1181</v>
      </c>
      <c r="D121" t="s">
        <v>284</v>
      </c>
      <c r="F121" t="s">
        <v>1614</v>
      </c>
      <c r="H121" t="s">
        <v>721</v>
      </c>
      <c r="I121" t="s">
        <v>721</v>
      </c>
      <c r="J121" t="s">
        <v>291</v>
      </c>
      <c r="K121" t="s">
        <v>721</v>
      </c>
    </row>
    <row r="122" spans="1:11" x14ac:dyDescent="0.3">
      <c r="A122" t="s">
        <v>120</v>
      </c>
      <c r="B122">
        <v>57</v>
      </c>
      <c r="C122" t="s">
        <v>288</v>
      </c>
      <c r="D122" t="s">
        <v>284</v>
      </c>
      <c r="E122" t="s">
        <v>287</v>
      </c>
      <c r="F122" t="s">
        <v>1614</v>
      </c>
      <c r="H122" t="s">
        <v>721</v>
      </c>
      <c r="I122" t="s">
        <v>721</v>
      </c>
      <c r="J122" t="s">
        <v>721</v>
      </c>
      <c r="K122" t="s">
        <v>721</v>
      </c>
    </row>
    <row r="123" spans="1:11" x14ac:dyDescent="0.3">
      <c r="A123" t="s">
        <v>1193</v>
      </c>
      <c r="B123" t="s">
        <v>721</v>
      </c>
      <c r="C123" t="s">
        <v>292</v>
      </c>
      <c r="D123" t="s">
        <v>284</v>
      </c>
      <c r="E123" t="s">
        <v>287</v>
      </c>
      <c r="F123" t="s">
        <v>1614</v>
      </c>
      <c r="H123" t="s">
        <v>721</v>
      </c>
      <c r="I123" t="s">
        <v>721</v>
      </c>
      <c r="J123" t="s">
        <v>291</v>
      </c>
      <c r="K123" t="s">
        <v>721</v>
      </c>
    </row>
    <row r="124" spans="1:11" x14ac:dyDescent="0.3">
      <c r="A124" t="s">
        <v>552</v>
      </c>
      <c r="B124">
        <v>191</v>
      </c>
      <c r="C124" t="s">
        <v>1181</v>
      </c>
      <c r="D124" t="s">
        <v>284</v>
      </c>
      <c r="F124" t="s">
        <v>1614</v>
      </c>
      <c r="H124" t="s">
        <v>721</v>
      </c>
      <c r="I124" t="s">
        <v>721</v>
      </c>
      <c r="J124" t="s">
        <v>721</v>
      </c>
      <c r="K124" t="s">
        <v>289</v>
      </c>
    </row>
    <row r="125" spans="1:11" x14ac:dyDescent="0.3">
      <c r="A125" t="s">
        <v>121</v>
      </c>
      <c r="B125" t="s">
        <v>721</v>
      </c>
      <c r="C125" t="s">
        <v>1181</v>
      </c>
      <c r="D125" t="s">
        <v>284</v>
      </c>
      <c r="E125" t="s">
        <v>286</v>
      </c>
      <c r="F125" t="s">
        <v>1614</v>
      </c>
      <c r="H125" t="s">
        <v>721</v>
      </c>
      <c r="I125" t="s">
        <v>721</v>
      </c>
      <c r="J125" t="s">
        <v>721</v>
      </c>
      <c r="K125" t="s">
        <v>721</v>
      </c>
    </row>
    <row r="126" spans="1:11" x14ac:dyDescent="0.3">
      <c r="A126" t="s">
        <v>1453</v>
      </c>
      <c r="B126" t="s">
        <v>721</v>
      </c>
      <c r="C126" t="s">
        <v>292</v>
      </c>
      <c r="F126" t="s">
        <v>1614</v>
      </c>
      <c r="H126" t="s">
        <v>721</v>
      </c>
      <c r="I126" t="s">
        <v>721</v>
      </c>
      <c r="J126" t="s">
        <v>721</v>
      </c>
      <c r="K126" t="s">
        <v>721</v>
      </c>
    </row>
    <row r="127" spans="1:11" x14ac:dyDescent="0.3">
      <c r="A127" t="s">
        <v>1454</v>
      </c>
      <c r="B127" t="s">
        <v>721</v>
      </c>
      <c r="C127" t="s">
        <v>292</v>
      </c>
      <c r="D127" t="s">
        <v>284</v>
      </c>
      <c r="E127" t="s">
        <v>287</v>
      </c>
      <c r="F127" t="s">
        <v>1614</v>
      </c>
      <c r="H127" t="s">
        <v>721</v>
      </c>
      <c r="I127" t="s">
        <v>721</v>
      </c>
      <c r="J127" t="s">
        <v>721</v>
      </c>
      <c r="K127" t="s">
        <v>721</v>
      </c>
    </row>
    <row r="128" spans="1:11" x14ac:dyDescent="0.3">
      <c r="A128" t="s">
        <v>122</v>
      </c>
      <c r="B128" t="s">
        <v>721</v>
      </c>
      <c r="C128" t="s">
        <v>288</v>
      </c>
      <c r="D128" t="s">
        <v>284</v>
      </c>
      <c r="E128" t="s">
        <v>286</v>
      </c>
      <c r="F128" t="s">
        <v>1614</v>
      </c>
      <c r="H128" t="s">
        <v>721</v>
      </c>
      <c r="I128" t="s">
        <v>721</v>
      </c>
      <c r="J128" t="s">
        <v>721</v>
      </c>
      <c r="K128" t="s">
        <v>721</v>
      </c>
    </row>
    <row r="129" spans="1:11" x14ac:dyDescent="0.3">
      <c r="A129" t="s">
        <v>399</v>
      </c>
      <c r="B129" t="s">
        <v>721</v>
      </c>
      <c r="C129" t="s">
        <v>292</v>
      </c>
      <c r="D129" t="s">
        <v>284</v>
      </c>
      <c r="E129" t="s">
        <v>286</v>
      </c>
      <c r="F129" t="s">
        <v>1614</v>
      </c>
      <c r="H129" t="s">
        <v>721</v>
      </c>
      <c r="I129" t="s">
        <v>293</v>
      </c>
      <c r="J129" t="s">
        <v>291</v>
      </c>
      <c r="K129" t="s">
        <v>721</v>
      </c>
    </row>
    <row r="130" spans="1:11" x14ac:dyDescent="0.3">
      <c r="A130" t="s">
        <v>123</v>
      </c>
      <c r="B130">
        <v>127</v>
      </c>
      <c r="C130" t="s">
        <v>1181</v>
      </c>
      <c r="D130" t="s">
        <v>284</v>
      </c>
      <c r="E130" t="s">
        <v>286</v>
      </c>
      <c r="F130" t="s">
        <v>1614</v>
      </c>
      <c r="H130" t="s">
        <v>721</v>
      </c>
      <c r="I130" t="s">
        <v>721</v>
      </c>
      <c r="J130" t="s">
        <v>721</v>
      </c>
      <c r="K130" t="s">
        <v>721</v>
      </c>
    </row>
    <row r="131" spans="1:11" x14ac:dyDescent="0.3">
      <c r="A131" t="s">
        <v>124</v>
      </c>
      <c r="B131">
        <v>258</v>
      </c>
      <c r="C131" t="s">
        <v>288</v>
      </c>
      <c r="D131" t="s">
        <v>284</v>
      </c>
      <c r="E131" t="s">
        <v>286</v>
      </c>
      <c r="F131" t="s">
        <v>1614</v>
      </c>
      <c r="H131" t="s">
        <v>721</v>
      </c>
      <c r="I131" t="s">
        <v>721</v>
      </c>
      <c r="J131" t="s">
        <v>721</v>
      </c>
      <c r="K131" t="s">
        <v>721</v>
      </c>
    </row>
    <row r="132" spans="1:11" x14ac:dyDescent="0.3">
      <c r="A132" t="s">
        <v>125</v>
      </c>
      <c r="B132">
        <v>130</v>
      </c>
      <c r="C132" t="s">
        <v>288</v>
      </c>
      <c r="F132" t="s">
        <v>1614</v>
      </c>
      <c r="H132" t="s">
        <v>721</v>
      </c>
      <c r="I132" t="s">
        <v>721</v>
      </c>
      <c r="J132" t="s">
        <v>721</v>
      </c>
      <c r="K132" t="s">
        <v>721</v>
      </c>
    </row>
    <row r="133" spans="1:11" x14ac:dyDescent="0.3">
      <c r="A133" t="s">
        <v>814</v>
      </c>
      <c r="B133">
        <v>328</v>
      </c>
      <c r="C133" t="s">
        <v>292</v>
      </c>
      <c r="D133" t="s">
        <v>284</v>
      </c>
      <c r="F133" t="s">
        <v>1614</v>
      </c>
      <c r="H133" t="s">
        <v>721</v>
      </c>
      <c r="I133" t="s">
        <v>721</v>
      </c>
      <c r="J133" t="s">
        <v>291</v>
      </c>
      <c r="K133" t="s">
        <v>721</v>
      </c>
    </row>
    <row r="134" spans="1:11" x14ac:dyDescent="0.3">
      <c r="A134" t="s">
        <v>419</v>
      </c>
      <c r="B134">
        <v>245</v>
      </c>
      <c r="C134" t="s">
        <v>1181</v>
      </c>
      <c r="D134" t="s">
        <v>284</v>
      </c>
      <c r="E134" t="s">
        <v>287</v>
      </c>
      <c r="F134" t="s">
        <v>1614</v>
      </c>
      <c r="H134" t="s">
        <v>721</v>
      </c>
      <c r="I134" t="s">
        <v>290</v>
      </c>
      <c r="J134" t="s">
        <v>721</v>
      </c>
      <c r="K134" t="s">
        <v>721</v>
      </c>
    </row>
    <row r="135" spans="1:11" x14ac:dyDescent="0.3">
      <c r="A135" t="s">
        <v>1455</v>
      </c>
      <c r="B135" t="s">
        <v>721</v>
      </c>
      <c r="C135" t="s">
        <v>292</v>
      </c>
      <c r="D135" t="s">
        <v>284</v>
      </c>
      <c r="F135" t="s">
        <v>1614</v>
      </c>
      <c r="H135" t="s">
        <v>721</v>
      </c>
      <c r="I135" t="s">
        <v>721</v>
      </c>
      <c r="J135" t="s">
        <v>721</v>
      </c>
      <c r="K135" t="s">
        <v>721</v>
      </c>
    </row>
    <row r="136" spans="1:11" x14ac:dyDescent="0.3">
      <c r="A136" t="s">
        <v>1247</v>
      </c>
      <c r="B136" t="s">
        <v>721</v>
      </c>
      <c r="C136" t="s">
        <v>292</v>
      </c>
      <c r="F136" t="s">
        <v>1614</v>
      </c>
      <c r="H136" t="s">
        <v>721</v>
      </c>
      <c r="I136" t="s">
        <v>721</v>
      </c>
      <c r="J136" t="s">
        <v>291</v>
      </c>
      <c r="K136" t="s">
        <v>721</v>
      </c>
    </row>
    <row r="137" spans="1:11" x14ac:dyDescent="0.3">
      <c r="A137" t="s">
        <v>126</v>
      </c>
      <c r="B137" t="s">
        <v>721</v>
      </c>
      <c r="C137" t="s">
        <v>1181</v>
      </c>
      <c r="D137" t="s">
        <v>284</v>
      </c>
      <c r="F137" t="s">
        <v>1614</v>
      </c>
      <c r="H137" t="s">
        <v>721</v>
      </c>
      <c r="I137" t="s">
        <v>721</v>
      </c>
      <c r="J137" t="s">
        <v>721</v>
      </c>
      <c r="K137" t="s">
        <v>721</v>
      </c>
    </row>
    <row r="138" spans="1:11" x14ac:dyDescent="0.3">
      <c r="A138" t="s">
        <v>127</v>
      </c>
      <c r="B138">
        <v>208</v>
      </c>
      <c r="C138" t="s">
        <v>288</v>
      </c>
      <c r="D138" t="s">
        <v>284</v>
      </c>
      <c r="E138" t="s">
        <v>286</v>
      </c>
      <c r="F138" t="s">
        <v>1614</v>
      </c>
      <c r="H138" t="s">
        <v>721</v>
      </c>
      <c r="I138" t="s">
        <v>721</v>
      </c>
      <c r="J138" t="s">
        <v>721</v>
      </c>
      <c r="K138" t="s">
        <v>721</v>
      </c>
    </row>
    <row r="139" spans="1:11" x14ac:dyDescent="0.3">
      <c r="A139" t="s">
        <v>128</v>
      </c>
      <c r="B139">
        <v>106</v>
      </c>
      <c r="C139" t="s">
        <v>288</v>
      </c>
      <c r="D139" t="s">
        <v>284</v>
      </c>
      <c r="F139" t="s">
        <v>1614</v>
      </c>
      <c r="H139" t="s">
        <v>721</v>
      </c>
      <c r="I139" t="s">
        <v>721</v>
      </c>
      <c r="J139" t="s">
        <v>721</v>
      </c>
      <c r="K139" t="s">
        <v>721</v>
      </c>
    </row>
    <row r="140" spans="1:11" x14ac:dyDescent="0.3">
      <c r="A140" t="s">
        <v>130</v>
      </c>
      <c r="B140">
        <v>59</v>
      </c>
      <c r="C140" t="s">
        <v>1181</v>
      </c>
      <c r="D140" t="s">
        <v>284</v>
      </c>
      <c r="E140" t="s">
        <v>287</v>
      </c>
      <c r="F140" t="s">
        <v>1614</v>
      </c>
      <c r="H140" t="s">
        <v>721</v>
      </c>
      <c r="I140" t="s">
        <v>290</v>
      </c>
      <c r="J140" t="s">
        <v>721</v>
      </c>
      <c r="K140" t="s">
        <v>721</v>
      </c>
    </row>
    <row r="141" spans="1:11" x14ac:dyDescent="0.3">
      <c r="A141" t="s">
        <v>131</v>
      </c>
      <c r="B141">
        <v>263</v>
      </c>
      <c r="C141" t="s">
        <v>288</v>
      </c>
      <c r="D141" t="s">
        <v>284</v>
      </c>
      <c r="E141" t="s">
        <v>286</v>
      </c>
      <c r="F141" t="s">
        <v>1614</v>
      </c>
      <c r="H141" t="s">
        <v>721</v>
      </c>
      <c r="I141" t="s">
        <v>721</v>
      </c>
      <c r="J141" t="s">
        <v>721</v>
      </c>
      <c r="K141" t="s">
        <v>721</v>
      </c>
    </row>
    <row r="142" spans="1:11" x14ac:dyDescent="0.3">
      <c r="A142" t="s">
        <v>132</v>
      </c>
      <c r="B142">
        <v>9</v>
      </c>
      <c r="C142" t="s">
        <v>288</v>
      </c>
      <c r="D142" t="s">
        <v>284</v>
      </c>
      <c r="E142" t="s">
        <v>287</v>
      </c>
      <c r="F142" t="s">
        <v>1614</v>
      </c>
      <c r="H142" t="s">
        <v>721</v>
      </c>
      <c r="I142" t="s">
        <v>721</v>
      </c>
      <c r="J142" t="s">
        <v>721</v>
      </c>
      <c r="K142" t="s">
        <v>721</v>
      </c>
    </row>
    <row r="143" spans="1:11" x14ac:dyDescent="0.3">
      <c r="A143" t="s">
        <v>1413</v>
      </c>
      <c r="B143" t="s">
        <v>721</v>
      </c>
      <c r="C143" t="s">
        <v>292</v>
      </c>
      <c r="D143" t="s">
        <v>284</v>
      </c>
      <c r="E143" t="s">
        <v>286</v>
      </c>
      <c r="F143" t="s">
        <v>1614</v>
      </c>
      <c r="H143" t="s">
        <v>721</v>
      </c>
      <c r="I143" t="s">
        <v>721</v>
      </c>
      <c r="J143" t="s">
        <v>291</v>
      </c>
      <c r="K143" t="s">
        <v>721</v>
      </c>
    </row>
    <row r="144" spans="1:11" x14ac:dyDescent="0.3">
      <c r="A144" t="s">
        <v>134</v>
      </c>
      <c r="B144">
        <v>169</v>
      </c>
      <c r="C144" t="s">
        <v>288</v>
      </c>
      <c r="D144" t="s">
        <v>284</v>
      </c>
      <c r="F144" t="s">
        <v>1614</v>
      </c>
      <c r="H144" t="s">
        <v>721</v>
      </c>
      <c r="I144" t="s">
        <v>721</v>
      </c>
      <c r="J144" t="s">
        <v>291</v>
      </c>
      <c r="K144" t="s">
        <v>721</v>
      </c>
    </row>
    <row r="145" spans="1:11" x14ac:dyDescent="0.3">
      <c r="A145" t="s">
        <v>135</v>
      </c>
      <c r="B145">
        <v>300</v>
      </c>
      <c r="C145" t="s">
        <v>288</v>
      </c>
      <c r="D145" t="s">
        <v>284</v>
      </c>
      <c r="F145" t="s">
        <v>1614</v>
      </c>
      <c r="H145" t="s">
        <v>721</v>
      </c>
      <c r="I145" t="s">
        <v>721</v>
      </c>
      <c r="J145" t="s">
        <v>721</v>
      </c>
      <c r="K145" t="s">
        <v>721</v>
      </c>
    </row>
    <row r="146" spans="1:11" x14ac:dyDescent="0.3">
      <c r="A146" t="s">
        <v>136</v>
      </c>
      <c r="B146">
        <v>261</v>
      </c>
      <c r="C146" t="s">
        <v>1181</v>
      </c>
      <c r="D146" t="s">
        <v>284</v>
      </c>
      <c r="E146" t="s">
        <v>286</v>
      </c>
      <c r="F146" t="s">
        <v>1614</v>
      </c>
      <c r="H146" t="s">
        <v>721</v>
      </c>
      <c r="I146" t="s">
        <v>290</v>
      </c>
      <c r="J146" t="s">
        <v>721</v>
      </c>
      <c r="K146" t="s">
        <v>289</v>
      </c>
    </row>
    <row r="147" spans="1:11" x14ac:dyDescent="0.3">
      <c r="A147" t="s">
        <v>1361</v>
      </c>
      <c r="B147" t="s">
        <v>721</v>
      </c>
      <c r="C147" t="s">
        <v>292</v>
      </c>
      <c r="D147" t="s">
        <v>284</v>
      </c>
      <c r="E147" t="s">
        <v>286</v>
      </c>
      <c r="F147" t="s">
        <v>1614</v>
      </c>
      <c r="H147" t="s">
        <v>721</v>
      </c>
      <c r="I147" t="s">
        <v>721</v>
      </c>
      <c r="J147" t="s">
        <v>291</v>
      </c>
      <c r="K147" t="s">
        <v>721</v>
      </c>
    </row>
    <row r="148" spans="1:11" x14ac:dyDescent="0.3">
      <c r="A148" t="s">
        <v>137</v>
      </c>
      <c r="B148">
        <v>224</v>
      </c>
      <c r="C148" t="s">
        <v>1181</v>
      </c>
      <c r="D148" t="s">
        <v>284</v>
      </c>
      <c r="E148" t="s">
        <v>287</v>
      </c>
      <c r="F148" t="s">
        <v>1614</v>
      </c>
      <c r="H148" t="s">
        <v>721</v>
      </c>
      <c r="I148" t="s">
        <v>721</v>
      </c>
      <c r="J148" t="s">
        <v>721</v>
      </c>
      <c r="K148" t="s">
        <v>721</v>
      </c>
    </row>
    <row r="149" spans="1:11" x14ac:dyDescent="0.3">
      <c r="A149" t="s">
        <v>138</v>
      </c>
      <c r="B149">
        <v>5</v>
      </c>
      <c r="C149" t="s">
        <v>1181</v>
      </c>
      <c r="D149" t="s">
        <v>284</v>
      </c>
      <c r="E149" t="s">
        <v>287</v>
      </c>
      <c r="F149" t="s">
        <v>1614</v>
      </c>
      <c r="H149" t="s">
        <v>721</v>
      </c>
      <c r="I149" t="s">
        <v>290</v>
      </c>
      <c r="J149" t="s">
        <v>721</v>
      </c>
      <c r="K149" t="s">
        <v>721</v>
      </c>
    </row>
    <row r="150" spans="1:11" x14ac:dyDescent="0.3">
      <c r="A150" t="s">
        <v>400</v>
      </c>
      <c r="B150" t="s">
        <v>721</v>
      </c>
      <c r="C150" t="s">
        <v>292</v>
      </c>
      <c r="D150" t="s">
        <v>284</v>
      </c>
      <c r="E150" t="s">
        <v>286</v>
      </c>
      <c r="F150" t="s">
        <v>1614</v>
      </c>
      <c r="H150" t="s">
        <v>721</v>
      </c>
      <c r="I150" t="s">
        <v>293</v>
      </c>
      <c r="J150" t="s">
        <v>291</v>
      </c>
      <c r="K150" t="s">
        <v>721</v>
      </c>
    </row>
    <row r="151" spans="1:11" x14ac:dyDescent="0.3">
      <c r="A151" t="s">
        <v>139</v>
      </c>
      <c r="B151">
        <v>346</v>
      </c>
      <c r="C151" t="s">
        <v>1181</v>
      </c>
      <c r="D151" t="s">
        <v>284</v>
      </c>
      <c r="F151" t="s">
        <v>1614</v>
      </c>
      <c r="H151" t="s">
        <v>721</v>
      </c>
      <c r="I151" t="s">
        <v>721</v>
      </c>
      <c r="J151" t="s">
        <v>721</v>
      </c>
      <c r="K151" t="s">
        <v>721</v>
      </c>
    </row>
    <row r="152" spans="1:11" x14ac:dyDescent="0.3">
      <c r="A152" t="s">
        <v>140</v>
      </c>
      <c r="B152">
        <v>160</v>
      </c>
      <c r="C152" t="s">
        <v>1181</v>
      </c>
      <c r="D152" t="s">
        <v>284</v>
      </c>
      <c r="E152" t="s">
        <v>287</v>
      </c>
      <c r="F152" t="s">
        <v>1614</v>
      </c>
      <c r="H152" t="s">
        <v>721</v>
      </c>
      <c r="I152" t="s">
        <v>290</v>
      </c>
      <c r="J152" t="s">
        <v>721</v>
      </c>
      <c r="K152" t="s">
        <v>721</v>
      </c>
    </row>
    <row r="153" spans="1:11" x14ac:dyDescent="0.3">
      <c r="A153" t="s">
        <v>141</v>
      </c>
      <c r="B153">
        <v>181</v>
      </c>
      <c r="C153" t="s">
        <v>288</v>
      </c>
      <c r="D153" t="s">
        <v>284</v>
      </c>
      <c r="E153" t="s">
        <v>287</v>
      </c>
      <c r="F153" t="s">
        <v>1614</v>
      </c>
      <c r="H153" t="s">
        <v>721</v>
      </c>
      <c r="I153" t="s">
        <v>721</v>
      </c>
      <c r="J153" t="s">
        <v>721</v>
      </c>
      <c r="K153" t="s">
        <v>721</v>
      </c>
    </row>
    <row r="154" spans="1:11" x14ac:dyDescent="0.3">
      <c r="A154" t="s">
        <v>142</v>
      </c>
      <c r="B154" t="s">
        <v>721</v>
      </c>
      <c r="C154" t="s">
        <v>1181</v>
      </c>
      <c r="D154" t="s">
        <v>284</v>
      </c>
      <c r="E154" t="s">
        <v>287</v>
      </c>
      <c r="F154" t="s">
        <v>1614</v>
      </c>
      <c r="H154" t="s">
        <v>721</v>
      </c>
      <c r="I154" t="s">
        <v>721</v>
      </c>
      <c r="J154" t="s">
        <v>721</v>
      </c>
      <c r="K154" t="s">
        <v>721</v>
      </c>
    </row>
    <row r="155" spans="1:11" x14ac:dyDescent="0.3">
      <c r="A155" t="s">
        <v>1456</v>
      </c>
      <c r="B155" t="s">
        <v>721</v>
      </c>
      <c r="C155" t="s">
        <v>1181</v>
      </c>
      <c r="D155" t="s">
        <v>284</v>
      </c>
      <c r="E155" t="s">
        <v>287</v>
      </c>
      <c r="F155" t="s">
        <v>1614</v>
      </c>
      <c r="H155" t="s">
        <v>721</v>
      </c>
      <c r="I155" t="s">
        <v>721</v>
      </c>
      <c r="J155" t="s">
        <v>721</v>
      </c>
      <c r="K155" t="s">
        <v>721</v>
      </c>
    </row>
    <row r="156" spans="1:11" x14ac:dyDescent="0.3">
      <c r="A156" t="s">
        <v>143</v>
      </c>
      <c r="B156">
        <v>67</v>
      </c>
      <c r="C156" t="s">
        <v>288</v>
      </c>
      <c r="D156" t="s">
        <v>284</v>
      </c>
      <c r="E156" t="s">
        <v>286</v>
      </c>
      <c r="F156" t="s">
        <v>1614</v>
      </c>
      <c r="H156" t="s">
        <v>721</v>
      </c>
      <c r="I156" t="s">
        <v>721</v>
      </c>
      <c r="J156" t="s">
        <v>721</v>
      </c>
      <c r="K156" t="s">
        <v>721</v>
      </c>
    </row>
    <row r="157" spans="1:11" x14ac:dyDescent="0.3">
      <c r="A157" t="s">
        <v>145</v>
      </c>
      <c r="B157">
        <v>105</v>
      </c>
      <c r="C157" t="s">
        <v>288</v>
      </c>
      <c r="D157" t="s">
        <v>284</v>
      </c>
      <c r="E157" t="s">
        <v>286</v>
      </c>
      <c r="F157" t="s">
        <v>1614</v>
      </c>
      <c r="H157" t="s">
        <v>721</v>
      </c>
      <c r="I157" t="s">
        <v>721</v>
      </c>
      <c r="J157" t="s">
        <v>721</v>
      </c>
      <c r="K157" t="s">
        <v>721</v>
      </c>
    </row>
    <row r="158" spans="1:11" x14ac:dyDescent="0.3">
      <c r="A158" t="s">
        <v>146</v>
      </c>
      <c r="B158">
        <v>272</v>
      </c>
      <c r="C158" t="s">
        <v>288</v>
      </c>
      <c r="D158" t="s">
        <v>284</v>
      </c>
      <c r="F158" t="s">
        <v>1614</v>
      </c>
      <c r="H158" t="s">
        <v>721</v>
      </c>
      <c r="I158" t="s">
        <v>721</v>
      </c>
      <c r="J158" t="s">
        <v>721</v>
      </c>
      <c r="K158" t="s">
        <v>289</v>
      </c>
    </row>
    <row r="159" spans="1:11" x14ac:dyDescent="0.3">
      <c r="A159" t="s">
        <v>1457</v>
      </c>
      <c r="B159" t="s">
        <v>721</v>
      </c>
      <c r="C159" t="s">
        <v>1181</v>
      </c>
      <c r="D159" t="s">
        <v>284</v>
      </c>
      <c r="E159" t="s">
        <v>287</v>
      </c>
      <c r="F159" t="s">
        <v>1614</v>
      </c>
      <c r="H159" t="s">
        <v>721</v>
      </c>
      <c r="I159" t="s">
        <v>721</v>
      </c>
      <c r="J159" t="s">
        <v>721</v>
      </c>
      <c r="K159" t="s">
        <v>721</v>
      </c>
    </row>
    <row r="160" spans="1:11" x14ac:dyDescent="0.3">
      <c r="A160" t="s">
        <v>147</v>
      </c>
      <c r="B160">
        <v>79</v>
      </c>
      <c r="C160" t="s">
        <v>288</v>
      </c>
      <c r="D160" t="s">
        <v>284</v>
      </c>
      <c r="F160" t="s">
        <v>1614</v>
      </c>
      <c r="H160" t="s">
        <v>721</v>
      </c>
      <c r="I160" t="s">
        <v>721</v>
      </c>
      <c r="J160" t="s">
        <v>721</v>
      </c>
      <c r="K160" t="s">
        <v>721</v>
      </c>
    </row>
    <row r="161" spans="1:11" x14ac:dyDescent="0.3">
      <c r="A161" t="s">
        <v>148</v>
      </c>
      <c r="B161">
        <v>144</v>
      </c>
      <c r="C161" t="s">
        <v>288</v>
      </c>
      <c r="D161" t="s">
        <v>284</v>
      </c>
      <c r="E161" t="s">
        <v>286</v>
      </c>
      <c r="F161" t="s">
        <v>1614</v>
      </c>
      <c r="H161" t="s">
        <v>721</v>
      </c>
      <c r="I161" t="s">
        <v>721</v>
      </c>
      <c r="J161" t="s">
        <v>721</v>
      </c>
      <c r="K161" t="s">
        <v>721</v>
      </c>
    </row>
    <row r="162" spans="1:11" x14ac:dyDescent="0.3">
      <c r="A162" t="s">
        <v>149</v>
      </c>
      <c r="B162">
        <v>253</v>
      </c>
      <c r="C162" t="s">
        <v>288</v>
      </c>
      <c r="D162" t="s">
        <v>284</v>
      </c>
      <c r="E162" t="s">
        <v>286</v>
      </c>
      <c r="F162" t="s">
        <v>1614</v>
      </c>
      <c r="H162" t="s">
        <v>721</v>
      </c>
      <c r="I162" t="s">
        <v>721</v>
      </c>
      <c r="J162" t="s">
        <v>721</v>
      </c>
      <c r="K162" t="s">
        <v>721</v>
      </c>
    </row>
    <row r="163" spans="1:11" x14ac:dyDescent="0.3">
      <c r="A163" t="s">
        <v>150</v>
      </c>
      <c r="B163">
        <v>73</v>
      </c>
      <c r="C163" t="s">
        <v>288</v>
      </c>
      <c r="D163" t="s">
        <v>284</v>
      </c>
      <c r="E163" t="s">
        <v>286</v>
      </c>
      <c r="F163" t="s">
        <v>1614</v>
      </c>
      <c r="H163" t="s">
        <v>721</v>
      </c>
      <c r="I163" t="s">
        <v>721</v>
      </c>
      <c r="J163" t="s">
        <v>721</v>
      </c>
      <c r="K163" t="s">
        <v>721</v>
      </c>
    </row>
    <row r="164" spans="1:11" x14ac:dyDescent="0.3">
      <c r="A164" t="s">
        <v>445</v>
      </c>
      <c r="B164" t="s">
        <v>721</v>
      </c>
      <c r="C164" t="s">
        <v>292</v>
      </c>
      <c r="E164" t="s">
        <v>286</v>
      </c>
      <c r="F164" t="s">
        <v>1614</v>
      </c>
      <c r="H164" t="s">
        <v>721</v>
      </c>
      <c r="I164" t="s">
        <v>721</v>
      </c>
      <c r="J164" t="s">
        <v>721</v>
      </c>
      <c r="K164" t="s">
        <v>721</v>
      </c>
    </row>
    <row r="165" spans="1:11" x14ac:dyDescent="0.3">
      <c r="A165" t="s">
        <v>1458</v>
      </c>
      <c r="B165" t="s">
        <v>721</v>
      </c>
      <c r="C165" t="s">
        <v>1181</v>
      </c>
      <c r="D165" t="s">
        <v>284</v>
      </c>
      <c r="F165" t="s">
        <v>1614</v>
      </c>
      <c r="H165" t="s">
        <v>721</v>
      </c>
      <c r="I165" t="s">
        <v>721</v>
      </c>
      <c r="J165" t="s">
        <v>721</v>
      </c>
      <c r="K165" t="s">
        <v>721</v>
      </c>
    </row>
    <row r="166" spans="1:11" x14ac:dyDescent="0.3">
      <c r="A166" t="s">
        <v>151</v>
      </c>
      <c r="B166">
        <v>162</v>
      </c>
      <c r="C166" t="s">
        <v>1181</v>
      </c>
      <c r="D166" t="s">
        <v>284</v>
      </c>
      <c r="F166" t="s">
        <v>1614</v>
      </c>
      <c r="H166" t="s">
        <v>721</v>
      </c>
      <c r="I166" t="s">
        <v>721</v>
      </c>
      <c r="J166" t="s">
        <v>721</v>
      </c>
      <c r="K166" t="s">
        <v>721</v>
      </c>
    </row>
    <row r="167" spans="1:11" x14ac:dyDescent="0.3">
      <c r="A167" t="s">
        <v>152</v>
      </c>
      <c r="B167">
        <v>77</v>
      </c>
      <c r="C167" t="s">
        <v>288</v>
      </c>
      <c r="D167" t="s">
        <v>284</v>
      </c>
      <c r="E167" t="s">
        <v>287</v>
      </c>
      <c r="F167" t="s">
        <v>1614</v>
      </c>
      <c r="H167" t="s">
        <v>721</v>
      </c>
      <c r="I167" t="s">
        <v>721</v>
      </c>
      <c r="J167" t="s">
        <v>721</v>
      </c>
      <c r="K167" t="s">
        <v>721</v>
      </c>
    </row>
    <row r="168" spans="1:11" x14ac:dyDescent="0.3">
      <c r="A168" t="s">
        <v>153</v>
      </c>
      <c r="B168">
        <v>41</v>
      </c>
      <c r="C168" t="s">
        <v>288</v>
      </c>
      <c r="D168" t="s">
        <v>284</v>
      </c>
      <c r="E168" t="s">
        <v>286</v>
      </c>
      <c r="F168" t="s">
        <v>1614</v>
      </c>
      <c r="H168" t="s">
        <v>721</v>
      </c>
      <c r="I168" t="s">
        <v>721</v>
      </c>
      <c r="J168" t="s">
        <v>291</v>
      </c>
      <c r="K168" t="s">
        <v>721</v>
      </c>
    </row>
    <row r="169" spans="1:11" x14ac:dyDescent="0.3">
      <c r="A169" t="s">
        <v>154</v>
      </c>
      <c r="B169">
        <v>275</v>
      </c>
      <c r="C169" t="s">
        <v>288</v>
      </c>
      <c r="D169" t="s">
        <v>284</v>
      </c>
      <c r="E169" t="s">
        <v>286</v>
      </c>
      <c r="F169" t="s">
        <v>1614</v>
      </c>
      <c r="H169" t="s">
        <v>721</v>
      </c>
      <c r="I169" t="s">
        <v>293</v>
      </c>
      <c r="J169" t="s">
        <v>721</v>
      </c>
      <c r="K169" t="s">
        <v>721</v>
      </c>
    </row>
    <row r="170" spans="1:11" x14ac:dyDescent="0.3">
      <c r="A170" t="s">
        <v>1459</v>
      </c>
      <c r="B170" t="s">
        <v>721</v>
      </c>
      <c r="C170" t="s">
        <v>1181</v>
      </c>
      <c r="D170" t="s">
        <v>284</v>
      </c>
      <c r="F170" t="s">
        <v>1614</v>
      </c>
      <c r="H170" t="s">
        <v>721</v>
      </c>
      <c r="I170" t="s">
        <v>721</v>
      </c>
      <c r="J170" t="s">
        <v>721</v>
      </c>
      <c r="K170" t="s">
        <v>721</v>
      </c>
    </row>
    <row r="171" spans="1:11" x14ac:dyDescent="0.3">
      <c r="A171" t="s">
        <v>155</v>
      </c>
      <c r="B171">
        <v>107</v>
      </c>
      <c r="C171" t="s">
        <v>288</v>
      </c>
      <c r="D171" t="s">
        <v>284</v>
      </c>
      <c r="E171" t="s">
        <v>286</v>
      </c>
      <c r="F171" t="s">
        <v>1614</v>
      </c>
      <c r="H171" t="s">
        <v>721</v>
      </c>
      <c r="I171" t="s">
        <v>721</v>
      </c>
      <c r="J171" t="s">
        <v>721</v>
      </c>
      <c r="K171" t="s">
        <v>721</v>
      </c>
    </row>
    <row r="172" spans="1:11" x14ac:dyDescent="0.3">
      <c r="A172" t="s">
        <v>517</v>
      </c>
      <c r="B172">
        <v>277</v>
      </c>
      <c r="C172" t="s">
        <v>1181</v>
      </c>
      <c r="D172" t="s">
        <v>284</v>
      </c>
      <c r="E172" t="s">
        <v>286</v>
      </c>
      <c r="F172" t="s">
        <v>1614</v>
      </c>
      <c r="H172" t="s">
        <v>721</v>
      </c>
      <c r="I172" t="s">
        <v>721</v>
      </c>
      <c r="J172" t="s">
        <v>291</v>
      </c>
      <c r="K172" t="s">
        <v>721</v>
      </c>
    </row>
    <row r="173" spans="1:11" x14ac:dyDescent="0.3">
      <c r="A173" t="s">
        <v>1365</v>
      </c>
      <c r="B173" t="s">
        <v>721</v>
      </c>
      <c r="C173" t="s">
        <v>292</v>
      </c>
      <c r="F173" t="s">
        <v>1614</v>
      </c>
      <c r="H173" t="s">
        <v>721</v>
      </c>
      <c r="I173" t="s">
        <v>721</v>
      </c>
      <c r="J173" t="s">
        <v>291</v>
      </c>
      <c r="K173" t="s">
        <v>721</v>
      </c>
    </row>
    <row r="174" spans="1:11" x14ac:dyDescent="0.3">
      <c r="A174" t="s">
        <v>156</v>
      </c>
      <c r="B174" t="s">
        <v>721</v>
      </c>
      <c r="C174" t="s">
        <v>1181</v>
      </c>
      <c r="F174" t="s">
        <v>1614</v>
      </c>
      <c r="H174" t="s">
        <v>721</v>
      </c>
      <c r="I174" t="s">
        <v>721</v>
      </c>
      <c r="J174" t="s">
        <v>721</v>
      </c>
      <c r="K174" t="s">
        <v>721</v>
      </c>
    </row>
    <row r="175" spans="1:11" x14ac:dyDescent="0.3">
      <c r="A175" t="s">
        <v>626</v>
      </c>
      <c r="B175">
        <v>325</v>
      </c>
      <c r="C175" t="s">
        <v>1181</v>
      </c>
      <c r="D175" t="s">
        <v>284</v>
      </c>
      <c r="F175" t="s">
        <v>1614</v>
      </c>
      <c r="H175" t="s">
        <v>721</v>
      </c>
      <c r="I175" t="s">
        <v>721</v>
      </c>
      <c r="J175" t="s">
        <v>721</v>
      </c>
      <c r="K175" t="s">
        <v>721</v>
      </c>
    </row>
    <row r="176" spans="1:11" x14ac:dyDescent="0.3">
      <c r="A176" t="s">
        <v>1460</v>
      </c>
      <c r="B176" t="s">
        <v>721</v>
      </c>
      <c r="C176" t="s">
        <v>292</v>
      </c>
      <c r="D176" t="s">
        <v>284</v>
      </c>
      <c r="F176" t="s">
        <v>1614</v>
      </c>
      <c r="H176" t="s">
        <v>721</v>
      </c>
      <c r="I176" t="s">
        <v>721</v>
      </c>
      <c r="J176" t="s">
        <v>721</v>
      </c>
      <c r="K176" t="s">
        <v>721</v>
      </c>
    </row>
    <row r="177" spans="1:11" x14ac:dyDescent="0.3">
      <c r="A177" t="s">
        <v>420</v>
      </c>
      <c r="B177" t="s">
        <v>721</v>
      </c>
      <c r="C177" t="s">
        <v>292</v>
      </c>
      <c r="D177" t="s">
        <v>284</v>
      </c>
      <c r="E177" t="s">
        <v>286</v>
      </c>
      <c r="F177" t="s">
        <v>1614</v>
      </c>
      <c r="H177" t="s">
        <v>721</v>
      </c>
      <c r="I177" t="s">
        <v>721</v>
      </c>
      <c r="J177" t="s">
        <v>291</v>
      </c>
      <c r="K177" t="s">
        <v>721</v>
      </c>
    </row>
    <row r="178" spans="1:11" x14ac:dyDescent="0.3">
      <c r="A178" t="s">
        <v>157</v>
      </c>
      <c r="B178" t="s">
        <v>721</v>
      </c>
      <c r="C178" t="s">
        <v>1181</v>
      </c>
      <c r="E178" t="s">
        <v>287</v>
      </c>
      <c r="F178" t="s">
        <v>1614</v>
      </c>
      <c r="H178" t="s">
        <v>721</v>
      </c>
      <c r="I178" t="s">
        <v>721</v>
      </c>
      <c r="J178" t="s">
        <v>721</v>
      </c>
      <c r="K178" t="s">
        <v>721</v>
      </c>
    </row>
    <row r="179" spans="1:11" x14ac:dyDescent="0.3">
      <c r="A179" t="s">
        <v>158</v>
      </c>
      <c r="B179" t="s">
        <v>721</v>
      </c>
      <c r="C179" t="s">
        <v>288</v>
      </c>
      <c r="D179" t="s">
        <v>284</v>
      </c>
      <c r="E179" t="s">
        <v>286</v>
      </c>
      <c r="F179" t="s">
        <v>1614</v>
      </c>
      <c r="H179" t="s">
        <v>721</v>
      </c>
      <c r="I179" t="s">
        <v>721</v>
      </c>
      <c r="J179" t="s">
        <v>721</v>
      </c>
      <c r="K179" t="s">
        <v>289</v>
      </c>
    </row>
    <row r="180" spans="1:11" x14ac:dyDescent="0.3">
      <c r="A180" t="s">
        <v>1400</v>
      </c>
      <c r="B180" t="s">
        <v>721</v>
      </c>
      <c r="C180" t="s">
        <v>292</v>
      </c>
      <c r="D180" t="s">
        <v>284</v>
      </c>
      <c r="F180" t="s">
        <v>1614</v>
      </c>
      <c r="H180" t="s">
        <v>721</v>
      </c>
      <c r="I180" t="s">
        <v>721</v>
      </c>
      <c r="J180" t="s">
        <v>291</v>
      </c>
      <c r="K180" t="s">
        <v>721</v>
      </c>
    </row>
    <row r="181" spans="1:11" x14ac:dyDescent="0.3">
      <c r="A181" t="s">
        <v>159</v>
      </c>
      <c r="B181">
        <v>292</v>
      </c>
      <c r="C181" t="s">
        <v>288</v>
      </c>
      <c r="D181" t="s">
        <v>284</v>
      </c>
      <c r="E181" t="s">
        <v>286</v>
      </c>
      <c r="F181" t="s">
        <v>1614</v>
      </c>
      <c r="H181" t="s">
        <v>721</v>
      </c>
      <c r="I181" t="s">
        <v>721</v>
      </c>
      <c r="J181" t="s">
        <v>721</v>
      </c>
      <c r="K181" t="s">
        <v>721</v>
      </c>
    </row>
    <row r="182" spans="1:11" x14ac:dyDescent="0.3">
      <c r="A182" t="s">
        <v>160</v>
      </c>
      <c r="B182" t="s">
        <v>721</v>
      </c>
      <c r="C182" t="s">
        <v>1181</v>
      </c>
      <c r="D182" t="s">
        <v>284</v>
      </c>
      <c r="E182" t="s">
        <v>286</v>
      </c>
      <c r="F182" t="s">
        <v>1614</v>
      </c>
      <c r="H182" t="s">
        <v>721</v>
      </c>
      <c r="I182" t="s">
        <v>721</v>
      </c>
      <c r="J182" t="s">
        <v>721</v>
      </c>
      <c r="K182" t="s">
        <v>721</v>
      </c>
    </row>
    <row r="183" spans="1:11" x14ac:dyDescent="0.3">
      <c r="A183" t="s">
        <v>161</v>
      </c>
      <c r="B183" t="s">
        <v>721</v>
      </c>
      <c r="C183" t="s">
        <v>288</v>
      </c>
      <c r="D183" t="s">
        <v>284</v>
      </c>
      <c r="E183" t="s">
        <v>286</v>
      </c>
      <c r="F183" t="s">
        <v>1614</v>
      </c>
      <c r="H183" t="s">
        <v>721</v>
      </c>
      <c r="I183" t="s">
        <v>721</v>
      </c>
      <c r="J183" t="s">
        <v>721</v>
      </c>
      <c r="K183" t="s">
        <v>289</v>
      </c>
    </row>
    <row r="184" spans="1:11" x14ac:dyDescent="0.3">
      <c r="A184" t="s">
        <v>586</v>
      </c>
      <c r="B184" t="s">
        <v>721</v>
      </c>
      <c r="C184" t="s">
        <v>292</v>
      </c>
      <c r="D184" t="s">
        <v>284</v>
      </c>
      <c r="F184" t="s">
        <v>1614</v>
      </c>
      <c r="H184" t="s">
        <v>721</v>
      </c>
      <c r="I184" t="s">
        <v>293</v>
      </c>
      <c r="J184" t="s">
        <v>291</v>
      </c>
      <c r="K184" t="s">
        <v>721</v>
      </c>
    </row>
    <row r="185" spans="1:11" x14ac:dyDescent="0.3">
      <c r="A185" t="s">
        <v>1461</v>
      </c>
      <c r="B185" t="s">
        <v>721</v>
      </c>
      <c r="C185" t="s">
        <v>292</v>
      </c>
      <c r="D185" t="s">
        <v>284</v>
      </c>
      <c r="E185" t="s">
        <v>287</v>
      </c>
      <c r="F185" t="s">
        <v>1614</v>
      </c>
      <c r="H185" t="s">
        <v>721</v>
      </c>
      <c r="I185" t="s">
        <v>721</v>
      </c>
      <c r="J185" t="s">
        <v>721</v>
      </c>
      <c r="K185" t="s">
        <v>721</v>
      </c>
    </row>
    <row r="186" spans="1:11" x14ac:dyDescent="0.3">
      <c r="A186" t="s">
        <v>162</v>
      </c>
      <c r="B186">
        <v>111</v>
      </c>
      <c r="C186" t="s">
        <v>1181</v>
      </c>
      <c r="D186" t="s">
        <v>284</v>
      </c>
      <c r="F186" t="s">
        <v>1614</v>
      </c>
      <c r="H186" t="s">
        <v>721</v>
      </c>
      <c r="I186" t="s">
        <v>721</v>
      </c>
      <c r="J186" t="s">
        <v>721</v>
      </c>
      <c r="K186" t="s">
        <v>721</v>
      </c>
    </row>
    <row r="187" spans="1:11" x14ac:dyDescent="0.3">
      <c r="A187" t="s">
        <v>163</v>
      </c>
      <c r="B187">
        <v>215</v>
      </c>
      <c r="C187" t="s">
        <v>288</v>
      </c>
      <c r="D187" t="s">
        <v>284</v>
      </c>
      <c r="E187" t="s">
        <v>286</v>
      </c>
      <c r="F187" t="s">
        <v>1614</v>
      </c>
      <c r="H187" t="s">
        <v>721</v>
      </c>
      <c r="I187" t="s">
        <v>721</v>
      </c>
      <c r="J187" t="s">
        <v>721</v>
      </c>
      <c r="K187" t="s">
        <v>721</v>
      </c>
    </row>
    <row r="188" spans="1:11" x14ac:dyDescent="0.3">
      <c r="A188" t="s">
        <v>164</v>
      </c>
      <c r="B188" t="s">
        <v>721</v>
      </c>
      <c r="C188" t="s">
        <v>288</v>
      </c>
      <c r="D188" t="s">
        <v>284</v>
      </c>
      <c r="F188" t="s">
        <v>1614</v>
      </c>
      <c r="H188" t="s">
        <v>721</v>
      </c>
      <c r="I188" t="s">
        <v>721</v>
      </c>
      <c r="J188" t="s">
        <v>721</v>
      </c>
      <c r="K188" t="s">
        <v>721</v>
      </c>
    </row>
    <row r="189" spans="1:11" x14ac:dyDescent="0.3">
      <c r="A189" t="s">
        <v>1282</v>
      </c>
      <c r="B189" t="s">
        <v>721</v>
      </c>
      <c r="C189" t="s">
        <v>292</v>
      </c>
      <c r="D189" t="s">
        <v>284</v>
      </c>
      <c r="E189" t="s">
        <v>286</v>
      </c>
      <c r="F189" t="s">
        <v>1614</v>
      </c>
      <c r="H189" t="s">
        <v>721</v>
      </c>
      <c r="I189" t="s">
        <v>721</v>
      </c>
      <c r="J189" t="s">
        <v>291</v>
      </c>
      <c r="K189" t="s">
        <v>721</v>
      </c>
    </row>
    <row r="190" spans="1:11" x14ac:dyDescent="0.3">
      <c r="A190" t="s">
        <v>1462</v>
      </c>
      <c r="B190" t="s">
        <v>721</v>
      </c>
      <c r="C190" t="s">
        <v>292</v>
      </c>
      <c r="D190" t="s">
        <v>284</v>
      </c>
      <c r="E190" t="s">
        <v>286</v>
      </c>
      <c r="F190" t="s">
        <v>1614</v>
      </c>
      <c r="H190" t="s">
        <v>721</v>
      </c>
      <c r="I190" t="s">
        <v>721</v>
      </c>
      <c r="J190" t="s">
        <v>721</v>
      </c>
      <c r="K190" t="s">
        <v>721</v>
      </c>
    </row>
    <row r="191" spans="1:11" x14ac:dyDescent="0.3">
      <c r="A191" t="s">
        <v>165</v>
      </c>
      <c r="B191">
        <v>297</v>
      </c>
      <c r="C191" t="s">
        <v>1181</v>
      </c>
      <c r="D191" t="s">
        <v>284</v>
      </c>
      <c r="F191" t="s">
        <v>1614</v>
      </c>
      <c r="H191" t="s">
        <v>721</v>
      </c>
      <c r="I191" t="s">
        <v>721</v>
      </c>
      <c r="J191" t="s">
        <v>721</v>
      </c>
      <c r="K191" t="s">
        <v>289</v>
      </c>
    </row>
    <row r="192" spans="1:11" x14ac:dyDescent="0.3">
      <c r="A192" t="s">
        <v>166</v>
      </c>
      <c r="B192">
        <v>128</v>
      </c>
      <c r="C192" t="s">
        <v>288</v>
      </c>
      <c r="E192" t="s">
        <v>287</v>
      </c>
      <c r="F192" t="s">
        <v>1614</v>
      </c>
      <c r="H192" t="s">
        <v>721</v>
      </c>
      <c r="I192" t="s">
        <v>721</v>
      </c>
      <c r="J192" t="s">
        <v>721</v>
      </c>
      <c r="K192" t="s">
        <v>721</v>
      </c>
    </row>
    <row r="193" spans="1:11" x14ac:dyDescent="0.3">
      <c r="A193" t="s">
        <v>167</v>
      </c>
      <c r="B193">
        <v>18</v>
      </c>
      <c r="C193" t="s">
        <v>288</v>
      </c>
      <c r="D193" t="s">
        <v>284</v>
      </c>
      <c r="F193" t="s">
        <v>1614</v>
      </c>
      <c r="H193" t="s">
        <v>721</v>
      </c>
      <c r="I193" t="s">
        <v>721</v>
      </c>
      <c r="J193" t="s">
        <v>721</v>
      </c>
      <c r="K193" t="s">
        <v>721</v>
      </c>
    </row>
    <row r="194" spans="1:11" x14ac:dyDescent="0.3">
      <c r="A194" t="s">
        <v>365</v>
      </c>
      <c r="B194">
        <v>121</v>
      </c>
      <c r="C194" t="s">
        <v>292</v>
      </c>
      <c r="D194" t="s">
        <v>284</v>
      </c>
      <c r="E194" t="s">
        <v>286</v>
      </c>
      <c r="F194" t="s">
        <v>1614</v>
      </c>
      <c r="H194" t="s">
        <v>721</v>
      </c>
      <c r="I194" t="s">
        <v>721</v>
      </c>
      <c r="J194" t="s">
        <v>291</v>
      </c>
      <c r="K194" t="s">
        <v>721</v>
      </c>
    </row>
    <row r="195" spans="1:11" x14ac:dyDescent="0.3">
      <c r="A195" t="s">
        <v>168</v>
      </c>
      <c r="B195">
        <v>285</v>
      </c>
      <c r="C195" t="s">
        <v>288</v>
      </c>
      <c r="D195" t="s">
        <v>284</v>
      </c>
      <c r="H195" t="s">
        <v>1613</v>
      </c>
      <c r="I195" t="s">
        <v>293</v>
      </c>
      <c r="J195" t="s">
        <v>721</v>
      </c>
      <c r="K195" t="s">
        <v>721</v>
      </c>
    </row>
    <row r="196" spans="1:11" x14ac:dyDescent="0.3">
      <c r="A196" t="s">
        <v>169</v>
      </c>
      <c r="B196">
        <v>163</v>
      </c>
      <c r="C196" t="s">
        <v>288</v>
      </c>
      <c r="D196" t="s">
        <v>284</v>
      </c>
      <c r="E196" t="s">
        <v>286</v>
      </c>
      <c r="F196" t="s">
        <v>1614</v>
      </c>
      <c r="H196" t="s">
        <v>721</v>
      </c>
      <c r="I196" t="s">
        <v>721</v>
      </c>
      <c r="J196" t="s">
        <v>721</v>
      </c>
      <c r="K196" t="s">
        <v>721</v>
      </c>
    </row>
    <row r="197" spans="1:11" x14ac:dyDescent="0.3">
      <c r="A197" t="s">
        <v>170</v>
      </c>
      <c r="B197">
        <v>132</v>
      </c>
      <c r="C197" t="s">
        <v>288</v>
      </c>
      <c r="D197" t="s">
        <v>284</v>
      </c>
      <c r="F197" t="s">
        <v>1614</v>
      </c>
      <c r="H197" t="s">
        <v>721</v>
      </c>
      <c r="I197" t="s">
        <v>721</v>
      </c>
      <c r="J197" t="s">
        <v>721</v>
      </c>
      <c r="K197" t="s">
        <v>721</v>
      </c>
    </row>
    <row r="198" spans="1:11" x14ac:dyDescent="0.3">
      <c r="A198" t="s">
        <v>171</v>
      </c>
      <c r="B198" t="s">
        <v>721</v>
      </c>
      <c r="C198" t="s">
        <v>288</v>
      </c>
      <c r="F198" t="s">
        <v>1614</v>
      </c>
      <c r="H198" t="s">
        <v>721</v>
      </c>
      <c r="I198" t="s">
        <v>721</v>
      </c>
      <c r="J198" t="s">
        <v>721</v>
      </c>
      <c r="K198" t="s">
        <v>721</v>
      </c>
    </row>
    <row r="199" spans="1:11" x14ac:dyDescent="0.3">
      <c r="A199" t="s">
        <v>447</v>
      </c>
      <c r="B199" t="s">
        <v>721</v>
      </c>
      <c r="C199" t="s">
        <v>292</v>
      </c>
      <c r="D199" t="s">
        <v>284</v>
      </c>
      <c r="E199" t="s">
        <v>286</v>
      </c>
      <c r="F199" t="s">
        <v>1614</v>
      </c>
      <c r="H199" t="s">
        <v>721</v>
      </c>
      <c r="I199" t="s">
        <v>293</v>
      </c>
      <c r="J199" t="s">
        <v>291</v>
      </c>
      <c r="K199" t="s">
        <v>721</v>
      </c>
    </row>
    <row r="200" spans="1:11" x14ac:dyDescent="0.3">
      <c r="A200" t="s">
        <v>1463</v>
      </c>
      <c r="B200" t="s">
        <v>721</v>
      </c>
      <c r="C200" t="s">
        <v>292</v>
      </c>
      <c r="D200" t="s">
        <v>284</v>
      </c>
      <c r="F200" t="s">
        <v>1614</v>
      </c>
      <c r="H200" t="s">
        <v>721</v>
      </c>
      <c r="I200" t="s">
        <v>721</v>
      </c>
      <c r="J200" t="s">
        <v>721</v>
      </c>
      <c r="K200" t="s">
        <v>721</v>
      </c>
    </row>
    <row r="201" spans="1:11" x14ac:dyDescent="0.3">
      <c r="A201" t="s">
        <v>172</v>
      </c>
      <c r="B201" t="s">
        <v>721</v>
      </c>
      <c r="C201" t="s">
        <v>288</v>
      </c>
      <c r="D201" t="s">
        <v>284</v>
      </c>
      <c r="F201" t="s">
        <v>1614</v>
      </c>
      <c r="H201" t="s">
        <v>721</v>
      </c>
      <c r="I201" t="s">
        <v>721</v>
      </c>
      <c r="J201" t="s">
        <v>721</v>
      </c>
      <c r="K201" t="s">
        <v>721</v>
      </c>
    </row>
    <row r="202" spans="1:11" x14ac:dyDescent="0.3">
      <c r="A202" t="s">
        <v>173</v>
      </c>
      <c r="B202">
        <v>112</v>
      </c>
      <c r="C202" t="s">
        <v>288</v>
      </c>
      <c r="D202" t="s">
        <v>284</v>
      </c>
      <c r="E202" t="s">
        <v>287</v>
      </c>
      <c r="F202" t="s">
        <v>1614</v>
      </c>
      <c r="H202" t="s">
        <v>721</v>
      </c>
      <c r="I202" t="s">
        <v>721</v>
      </c>
      <c r="J202" t="s">
        <v>721</v>
      </c>
      <c r="K202" t="s">
        <v>721</v>
      </c>
    </row>
    <row r="203" spans="1:11" x14ac:dyDescent="0.3">
      <c r="A203" t="s">
        <v>174</v>
      </c>
      <c r="B203" t="s">
        <v>721</v>
      </c>
      <c r="C203" t="s">
        <v>1181</v>
      </c>
      <c r="D203" t="s">
        <v>284</v>
      </c>
      <c r="E203" t="s">
        <v>287</v>
      </c>
      <c r="F203" t="s">
        <v>1614</v>
      </c>
      <c r="H203" t="s">
        <v>721</v>
      </c>
      <c r="I203" t="s">
        <v>721</v>
      </c>
      <c r="J203" t="s">
        <v>721</v>
      </c>
      <c r="K203" t="s">
        <v>721</v>
      </c>
    </row>
    <row r="204" spans="1:11" x14ac:dyDescent="0.3">
      <c r="A204" t="s">
        <v>347</v>
      </c>
      <c r="B204">
        <v>152</v>
      </c>
      <c r="C204" t="s">
        <v>1181</v>
      </c>
      <c r="D204" t="s">
        <v>284</v>
      </c>
      <c r="F204" t="s">
        <v>1614</v>
      </c>
      <c r="H204" t="s">
        <v>721</v>
      </c>
      <c r="I204" t="s">
        <v>721</v>
      </c>
      <c r="J204" t="s">
        <v>721</v>
      </c>
      <c r="K204" t="s">
        <v>721</v>
      </c>
    </row>
    <row r="205" spans="1:11" x14ac:dyDescent="0.3">
      <c r="A205" t="s">
        <v>175</v>
      </c>
      <c r="B205" t="s">
        <v>721</v>
      </c>
      <c r="C205" t="s">
        <v>288</v>
      </c>
      <c r="D205" t="s">
        <v>284</v>
      </c>
      <c r="E205" t="s">
        <v>286</v>
      </c>
      <c r="F205" t="s">
        <v>1614</v>
      </c>
      <c r="H205" t="s">
        <v>721</v>
      </c>
      <c r="I205" t="s">
        <v>721</v>
      </c>
      <c r="J205" t="s">
        <v>721</v>
      </c>
      <c r="K205" t="s">
        <v>289</v>
      </c>
    </row>
    <row r="206" spans="1:11" x14ac:dyDescent="0.3">
      <c r="A206" t="s">
        <v>176</v>
      </c>
      <c r="B206">
        <v>241</v>
      </c>
      <c r="C206" t="s">
        <v>1181</v>
      </c>
      <c r="D206" t="s">
        <v>284</v>
      </c>
      <c r="F206" t="s">
        <v>1614</v>
      </c>
      <c r="H206" t="s">
        <v>721</v>
      </c>
      <c r="I206" t="s">
        <v>721</v>
      </c>
      <c r="J206" t="s">
        <v>721</v>
      </c>
      <c r="K206" t="s">
        <v>721</v>
      </c>
    </row>
    <row r="207" spans="1:11" x14ac:dyDescent="0.3">
      <c r="A207" t="s">
        <v>1464</v>
      </c>
      <c r="B207" t="s">
        <v>721</v>
      </c>
      <c r="C207" t="s">
        <v>292</v>
      </c>
      <c r="D207" t="s">
        <v>284</v>
      </c>
      <c r="F207" t="s">
        <v>1614</v>
      </c>
      <c r="H207" t="s">
        <v>721</v>
      </c>
      <c r="I207" t="s">
        <v>721</v>
      </c>
      <c r="J207" t="s">
        <v>721</v>
      </c>
      <c r="K207" t="s">
        <v>721</v>
      </c>
    </row>
    <row r="208" spans="1:11" x14ac:dyDescent="0.3">
      <c r="A208" t="s">
        <v>177</v>
      </c>
      <c r="B208" t="s">
        <v>721</v>
      </c>
      <c r="C208" t="s">
        <v>1181</v>
      </c>
      <c r="D208" t="s">
        <v>284</v>
      </c>
      <c r="F208" t="s">
        <v>1614</v>
      </c>
      <c r="H208" t="s">
        <v>721</v>
      </c>
      <c r="I208" t="s">
        <v>721</v>
      </c>
      <c r="J208" t="s">
        <v>721</v>
      </c>
      <c r="K208" t="s">
        <v>721</v>
      </c>
    </row>
    <row r="209" spans="1:11" x14ac:dyDescent="0.3">
      <c r="A209" t="s">
        <v>408</v>
      </c>
      <c r="B209">
        <v>324</v>
      </c>
      <c r="C209" t="s">
        <v>1181</v>
      </c>
      <c r="D209" t="s">
        <v>284</v>
      </c>
      <c r="F209" t="s">
        <v>1614</v>
      </c>
      <c r="H209" t="s">
        <v>721</v>
      </c>
      <c r="I209" t="s">
        <v>721</v>
      </c>
      <c r="J209" t="s">
        <v>721</v>
      </c>
      <c r="K209" t="s">
        <v>721</v>
      </c>
    </row>
    <row r="210" spans="1:11" x14ac:dyDescent="0.3">
      <c r="A210" t="s">
        <v>178</v>
      </c>
      <c r="B210" t="s">
        <v>721</v>
      </c>
      <c r="C210" t="s">
        <v>1181</v>
      </c>
      <c r="D210" t="s">
        <v>284</v>
      </c>
      <c r="E210" t="s">
        <v>286</v>
      </c>
      <c r="F210" t="s">
        <v>1614</v>
      </c>
      <c r="H210" t="s">
        <v>721</v>
      </c>
      <c r="I210" t="s">
        <v>721</v>
      </c>
      <c r="J210" t="s">
        <v>721</v>
      </c>
      <c r="K210" t="s">
        <v>721</v>
      </c>
    </row>
    <row r="211" spans="1:11" x14ac:dyDescent="0.3">
      <c r="A211" t="s">
        <v>1376</v>
      </c>
      <c r="B211" t="s">
        <v>721</v>
      </c>
      <c r="C211" t="s">
        <v>292</v>
      </c>
      <c r="D211" t="s">
        <v>284</v>
      </c>
      <c r="F211" t="s">
        <v>1614</v>
      </c>
      <c r="H211" t="s">
        <v>721</v>
      </c>
      <c r="I211" t="s">
        <v>721</v>
      </c>
      <c r="J211" t="s">
        <v>291</v>
      </c>
      <c r="K211" t="s">
        <v>721</v>
      </c>
    </row>
    <row r="212" spans="1:11" x14ac:dyDescent="0.3">
      <c r="A212" t="s">
        <v>179</v>
      </c>
      <c r="B212" t="s">
        <v>721</v>
      </c>
      <c r="C212" t="s">
        <v>1181</v>
      </c>
      <c r="D212" t="s">
        <v>284</v>
      </c>
      <c r="F212" t="s">
        <v>1614</v>
      </c>
      <c r="H212" t="s">
        <v>721</v>
      </c>
      <c r="I212" t="s">
        <v>721</v>
      </c>
      <c r="J212" t="s">
        <v>291</v>
      </c>
      <c r="K212" t="s">
        <v>721</v>
      </c>
    </row>
    <row r="213" spans="1:11" x14ac:dyDescent="0.3">
      <c r="A213" t="s">
        <v>180</v>
      </c>
      <c r="B213">
        <v>197</v>
      </c>
      <c r="C213" t="s">
        <v>288</v>
      </c>
      <c r="D213" t="s">
        <v>284</v>
      </c>
      <c r="E213" t="s">
        <v>286</v>
      </c>
      <c r="F213" t="s">
        <v>1614</v>
      </c>
      <c r="H213" t="s">
        <v>721</v>
      </c>
      <c r="I213" t="s">
        <v>721</v>
      </c>
      <c r="J213" t="s">
        <v>721</v>
      </c>
      <c r="K213" t="s">
        <v>721</v>
      </c>
    </row>
    <row r="214" spans="1:11" x14ac:dyDescent="0.3">
      <c r="A214" t="s">
        <v>1362</v>
      </c>
      <c r="B214" t="s">
        <v>721</v>
      </c>
      <c r="C214" t="s">
        <v>1181</v>
      </c>
      <c r="D214" t="s">
        <v>284</v>
      </c>
      <c r="F214" t="s">
        <v>1614</v>
      </c>
      <c r="H214" t="s">
        <v>721</v>
      </c>
      <c r="I214" t="s">
        <v>721</v>
      </c>
      <c r="J214" t="s">
        <v>291</v>
      </c>
      <c r="K214" t="s">
        <v>721</v>
      </c>
    </row>
    <row r="215" spans="1:11" x14ac:dyDescent="0.3">
      <c r="A215" t="s">
        <v>1465</v>
      </c>
      <c r="B215" t="s">
        <v>721</v>
      </c>
      <c r="C215" t="s">
        <v>1181</v>
      </c>
      <c r="D215" t="s">
        <v>284</v>
      </c>
      <c r="F215" t="s">
        <v>1614</v>
      </c>
      <c r="H215" t="s">
        <v>721</v>
      </c>
      <c r="I215" t="s">
        <v>721</v>
      </c>
      <c r="J215" t="s">
        <v>721</v>
      </c>
      <c r="K215" t="s">
        <v>721</v>
      </c>
    </row>
    <row r="216" spans="1:11" x14ac:dyDescent="0.3">
      <c r="A216" t="s">
        <v>405</v>
      </c>
      <c r="B216">
        <v>240</v>
      </c>
      <c r="C216" t="s">
        <v>1181</v>
      </c>
      <c r="D216" t="s">
        <v>284</v>
      </c>
      <c r="F216" t="s">
        <v>1614</v>
      </c>
      <c r="H216" t="s">
        <v>721</v>
      </c>
      <c r="I216" t="s">
        <v>721</v>
      </c>
      <c r="J216" t="s">
        <v>721</v>
      </c>
      <c r="K216" t="s">
        <v>721</v>
      </c>
    </row>
    <row r="217" spans="1:11" x14ac:dyDescent="0.3">
      <c r="A217" t="s">
        <v>1466</v>
      </c>
      <c r="B217" t="s">
        <v>721</v>
      </c>
      <c r="C217" t="s">
        <v>292</v>
      </c>
      <c r="D217" t="s">
        <v>284</v>
      </c>
      <c r="F217" t="s">
        <v>1614</v>
      </c>
      <c r="H217" t="s">
        <v>721</v>
      </c>
      <c r="I217" t="s">
        <v>721</v>
      </c>
      <c r="J217" t="s">
        <v>721</v>
      </c>
      <c r="K217" t="s">
        <v>721</v>
      </c>
    </row>
    <row r="218" spans="1:11" x14ac:dyDescent="0.3">
      <c r="A218" t="s">
        <v>483</v>
      </c>
      <c r="B218" t="s">
        <v>721</v>
      </c>
      <c r="C218" t="s">
        <v>292</v>
      </c>
      <c r="E218" t="s">
        <v>286</v>
      </c>
      <c r="F218" t="s">
        <v>1614</v>
      </c>
      <c r="H218" t="s">
        <v>721</v>
      </c>
      <c r="I218" t="s">
        <v>290</v>
      </c>
      <c r="J218" t="s">
        <v>291</v>
      </c>
      <c r="K218" t="s">
        <v>721</v>
      </c>
    </row>
    <row r="219" spans="1:11" x14ac:dyDescent="0.3">
      <c r="A219" t="s">
        <v>181</v>
      </c>
      <c r="B219">
        <v>114</v>
      </c>
      <c r="C219" t="s">
        <v>288</v>
      </c>
      <c r="D219" t="s">
        <v>284</v>
      </c>
      <c r="E219" t="s">
        <v>286</v>
      </c>
      <c r="H219" t="s">
        <v>1613</v>
      </c>
      <c r="I219" t="s">
        <v>721</v>
      </c>
      <c r="J219" t="s">
        <v>721</v>
      </c>
      <c r="K219" t="s">
        <v>721</v>
      </c>
    </row>
    <row r="220" spans="1:11" x14ac:dyDescent="0.3">
      <c r="A220" t="s">
        <v>182</v>
      </c>
      <c r="B220" t="s">
        <v>721</v>
      </c>
      <c r="C220" t="s">
        <v>1181</v>
      </c>
      <c r="E220" t="s">
        <v>287</v>
      </c>
      <c r="F220" t="s">
        <v>1614</v>
      </c>
      <c r="H220" t="s">
        <v>721</v>
      </c>
      <c r="I220" t="s">
        <v>721</v>
      </c>
      <c r="J220" t="s">
        <v>721</v>
      </c>
      <c r="K220" t="s">
        <v>721</v>
      </c>
    </row>
    <row r="221" spans="1:11" x14ac:dyDescent="0.3">
      <c r="A221" t="s">
        <v>1404</v>
      </c>
      <c r="B221" t="s">
        <v>721</v>
      </c>
      <c r="C221" t="s">
        <v>292</v>
      </c>
      <c r="D221" t="s">
        <v>284</v>
      </c>
      <c r="E221" t="s">
        <v>287</v>
      </c>
      <c r="H221" t="s">
        <v>1613</v>
      </c>
      <c r="I221" t="s">
        <v>721</v>
      </c>
      <c r="J221" t="s">
        <v>291</v>
      </c>
      <c r="K221" t="s">
        <v>721</v>
      </c>
    </row>
    <row r="222" spans="1:11" x14ac:dyDescent="0.3">
      <c r="A222" t="s">
        <v>561</v>
      </c>
      <c r="B222" t="s">
        <v>721</v>
      </c>
      <c r="C222" t="s">
        <v>1181</v>
      </c>
      <c r="D222" t="s">
        <v>284</v>
      </c>
      <c r="E222" t="s">
        <v>286</v>
      </c>
      <c r="F222" t="s">
        <v>1614</v>
      </c>
      <c r="H222" t="s">
        <v>721</v>
      </c>
      <c r="I222" t="s">
        <v>721</v>
      </c>
      <c r="J222" t="s">
        <v>721</v>
      </c>
      <c r="K222" t="s">
        <v>721</v>
      </c>
    </row>
    <row r="223" spans="1:11" x14ac:dyDescent="0.3">
      <c r="A223" t="s">
        <v>183</v>
      </c>
      <c r="B223">
        <v>81</v>
      </c>
      <c r="C223" t="s">
        <v>288</v>
      </c>
      <c r="E223" t="s">
        <v>287</v>
      </c>
      <c r="F223" t="s">
        <v>1614</v>
      </c>
      <c r="H223" t="s">
        <v>721</v>
      </c>
      <c r="I223" t="s">
        <v>721</v>
      </c>
      <c r="J223" t="s">
        <v>721</v>
      </c>
      <c r="K223" t="s">
        <v>721</v>
      </c>
    </row>
    <row r="224" spans="1:11" x14ac:dyDescent="0.3">
      <c r="A224" t="s">
        <v>1467</v>
      </c>
      <c r="B224" t="s">
        <v>721</v>
      </c>
      <c r="C224" t="s">
        <v>292</v>
      </c>
      <c r="F224" t="s">
        <v>1614</v>
      </c>
      <c r="H224" t="s">
        <v>721</v>
      </c>
      <c r="I224" t="s">
        <v>721</v>
      </c>
      <c r="J224" t="s">
        <v>721</v>
      </c>
      <c r="K224" t="s">
        <v>721</v>
      </c>
    </row>
    <row r="225" spans="1:11" x14ac:dyDescent="0.3">
      <c r="A225" t="s">
        <v>425</v>
      </c>
      <c r="B225" t="s">
        <v>721</v>
      </c>
      <c r="C225" t="s">
        <v>292</v>
      </c>
      <c r="E225" t="s">
        <v>286</v>
      </c>
      <c r="F225" t="s">
        <v>1614</v>
      </c>
      <c r="H225" t="s">
        <v>721</v>
      </c>
      <c r="I225" t="s">
        <v>721</v>
      </c>
      <c r="J225" t="s">
        <v>291</v>
      </c>
      <c r="K225" t="s">
        <v>721</v>
      </c>
    </row>
    <row r="226" spans="1:11" x14ac:dyDescent="0.3">
      <c r="A226" t="s">
        <v>184</v>
      </c>
      <c r="B226" t="s">
        <v>721</v>
      </c>
      <c r="C226" t="s">
        <v>288</v>
      </c>
      <c r="F226" t="s">
        <v>1614</v>
      </c>
      <c r="H226" t="s">
        <v>721</v>
      </c>
      <c r="I226" t="s">
        <v>721</v>
      </c>
      <c r="J226" t="s">
        <v>721</v>
      </c>
      <c r="K226" t="s">
        <v>721</v>
      </c>
    </row>
    <row r="227" spans="1:11" x14ac:dyDescent="0.3">
      <c r="A227" t="s">
        <v>185</v>
      </c>
      <c r="B227" t="s">
        <v>721</v>
      </c>
      <c r="C227" t="s">
        <v>1181</v>
      </c>
      <c r="D227" t="s">
        <v>284</v>
      </c>
      <c r="F227" t="s">
        <v>1614</v>
      </c>
      <c r="H227" t="s">
        <v>721</v>
      </c>
      <c r="I227" t="s">
        <v>721</v>
      </c>
      <c r="J227" t="s">
        <v>721</v>
      </c>
      <c r="K227" t="s">
        <v>721</v>
      </c>
    </row>
    <row r="228" spans="1:11" x14ac:dyDescent="0.3">
      <c r="A228" t="s">
        <v>186</v>
      </c>
      <c r="B228" t="s">
        <v>721</v>
      </c>
      <c r="C228" t="s">
        <v>1181</v>
      </c>
      <c r="D228" t="s">
        <v>284</v>
      </c>
      <c r="E228" t="s">
        <v>287</v>
      </c>
      <c r="F228" t="s">
        <v>1614</v>
      </c>
      <c r="H228" t="s">
        <v>721</v>
      </c>
      <c r="I228" t="s">
        <v>721</v>
      </c>
      <c r="J228" t="s">
        <v>721</v>
      </c>
      <c r="K228" t="s">
        <v>721</v>
      </c>
    </row>
    <row r="229" spans="1:11" x14ac:dyDescent="0.3">
      <c r="A229" t="s">
        <v>187</v>
      </c>
      <c r="B229">
        <v>193</v>
      </c>
      <c r="C229" t="s">
        <v>288</v>
      </c>
      <c r="D229" t="s">
        <v>284</v>
      </c>
      <c r="F229" t="s">
        <v>1614</v>
      </c>
      <c r="H229" t="s">
        <v>721</v>
      </c>
      <c r="I229" t="s">
        <v>721</v>
      </c>
      <c r="J229" t="s">
        <v>721</v>
      </c>
      <c r="K229" t="s">
        <v>721</v>
      </c>
    </row>
    <row r="230" spans="1:11" x14ac:dyDescent="0.3">
      <c r="A230" t="s">
        <v>188</v>
      </c>
      <c r="B230">
        <v>273</v>
      </c>
      <c r="C230" t="s">
        <v>288</v>
      </c>
      <c r="D230" t="s">
        <v>284</v>
      </c>
      <c r="F230" t="s">
        <v>1614</v>
      </c>
      <c r="H230" t="s">
        <v>721</v>
      </c>
      <c r="I230" t="s">
        <v>721</v>
      </c>
      <c r="J230" t="s">
        <v>721</v>
      </c>
      <c r="K230" t="s">
        <v>721</v>
      </c>
    </row>
    <row r="231" spans="1:11" x14ac:dyDescent="0.3">
      <c r="A231" t="s">
        <v>544</v>
      </c>
      <c r="B231">
        <v>318</v>
      </c>
      <c r="C231" t="s">
        <v>292</v>
      </c>
      <c r="D231" t="s">
        <v>284</v>
      </c>
      <c r="F231" t="s">
        <v>1614</v>
      </c>
      <c r="H231" t="s">
        <v>721</v>
      </c>
      <c r="I231" t="s">
        <v>293</v>
      </c>
      <c r="J231" t="s">
        <v>721</v>
      </c>
      <c r="K231" t="s">
        <v>721</v>
      </c>
    </row>
    <row r="232" spans="1:11" x14ac:dyDescent="0.3">
      <c r="A232" t="s">
        <v>189</v>
      </c>
      <c r="B232">
        <v>313</v>
      </c>
      <c r="C232" t="s">
        <v>288</v>
      </c>
      <c r="F232" t="s">
        <v>1614</v>
      </c>
      <c r="H232" t="s">
        <v>721</v>
      </c>
      <c r="I232" t="s">
        <v>721</v>
      </c>
      <c r="J232" t="s">
        <v>721</v>
      </c>
      <c r="K232" t="s">
        <v>721</v>
      </c>
    </row>
    <row r="233" spans="1:11" x14ac:dyDescent="0.3">
      <c r="A233" t="s">
        <v>1310</v>
      </c>
      <c r="B233" t="s">
        <v>721</v>
      </c>
      <c r="C233" t="s">
        <v>292</v>
      </c>
      <c r="E233" t="s">
        <v>286</v>
      </c>
      <c r="F233" t="s">
        <v>1614</v>
      </c>
      <c r="H233" t="s">
        <v>721</v>
      </c>
      <c r="I233" t="s">
        <v>721</v>
      </c>
      <c r="J233" t="s">
        <v>291</v>
      </c>
      <c r="K233" t="s">
        <v>721</v>
      </c>
    </row>
    <row r="234" spans="1:11" x14ac:dyDescent="0.3">
      <c r="A234" t="s">
        <v>819</v>
      </c>
      <c r="B234">
        <v>339</v>
      </c>
      <c r="C234" t="s">
        <v>292</v>
      </c>
      <c r="E234" t="s">
        <v>286</v>
      </c>
      <c r="F234" t="s">
        <v>1614</v>
      </c>
      <c r="H234" t="s">
        <v>721</v>
      </c>
      <c r="I234" t="s">
        <v>721</v>
      </c>
      <c r="J234" t="s">
        <v>721</v>
      </c>
      <c r="K234" t="s">
        <v>721</v>
      </c>
    </row>
    <row r="235" spans="1:11" x14ac:dyDescent="0.3">
      <c r="A235" t="s">
        <v>591</v>
      </c>
      <c r="B235" t="s">
        <v>721</v>
      </c>
      <c r="C235" t="s">
        <v>1181</v>
      </c>
      <c r="E235" t="s">
        <v>286</v>
      </c>
      <c r="F235" t="s">
        <v>1614</v>
      </c>
      <c r="H235" t="s">
        <v>721</v>
      </c>
      <c r="I235" t="s">
        <v>290</v>
      </c>
      <c r="J235" t="s">
        <v>721</v>
      </c>
      <c r="K235" t="s">
        <v>721</v>
      </c>
    </row>
    <row r="236" spans="1:11" x14ac:dyDescent="0.3">
      <c r="A236" t="s">
        <v>421</v>
      </c>
      <c r="B236" t="s">
        <v>721</v>
      </c>
      <c r="C236" t="s">
        <v>1181</v>
      </c>
      <c r="F236" t="s">
        <v>1614</v>
      </c>
      <c r="H236" t="s">
        <v>721</v>
      </c>
      <c r="I236" t="s">
        <v>293</v>
      </c>
      <c r="J236" t="s">
        <v>721</v>
      </c>
      <c r="K236" t="s">
        <v>721</v>
      </c>
    </row>
    <row r="237" spans="1:11" x14ac:dyDescent="0.3">
      <c r="A237" t="s">
        <v>190</v>
      </c>
      <c r="B237">
        <v>295</v>
      </c>
      <c r="C237" t="s">
        <v>288</v>
      </c>
      <c r="D237" t="s">
        <v>284</v>
      </c>
      <c r="F237" t="s">
        <v>1614</v>
      </c>
      <c r="H237" t="s">
        <v>721</v>
      </c>
      <c r="I237" t="s">
        <v>721</v>
      </c>
      <c r="J237" t="s">
        <v>721</v>
      </c>
      <c r="K237" t="s">
        <v>721</v>
      </c>
    </row>
    <row r="238" spans="1:11" x14ac:dyDescent="0.3">
      <c r="A238" t="s">
        <v>804</v>
      </c>
      <c r="B238">
        <v>302</v>
      </c>
      <c r="C238" t="s">
        <v>1181</v>
      </c>
      <c r="E238" t="s">
        <v>286</v>
      </c>
      <c r="F238" t="s">
        <v>1614</v>
      </c>
      <c r="H238" t="s">
        <v>721</v>
      </c>
      <c r="I238" t="s">
        <v>721</v>
      </c>
      <c r="J238" t="s">
        <v>721</v>
      </c>
      <c r="K238" t="s">
        <v>721</v>
      </c>
    </row>
    <row r="239" spans="1:11" x14ac:dyDescent="0.3">
      <c r="A239" t="s">
        <v>1236</v>
      </c>
      <c r="B239" t="s">
        <v>721</v>
      </c>
      <c r="C239" t="s">
        <v>292</v>
      </c>
      <c r="D239" t="s">
        <v>284</v>
      </c>
      <c r="F239" t="s">
        <v>1614</v>
      </c>
      <c r="H239" t="s">
        <v>721</v>
      </c>
      <c r="I239" t="s">
        <v>721</v>
      </c>
      <c r="J239" t="s">
        <v>291</v>
      </c>
      <c r="K239" t="s">
        <v>721</v>
      </c>
    </row>
    <row r="240" spans="1:11" x14ac:dyDescent="0.3">
      <c r="A240" t="s">
        <v>1468</v>
      </c>
      <c r="B240" t="s">
        <v>721</v>
      </c>
      <c r="C240" t="s">
        <v>1181</v>
      </c>
      <c r="D240" t="s">
        <v>284</v>
      </c>
      <c r="E240" t="s">
        <v>286</v>
      </c>
      <c r="F240" t="s">
        <v>1614</v>
      </c>
      <c r="H240" t="s">
        <v>721</v>
      </c>
      <c r="I240" t="s">
        <v>721</v>
      </c>
      <c r="J240" t="s">
        <v>721</v>
      </c>
      <c r="K240" t="s">
        <v>721</v>
      </c>
    </row>
    <row r="241" spans="1:11" x14ac:dyDescent="0.3">
      <c r="A241" t="s">
        <v>191</v>
      </c>
      <c r="B241">
        <v>158</v>
      </c>
      <c r="C241" t="s">
        <v>288</v>
      </c>
      <c r="D241" t="s">
        <v>284</v>
      </c>
      <c r="F241" t="s">
        <v>1614</v>
      </c>
      <c r="H241" t="s">
        <v>721</v>
      </c>
      <c r="I241" t="s">
        <v>721</v>
      </c>
      <c r="J241" t="s">
        <v>721</v>
      </c>
      <c r="K241" t="s">
        <v>721</v>
      </c>
    </row>
    <row r="242" spans="1:11" x14ac:dyDescent="0.3">
      <c r="A242" t="s">
        <v>340</v>
      </c>
      <c r="B242" t="s">
        <v>721</v>
      </c>
      <c r="C242" t="s">
        <v>1181</v>
      </c>
      <c r="D242" t="s">
        <v>284</v>
      </c>
      <c r="E242" t="s">
        <v>286</v>
      </c>
      <c r="F242" t="s">
        <v>1614</v>
      </c>
      <c r="H242" t="s">
        <v>721</v>
      </c>
      <c r="I242" t="s">
        <v>293</v>
      </c>
      <c r="J242" t="s">
        <v>721</v>
      </c>
      <c r="K242" t="s">
        <v>721</v>
      </c>
    </row>
    <row r="243" spans="1:11" x14ac:dyDescent="0.3">
      <c r="A243" t="s">
        <v>1469</v>
      </c>
      <c r="B243" t="s">
        <v>721</v>
      </c>
      <c r="C243" t="s">
        <v>1181</v>
      </c>
      <c r="D243" t="s">
        <v>284</v>
      </c>
      <c r="F243" t="s">
        <v>1614</v>
      </c>
      <c r="H243" t="s">
        <v>721</v>
      </c>
      <c r="I243" t="s">
        <v>721</v>
      </c>
      <c r="J243" t="s">
        <v>721</v>
      </c>
      <c r="K243" t="s">
        <v>721</v>
      </c>
    </row>
    <row r="244" spans="1:11" x14ac:dyDescent="0.3">
      <c r="A244" t="s">
        <v>192</v>
      </c>
      <c r="B244">
        <v>340</v>
      </c>
      <c r="C244" t="s">
        <v>1181</v>
      </c>
      <c r="F244" t="s">
        <v>1614</v>
      </c>
      <c r="H244" t="s">
        <v>721</v>
      </c>
      <c r="I244" t="s">
        <v>721</v>
      </c>
      <c r="J244" t="s">
        <v>721</v>
      </c>
      <c r="K244" t="s">
        <v>721</v>
      </c>
    </row>
    <row r="245" spans="1:11" x14ac:dyDescent="0.3">
      <c r="A245" t="s">
        <v>1470</v>
      </c>
      <c r="B245" t="s">
        <v>721</v>
      </c>
      <c r="C245" t="s">
        <v>292</v>
      </c>
      <c r="E245" t="s">
        <v>286</v>
      </c>
      <c r="F245" t="s">
        <v>1614</v>
      </c>
      <c r="H245" t="s">
        <v>721</v>
      </c>
      <c r="I245" t="s">
        <v>721</v>
      </c>
      <c r="J245" t="s">
        <v>721</v>
      </c>
      <c r="K245" t="s">
        <v>721</v>
      </c>
    </row>
    <row r="246" spans="1:11" x14ac:dyDescent="0.3">
      <c r="A246" t="s">
        <v>1471</v>
      </c>
      <c r="B246" t="s">
        <v>721</v>
      </c>
      <c r="C246" t="s">
        <v>1181</v>
      </c>
      <c r="D246" t="s">
        <v>284</v>
      </c>
      <c r="E246" t="s">
        <v>287</v>
      </c>
      <c r="F246" t="s">
        <v>1614</v>
      </c>
      <c r="H246" t="s">
        <v>721</v>
      </c>
      <c r="I246" t="s">
        <v>721</v>
      </c>
      <c r="J246" t="s">
        <v>721</v>
      </c>
      <c r="K246" t="s">
        <v>721</v>
      </c>
    </row>
    <row r="247" spans="1:11" x14ac:dyDescent="0.3">
      <c r="A247" t="s">
        <v>508</v>
      </c>
      <c r="B247" t="s">
        <v>721</v>
      </c>
      <c r="C247" t="s">
        <v>1181</v>
      </c>
      <c r="D247" t="s">
        <v>284</v>
      </c>
      <c r="F247" t="s">
        <v>1614</v>
      </c>
      <c r="H247" t="s">
        <v>721</v>
      </c>
      <c r="I247" t="s">
        <v>721</v>
      </c>
      <c r="J247" t="s">
        <v>291</v>
      </c>
      <c r="K247" t="s">
        <v>721</v>
      </c>
    </row>
    <row r="248" spans="1:11" x14ac:dyDescent="0.3">
      <c r="A248" t="s">
        <v>1472</v>
      </c>
      <c r="B248" t="s">
        <v>721</v>
      </c>
      <c r="C248" t="s">
        <v>292</v>
      </c>
      <c r="E248" t="s">
        <v>286</v>
      </c>
      <c r="F248" t="s">
        <v>1614</v>
      </c>
      <c r="H248" t="s">
        <v>721</v>
      </c>
      <c r="I248" t="s">
        <v>721</v>
      </c>
      <c r="J248" t="s">
        <v>721</v>
      </c>
      <c r="K248" t="s">
        <v>721</v>
      </c>
    </row>
    <row r="249" spans="1:11" x14ac:dyDescent="0.3">
      <c r="A249" t="s">
        <v>1473</v>
      </c>
      <c r="B249" t="s">
        <v>721</v>
      </c>
      <c r="C249" t="s">
        <v>1181</v>
      </c>
      <c r="D249" t="s">
        <v>284</v>
      </c>
      <c r="F249" t="s">
        <v>1614</v>
      </c>
      <c r="H249" t="s">
        <v>721</v>
      </c>
      <c r="I249" t="s">
        <v>721</v>
      </c>
      <c r="J249" t="s">
        <v>721</v>
      </c>
      <c r="K249" t="s">
        <v>721</v>
      </c>
    </row>
    <row r="250" spans="1:11" x14ac:dyDescent="0.3">
      <c r="A250" t="s">
        <v>1421</v>
      </c>
      <c r="B250" t="s">
        <v>721</v>
      </c>
      <c r="C250" t="s">
        <v>292</v>
      </c>
      <c r="D250" t="s">
        <v>284</v>
      </c>
      <c r="F250" t="s">
        <v>1614</v>
      </c>
      <c r="H250" t="s">
        <v>721</v>
      </c>
      <c r="I250" t="s">
        <v>721</v>
      </c>
      <c r="J250" t="s">
        <v>291</v>
      </c>
      <c r="K250" t="s">
        <v>721</v>
      </c>
    </row>
    <row r="251" spans="1:11" x14ac:dyDescent="0.3">
      <c r="A251" t="s">
        <v>560</v>
      </c>
      <c r="B251">
        <v>312</v>
      </c>
      <c r="C251" t="s">
        <v>1181</v>
      </c>
      <c r="D251" t="s">
        <v>284</v>
      </c>
      <c r="F251" t="s">
        <v>1614</v>
      </c>
      <c r="H251" t="s">
        <v>721</v>
      </c>
      <c r="I251" t="s">
        <v>721</v>
      </c>
      <c r="J251" t="s">
        <v>721</v>
      </c>
      <c r="K251" t="s">
        <v>721</v>
      </c>
    </row>
    <row r="252" spans="1:11" x14ac:dyDescent="0.3">
      <c r="A252" t="s">
        <v>193</v>
      </c>
      <c r="B252">
        <v>283</v>
      </c>
      <c r="C252" t="s">
        <v>1181</v>
      </c>
      <c r="D252" t="s">
        <v>284</v>
      </c>
      <c r="E252" t="s">
        <v>286</v>
      </c>
      <c r="F252" t="s">
        <v>1614</v>
      </c>
      <c r="H252" t="s">
        <v>721</v>
      </c>
      <c r="I252" t="s">
        <v>721</v>
      </c>
      <c r="J252" t="s">
        <v>291</v>
      </c>
      <c r="K252" t="s">
        <v>721</v>
      </c>
    </row>
    <row r="253" spans="1:11" x14ac:dyDescent="0.3">
      <c r="A253" t="s">
        <v>194</v>
      </c>
      <c r="B253" t="s">
        <v>721</v>
      </c>
      <c r="C253" t="s">
        <v>288</v>
      </c>
      <c r="F253" t="s">
        <v>1614</v>
      </c>
      <c r="H253" t="s">
        <v>721</v>
      </c>
      <c r="I253" t="s">
        <v>721</v>
      </c>
      <c r="J253" t="s">
        <v>721</v>
      </c>
      <c r="K253" t="s">
        <v>721</v>
      </c>
    </row>
    <row r="254" spans="1:11" x14ac:dyDescent="0.3">
      <c r="A254" t="s">
        <v>195</v>
      </c>
      <c r="B254">
        <v>165</v>
      </c>
      <c r="C254" t="s">
        <v>288</v>
      </c>
      <c r="D254" t="s">
        <v>284</v>
      </c>
      <c r="F254" t="s">
        <v>1614</v>
      </c>
      <c r="H254" t="s">
        <v>721</v>
      </c>
      <c r="I254" t="s">
        <v>721</v>
      </c>
      <c r="J254" t="s">
        <v>721</v>
      </c>
      <c r="K254" t="s">
        <v>721</v>
      </c>
    </row>
    <row r="255" spans="1:11" x14ac:dyDescent="0.3">
      <c r="A255" t="s">
        <v>196</v>
      </c>
      <c r="B255" t="s">
        <v>721</v>
      </c>
      <c r="C255" t="s">
        <v>1181</v>
      </c>
      <c r="D255" t="s">
        <v>284</v>
      </c>
      <c r="E255" t="s">
        <v>287</v>
      </c>
      <c r="F255" t="s">
        <v>1614</v>
      </c>
      <c r="H255" t="s">
        <v>721</v>
      </c>
      <c r="I255" t="s">
        <v>721</v>
      </c>
      <c r="J255" t="s">
        <v>721</v>
      </c>
      <c r="K255" t="s">
        <v>289</v>
      </c>
    </row>
    <row r="256" spans="1:11" x14ac:dyDescent="0.3">
      <c r="A256" t="s">
        <v>197</v>
      </c>
      <c r="B256" t="s">
        <v>721</v>
      </c>
      <c r="C256" t="s">
        <v>288</v>
      </c>
      <c r="E256" t="s">
        <v>287</v>
      </c>
      <c r="F256" t="s">
        <v>1614</v>
      </c>
      <c r="H256" t="s">
        <v>721</v>
      </c>
      <c r="I256" t="s">
        <v>721</v>
      </c>
      <c r="J256" t="s">
        <v>291</v>
      </c>
      <c r="K256" t="s">
        <v>721</v>
      </c>
    </row>
    <row r="257" spans="1:11" x14ac:dyDescent="0.3">
      <c r="A257" t="s">
        <v>356</v>
      </c>
      <c r="B257" t="s">
        <v>721</v>
      </c>
      <c r="C257" t="s">
        <v>1181</v>
      </c>
      <c r="F257" t="s">
        <v>1614</v>
      </c>
      <c r="H257" t="s">
        <v>721</v>
      </c>
      <c r="I257" t="s">
        <v>293</v>
      </c>
      <c r="J257" t="s">
        <v>721</v>
      </c>
      <c r="K257" t="s">
        <v>721</v>
      </c>
    </row>
    <row r="258" spans="1:11" x14ac:dyDescent="0.3">
      <c r="A258" t="s">
        <v>198</v>
      </c>
      <c r="B258" t="s">
        <v>721</v>
      </c>
      <c r="C258" t="s">
        <v>1181</v>
      </c>
      <c r="D258" t="s">
        <v>284</v>
      </c>
      <c r="F258" t="s">
        <v>1614</v>
      </c>
      <c r="H258" t="s">
        <v>721</v>
      </c>
      <c r="I258" t="s">
        <v>721</v>
      </c>
      <c r="J258" t="s">
        <v>721</v>
      </c>
      <c r="K258" t="s">
        <v>721</v>
      </c>
    </row>
    <row r="259" spans="1:11" x14ac:dyDescent="0.3">
      <c r="A259" t="s">
        <v>199</v>
      </c>
      <c r="B259" t="s">
        <v>721</v>
      </c>
      <c r="C259" t="s">
        <v>1181</v>
      </c>
      <c r="E259" t="s">
        <v>287</v>
      </c>
      <c r="F259" t="s">
        <v>1614</v>
      </c>
      <c r="H259" t="s">
        <v>721</v>
      </c>
      <c r="I259" t="s">
        <v>721</v>
      </c>
      <c r="J259" t="s">
        <v>721</v>
      </c>
      <c r="K259" t="s">
        <v>721</v>
      </c>
    </row>
    <row r="260" spans="1:11" x14ac:dyDescent="0.3">
      <c r="A260" t="s">
        <v>676</v>
      </c>
      <c r="B260" t="s">
        <v>721</v>
      </c>
      <c r="C260" t="s">
        <v>292</v>
      </c>
      <c r="D260" t="s">
        <v>284</v>
      </c>
      <c r="F260" t="s">
        <v>1614</v>
      </c>
      <c r="H260" t="s">
        <v>721</v>
      </c>
      <c r="I260" t="s">
        <v>293</v>
      </c>
      <c r="J260" t="s">
        <v>721</v>
      </c>
      <c r="K260" t="s">
        <v>721</v>
      </c>
    </row>
    <row r="261" spans="1:11" x14ac:dyDescent="0.3">
      <c r="A261" t="s">
        <v>200</v>
      </c>
      <c r="B261">
        <v>268</v>
      </c>
      <c r="C261" t="s">
        <v>288</v>
      </c>
      <c r="D261" t="s">
        <v>284</v>
      </c>
      <c r="E261" t="s">
        <v>286</v>
      </c>
      <c r="F261" t="s">
        <v>1614</v>
      </c>
      <c r="H261" t="s">
        <v>721</v>
      </c>
      <c r="I261" t="s">
        <v>721</v>
      </c>
      <c r="J261" t="s">
        <v>721</v>
      </c>
      <c r="K261" t="s">
        <v>721</v>
      </c>
    </row>
    <row r="262" spans="1:11" x14ac:dyDescent="0.3">
      <c r="A262" t="s">
        <v>1474</v>
      </c>
      <c r="B262" t="s">
        <v>721</v>
      </c>
      <c r="C262" t="s">
        <v>1181</v>
      </c>
      <c r="E262" t="s">
        <v>286</v>
      </c>
      <c r="F262" t="s">
        <v>1614</v>
      </c>
      <c r="H262" t="s">
        <v>721</v>
      </c>
      <c r="I262" t="s">
        <v>721</v>
      </c>
      <c r="J262" t="s">
        <v>721</v>
      </c>
      <c r="K262" t="s">
        <v>721</v>
      </c>
    </row>
    <row r="263" spans="1:11" x14ac:dyDescent="0.3">
      <c r="A263" t="s">
        <v>201</v>
      </c>
      <c r="B263">
        <v>281</v>
      </c>
      <c r="C263" t="s">
        <v>288</v>
      </c>
      <c r="D263" t="s">
        <v>284</v>
      </c>
      <c r="E263" t="s">
        <v>286</v>
      </c>
      <c r="F263" t="s">
        <v>1614</v>
      </c>
      <c r="H263" t="s">
        <v>721</v>
      </c>
      <c r="I263" t="s">
        <v>721</v>
      </c>
      <c r="J263" t="s">
        <v>721</v>
      </c>
      <c r="K263" t="s">
        <v>721</v>
      </c>
    </row>
    <row r="264" spans="1:11" x14ac:dyDescent="0.3">
      <c r="A264" t="s">
        <v>1475</v>
      </c>
      <c r="B264" t="s">
        <v>721</v>
      </c>
      <c r="C264" t="s">
        <v>292</v>
      </c>
      <c r="E264" t="s">
        <v>286</v>
      </c>
      <c r="F264" t="s">
        <v>1614</v>
      </c>
      <c r="H264" t="s">
        <v>721</v>
      </c>
      <c r="I264" t="s">
        <v>721</v>
      </c>
      <c r="J264" t="s">
        <v>721</v>
      </c>
      <c r="K264" t="s">
        <v>721</v>
      </c>
    </row>
    <row r="265" spans="1:11" x14ac:dyDescent="0.3">
      <c r="A265" t="s">
        <v>639</v>
      </c>
      <c r="B265">
        <v>233</v>
      </c>
      <c r="C265" t="s">
        <v>1181</v>
      </c>
      <c r="D265" t="s">
        <v>284</v>
      </c>
      <c r="E265" t="s">
        <v>287</v>
      </c>
      <c r="F265" t="s">
        <v>1614</v>
      </c>
      <c r="H265" t="s">
        <v>721</v>
      </c>
      <c r="I265" t="s">
        <v>290</v>
      </c>
      <c r="J265" t="s">
        <v>721</v>
      </c>
      <c r="K265" t="s">
        <v>721</v>
      </c>
    </row>
    <row r="266" spans="1:11" x14ac:dyDescent="0.3">
      <c r="A266" t="s">
        <v>439</v>
      </c>
      <c r="B266">
        <v>249</v>
      </c>
      <c r="C266" t="s">
        <v>1181</v>
      </c>
      <c r="D266" t="s">
        <v>284</v>
      </c>
      <c r="E266" t="s">
        <v>286</v>
      </c>
      <c r="H266" t="s">
        <v>1613</v>
      </c>
      <c r="I266" t="s">
        <v>293</v>
      </c>
      <c r="J266" t="s">
        <v>721</v>
      </c>
      <c r="K266" t="s">
        <v>721</v>
      </c>
    </row>
    <row r="267" spans="1:11" x14ac:dyDescent="0.3">
      <c r="A267" t="s">
        <v>202</v>
      </c>
      <c r="B267" t="s">
        <v>721</v>
      </c>
      <c r="C267" t="s">
        <v>1181</v>
      </c>
      <c r="E267" t="s">
        <v>287</v>
      </c>
      <c r="F267" t="s">
        <v>1614</v>
      </c>
      <c r="H267" t="s">
        <v>721</v>
      </c>
      <c r="I267" t="s">
        <v>721</v>
      </c>
      <c r="J267" t="s">
        <v>721</v>
      </c>
      <c r="K267" t="s">
        <v>721</v>
      </c>
    </row>
    <row r="268" spans="1:11" x14ac:dyDescent="0.3">
      <c r="A268" t="s">
        <v>453</v>
      </c>
      <c r="B268" t="s">
        <v>721</v>
      </c>
      <c r="C268" t="s">
        <v>292</v>
      </c>
      <c r="D268" t="s">
        <v>284</v>
      </c>
      <c r="E268" t="s">
        <v>286</v>
      </c>
      <c r="F268" t="s">
        <v>1614</v>
      </c>
      <c r="H268" t="s">
        <v>721</v>
      </c>
      <c r="I268" t="s">
        <v>293</v>
      </c>
      <c r="J268" t="s">
        <v>721</v>
      </c>
      <c r="K268" t="s">
        <v>721</v>
      </c>
    </row>
    <row r="269" spans="1:11" x14ac:dyDescent="0.3">
      <c r="A269" t="s">
        <v>203</v>
      </c>
      <c r="B269" t="s">
        <v>721</v>
      </c>
      <c r="C269" t="s">
        <v>288</v>
      </c>
      <c r="E269" t="s">
        <v>286</v>
      </c>
      <c r="F269" t="s">
        <v>1614</v>
      </c>
      <c r="H269" t="s">
        <v>721</v>
      </c>
      <c r="I269" t="s">
        <v>721</v>
      </c>
      <c r="J269" t="s">
        <v>721</v>
      </c>
      <c r="K269" t="s">
        <v>721</v>
      </c>
    </row>
    <row r="270" spans="1:11" x14ac:dyDescent="0.3">
      <c r="A270" t="s">
        <v>204</v>
      </c>
      <c r="B270" t="s">
        <v>721</v>
      </c>
      <c r="C270" t="s">
        <v>288</v>
      </c>
      <c r="D270" t="s">
        <v>284</v>
      </c>
      <c r="E270" t="s">
        <v>287</v>
      </c>
      <c r="F270" t="s">
        <v>1614</v>
      </c>
      <c r="H270" t="s">
        <v>721</v>
      </c>
      <c r="I270" t="s">
        <v>721</v>
      </c>
      <c r="J270" t="s">
        <v>721</v>
      </c>
      <c r="K270" t="s">
        <v>721</v>
      </c>
    </row>
    <row r="271" spans="1:11" x14ac:dyDescent="0.3">
      <c r="A271" t="s">
        <v>205</v>
      </c>
      <c r="B271">
        <v>89</v>
      </c>
      <c r="C271" t="s">
        <v>288</v>
      </c>
      <c r="D271" t="s">
        <v>284</v>
      </c>
      <c r="F271" t="s">
        <v>1614</v>
      </c>
      <c r="H271" t="s">
        <v>721</v>
      </c>
      <c r="I271" t="s">
        <v>721</v>
      </c>
      <c r="J271" t="s">
        <v>721</v>
      </c>
      <c r="K271" t="s">
        <v>721</v>
      </c>
    </row>
    <row r="272" spans="1:11" x14ac:dyDescent="0.3">
      <c r="A272" t="s">
        <v>206</v>
      </c>
      <c r="B272">
        <v>288</v>
      </c>
      <c r="C272" t="s">
        <v>1181</v>
      </c>
      <c r="F272" t="s">
        <v>1614</v>
      </c>
      <c r="H272" t="s">
        <v>721</v>
      </c>
      <c r="I272" t="s">
        <v>721</v>
      </c>
      <c r="J272" t="s">
        <v>721</v>
      </c>
      <c r="K272" t="s">
        <v>289</v>
      </c>
    </row>
    <row r="273" spans="1:11" x14ac:dyDescent="0.3">
      <c r="A273" t="s">
        <v>207</v>
      </c>
      <c r="B273">
        <v>188</v>
      </c>
      <c r="C273" t="s">
        <v>288</v>
      </c>
      <c r="D273" t="s">
        <v>284</v>
      </c>
      <c r="E273" t="s">
        <v>286</v>
      </c>
      <c r="F273" t="s">
        <v>1614</v>
      </c>
      <c r="H273" t="s">
        <v>721</v>
      </c>
      <c r="I273" t="s">
        <v>721</v>
      </c>
      <c r="J273" t="s">
        <v>721</v>
      </c>
      <c r="K273" t="s">
        <v>289</v>
      </c>
    </row>
    <row r="274" spans="1:11" x14ac:dyDescent="0.3">
      <c r="A274" t="s">
        <v>208</v>
      </c>
      <c r="B274">
        <v>190</v>
      </c>
      <c r="C274" t="s">
        <v>288</v>
      </c>
      <c r="D274" t="s">
        <v>284</v>
      </c>
      <c r="E274" t="s">
        <v>286</v>
      </c>
      <c r="F274" t="s">
        <v>1614</v>
      </c>
      <c r="H274" t="s">
        <v>721</v>
      </c>
      <c r="I274" t="s">
        <v>721</v>
      </c>
      <c r="J274" t="s">
        <v>721</v>
      </c>
      <c r="K274" t="s">
        <v>289</v>
      </c>
    </row>
    <row r="275" spans="1:11" x14ac:dyDescent="0.3">
      <c r="A275" t="s">
        <v>209</v>
      </c>
      <c r="B275">
        <v>327</v>
      </c>
      <c r="C275" t="s">
        <v>288</v>
      </c>
      <c r="D275" t="s">
        <v>284</v>
      </c>
      <c r="E275" t="s">
        <v>287</v>
      </c>
      <c r="F275" t="s">
        <v>1614</v>
      </c>
      <c r="H275" t="s">
        <v>721</v>
      </c>
      <c r="I275" t="s">
        <v>721</v>
      </c>
      <c r="J275" t="s">
        <v>721</v>
      </c>
      <c r="K275" t="s">
        <v>721</v>
      </c>
    </row>
    <row r="276" spans="1:11" x14ac:dyDescent="0.3">
      <c r="A276" t="s">
        <v>582</v>
      </c>
      <c r="B276" t="s">
        <v>721</v>
      </c>
      <c r="C276" t="s">
        <v>292</v>
      </c>
      <c r="D276" t="s">
        <v>284</v>
      </c>
      <c r="E276" t="s">
        <v>286</v>
      </c>
      <c r="F276" t="s">
        <v>1614</v>
      </c>
      <c r="H276" t="s">
        <v>721</v>
      </c>
      <c r="I276" t="s">
        <v>290</v>
      </c>
      <c r="J276" t="s">
        <v>721</v>
      </c>
      <c r="K276" t="s">
        <v>721</v>
      </c>
    </row>
    <row r="277" spans="1:11" x14ac:dyDescent="0.3">
      <c r="A277" t="s">
        <v>210</v>
      </c>
      <c r="B277">
        <v>30</v>
      </c>
      <c r="C277" t="s">
        <v>288</v>
      </c>
      <c r="E277" t="s">
        <v>287</v>
      </c>
      <c r="F277" t="s">
        <v>1614</v>
      </c>
      <c r="H277" t="s">
        <v>721</v>
      </c>
      <c r="I277" t="s">
        <v>721</v>
      </c>
      <c r="J277" t="s">
        <v>721</v>
      </c>
      <c r="K277" t="s">
        <v>289</v>
      </c>
    </row>
    <row r="278" spans="1:11" x14ac:dyDescent="0.3">
      <c r="A278" t="s">
        <v>211</v>
      </c>
      <c r="B278">
        <v>228</v>
      </c>
      <c r="C278" t="s">
        <v>288</v>
      </c>
      <c r="D278" t="s">
        <v>284</v>
      </c>
      <c r="F278" t="s">
        <v>1614</v>
      </c>
      <c r="H278" t="s">
        <v>721</v>
      </c>
      <c r="I278" t="s">
        <v>721</v>
      </c>
      <c r="J278" t="s">
        <v>721</v>
      </c>
      <c r="K278" t="s">
        <v>721</v>
      </c>
    </row>
    <row r="279" spans="1:11" x14ac:dyDescent="0.3">
      <c r="A279" t="s">
        <v>401</v>
      </c>
      <c r="B279" t="s">
        <v>721</v>
      </c>
      <c r="C279" t="s">
        <v>292</v>
      </c>
      <c r="D279" t="s">
        <v>284</v>
      </c>
      <c r="E279" t="s">
        <v>286</v>
      </c>
      <c r="F279" t="s">
        <v>1614</v>
      </c>
      <c r="H279" t="s">
        <v>721</v>
      </c>
      <c r="I279" t="s">
        <v>293</v>
      </c>
      <c r="J279" t="s">
        <v>721</v>
      </c>
      <c r="K279" t="s">
        <v>721</v>
      </c>
    </row>
    <row r="280" spans="1:11" x14ac:dyDescent="0.3">
      <c r="A280" t="s">
        <v>731</v>
      </c>
      <c r="B280">
        <v>50</v>
      </c>
      <c r="C280" t="s">
        <v>1181</v>
      </c>
      <c r="E280" t="s">
        <v>287</v>
      </c>
      <c r="F280" t="s">
        <v>1614</v>
      </c>
      <c r="H280" t="s">
        <v>721</v>
      </c>
      <c r="I280" t="s">
        <v>721</v>
      </c>
      <c r="J280" t="s">
        <v>721</v>
      </c>
      <c r="K280" t="s">
        <v>721</v>
      </c>
    </row>
    <row r="281" spans="1:11" x14ac:dyDescent="0.3">
      <c r="A281" t="s">
        <v>212</v>
      </c>
      <c r="B281">
        <v>55</v>
      </c>
      <c r="C281" t="s">
        <v>288</v>
      </c>
      <c r="D281" t="s">
        <v>284</v>
      </c>
      <c r="E281" t="s">
        <v>287</v>
      </c>
      <c r="F281" t="s">
        <v>1614</v>
      </c>
      <c r="H281" t="s">
        <v>721</v>
      </c>
      <c r="I281" t="s">
        <v>721</v>
      </c>
      <c r="J281" t="s">
        <v>721</v>
      </c>
      <c r="K281" t="s">
        <v>721</v>
      </c>
    </row>
    <row r="282" spans="1:11" x14ac:dyDescent="0.3">
      <c r="A282" t="s">
        <v>213</v>
      </c>
      <c r="B282">
        <v>279</v>
      </c>
      <c r="C282" t="s">
        <v>288</v>
      </c>
      <c r="D282" t="s">
        <v>284</v>
      </c>
      <c r="F282" t="s">
        <v>1614</v>
      </c>
      <c r="H282" t="s">
        <v>721</v>
      </c>
      <c r="I282" t="s">
        <v>721</v>
      </c>
      <c r="J282" t="s">
        <v>721</v>
      </c>
      <c r="K282" t="s">
        <v>289</v>
      </c>
    </row>
    <row r="283" spans="1:11" x14ac:dyDescent="0.3">
      <c r="A283" t="s">
        <v>214</v>
      </c>
      <c r="B283">
        <v>186</v>
      </c>
      <c r="C283" t="s">
        <v>1181</v>
      </c>
      <c r="H283" t="s">
        <v>1613</v>
      </c>
      <c r="I283" t="s">
        <v>721</v>
      </c>
      <c r="J283" t="s">
        <v>721</v>
      </c>
      <c r="K283" t="s">
        <v>289</v>
      </c>
    </row>
    <row r="284" spans="1:11" x14ac:dyDescent="0.3">
      <c r="A284" t="s">
        <v>547</v>
      </c>
      <c r="B284" t="s">
        <v>721</v>
      </c>
      <c r="C284" t="s">
        <v>292</v>
      </c>
      <c r="D284" t="s">
        <v>284</v>
      </c>
      <c r="E284" t="s">
        <v>286</v>
      </c>
      <c r="F284" t="s">
        <v>1614</v>
      </c>
      <c r="H284" t="s">
        <v>721</v>
      </c>
      <c r="I284" t="s">
        <v>290</v>
      </c>
      <c r="J284" t="s">
        <v>721</v>
      </c>
      <c r="K284" t="s">
        <v>721</v>
      </c>
    </row>
    <row r="285" spans="1:11" x14ac:dyDescent="0.3">
      <c r="A285" t="s">
        <v>215</v>
      </c>
      <c r="B285" t="s">
        <v>721</v>
      </c>
      <c r="C285" t="s">
        <v>1181</v>
      </c>
      <c r="E285" t="s">
        <v>286</v>
      </c>
      <c r="F285" t="s">
        <v>1614</v>
      </c>
      <c r="H285" t="s">
        <v>721</v>
      </c>
      <c r="I285" t="s">
        <v>721</v>
      </c>
      <c r="J285" t="s">
        <v>721</v>
      </c>
      <c r="K285" t="s">
        <v>721</v>
      </c>
    </row>
    <row r="286" spans="1:11" x14ac:dyDescent="0.3">
      <c r="A286" t="s">
        <v>216</v>
      </c>
      <c r="B286" t="s">
        <v>721</v>
      </c>
      <c r="C286" t="s">
        <v>288</v>
      </c>
      <c r="D286" t="s">
        <v>284</v>
      </c>
      <c r="F286" t="s">
        <v>1614</v>
      </c>
      <c r="H286" t="s">
        <v>721</v>
      </c>
      <c r="I286" t="s">
        <v>721</v>
      </c>
      <c r="J286" t="s">
        <v>721</v>
      </c>
      <c r="K286" t="s">
        <v>721</v>
      </c>
    </row>
    <row r="287" spans="1:11" x14ac:dyDescent="0.3">
      <c r="A287" t="s">
        <v>1476</v>
      </c>
      <c r="B287" t="s">
        <v>721</v>
      </c>
      <c r="C287" t="s">
        <v>1181</v>
      </c>
      <c r="D287" t="s">
        <v>284</v>
      </c>
      <c r="E287" t="s">
        <v>287</v>
      </c>
      <c r="F287" t="s">
        <v>1614</v>
      </c>
      <c r="H287" t="s">
        <v>721</v>
      </c>
      <c r="I287" t="s">
        <v>721</v>
      </c>
      <c r="J287" t="s">
        <v>721</v>
      </c>
      <c r="K287" t="s">
        <v>721</v>
      </c>
    </row>
    <row r="288" spans="1:11" x14ac:dyDescent="0.3">
      <c r="A288" t="s">
        <v>1477</v>
      </c>
      <c r="B288" t="s">
        <v>721</v>
      </c>
      <c r="C288" t="s">
        <v>292</v>
      </c>
      <c r="D288" t="s">
        <v>284</v>
      </c>
      <c r="F288" t="s">
        <v>1614</v>
      </c>
      <c r="H288" t="s">
        <v>721</v>
      </c>
      <c r="I288" t="s">
        <v>721</v>
      </c>
      <c r="J288" t="s">
        <v>721</v>
      </c>
      <c r="K288" t="s">
        <v>289</v>
      </c>
    </row>
    <row r="289" spans="1:11" x14ac:dyDescent="0.3">
      <c r="A289" t="s">
        <v>217</v>
      </c>
      <c r="B289">
        <v>147</v>
      </c>
      <c r="C289" t="s">
        <v>288</v>
      </c>
      <c r="E289" t="s">
        <v>286</v>
      </c>
      <c r="F289" t="s">
        <v>1614</v>
      </c>
      <c r="H289" t="s">
        <v>721</v>
      </c>
      <c r="I289" t="s">
        <v>721</v>
      </c>
      <c r="J289" t="s">
        <v>291</v>
      </c>
      <c r="K289" t="s">
        <v>721</v>
      </c>
    </row>
    <row r="290" spans="1:11" x14ac:dyDescent="0.3">
      <c r="A290" t="s">
        <v>218</v>
      </c>
      <c r="B290">
        <v>182</v>
      </c>
      <c r="C290" t="s">
        <v>288</v>
      </c>
      <c r="E290" t="s">
        <v>286</v>
      </c>
      <c r="H290" t="s">
        <v>1613</v>
      </c>
      <c r="I290" t="s">
        <v>721</v>
      </c>
      <c r="J290" t="s">
        <v>721</v>
      </c>
      <c r="K290" t="s">
        <v>721</v>
      </c>
    </row>
    <row r="291" spans="1:11" x14ac:dyDescent="0.3">
      <c r="A291" t="s">
        <v>219</v>
      </c>
      <c r="B291">
        <v>222</v>
      </c>
      <c r="C291" t="s">
        <v>288</v>
      </c>
      <c r="D291" t="s">
        <v>284</v>
      </c>
      <c r="E291" t="s">
        <v>287</v>
      </c>
      <c r="F291" t="s">
        <v>1614</v>
      </c>
      <c r="H291" t="s">
        <v>721</v>
      </c>
      <c r="I291" t="s">
        <v>721</v>
      </c>
      <c r="J291" t="s">
        <v>721</v>
      </c>
      <c r="K291" t="s">
        <v>721</v>
      </c>
    </row>
    <row r="292" spans="1:11" x14ac:dyDescent="0.3">
      <c r="A292" t="s">
        <v>1199</v>
      </c>
      <c r="B292" t="s">
        <v>721</v>
      </c>
      <c r="C292" t="s">
        <v>292</v>
      </c>
      <c r="E292" t="s">
        <v>286</v>
      </c>
      <c r="F292" t="s">
        <v>1614</v>
      </c>
      <c r="H292" t="s">
        <v>721</v>
      </c>
      <c r="I292" t="s">
        <v>721</v>
      </c>
      <c r="J292" t="s">
        <v>291</v>
      </c>
      <c r="K292" t="s">
        <v>721</v>
      </c>
    </row>
    <row r="293" spans="1:11" x14ac:dyDescent="0.3">
      <c r="A293" t="s">
        <v>220</v>
      </c>
      <c r="B293" t="s">
        <v>721</v>
      </c>
      <c r="C293" t="s">
        <v>1181</v>
      </c>
      <c r="D293" t="s">
        <v>284</v>
      </c>
      <c r="F293" t="s">
        <v>1614</v>
      </c>
      <c r="H293" t="s">
        <v>721</v>
      </c>
      <c r="I293" t="s">
        <v>721</v>
      </c>
      <c r="J293" t="s">
        <v>721</v>
      </c>
      <c r="K293" t="s">
        <v>721</v>
      </c>
    </row>
    <row r="294" spans="1:11" x14ac:dyDescent="0.3">
      <c r="A294" t="s">
        <v>221</v>
      </c>
      <c r="B294" t="s">
        <v>721</v>
      </c>
      <c r="C294" t="s">
        <v>288</v>
      </c>
      <c r="F294" t="s">
        <v>1614</v>
      </c>
      <c r="H294" t="s">
        <v>721</v>
      </c>
      <c r="I294" t="s">
        <v>721</v>
      </c>
      <c r="J294" t="s">
        <v>721</v>
      </c>
      <c r="K294" t="s">
        <v>721</v>
      </c>
    </row>
    <row r="295" spans="1:11" x14ac:dyDescent="0.3">
      <c r="A295" t="s">
        <v>1478</v>
      </c>
      <c r="B295" t="s">
        <v>721</v>
      </c>
      <c r="C295" t="s">
        <v>292</v>
      </c>
      <c r="E295" t="s">
        <v>287</v>
      </c>
      <c r="H295" t="s">
        <v>1613</v>
      </c>
      <c r="I295" t="s">
        <v>721</v>
      </c>
      <c r="J295" t="s">
        <v>721</v>
      </c>
      <c r="K295" t="s">
        <v>721</v>
      </c>
    </row>
    <row r="296" spans="1:11" x14ac:dyDescent="0.3">
      <c r="A296" t="s">
        <v>602</v>
      </c>
      <c r="B296">
        <v>299</v>
      </c>
      <c r="C296" t="s">
        <v>1181</v>
      </c>
      <c r="D296" t="s">
        <v>284</v>
      </c>
      <c r="F296" t="s">
        <v>1614</v>
      </c>
      <c r="H296" t="s">
        <v>721</v>
      </c>
      <c r="I296" t="s">
        <v>721</v>
      </c>
      <c r="J296" t="s">
        <v>721</v>
      </c>
      <c r="K296" t="s">
        <v>721</v>
      </c>
    </row>
    <row r="297" spans="1:11" x14ac:dyDescent="0.3">
      <c r="A297" t="s">
        <v>222</v>
      </c>
      <c r="B297">
        <v>289</v>
      </c>
      <c r="C297" t="s">
        <v>1181</v>
      </c>
      <c r="D297" t="s">
        <v>284</v>
      </c>
      <c r="E297" t="s">
        <v>287</v>
      </c>
      <c r="H297" t="s">
        <v>1613</v>
      </c>
      <c r="I297" t="s">
        <v>721</v>
      </c>
      <c r="J297" t="s">
        <v>721</v>
      </c>
      <c r="K297" t="s">
        <v>721</v>
      </c>
    </row>
    <row r="298" spans="1:11" x14ac:dyDescent="0.3">
      <c r="A298" t="s">
        <v>545</v>
      </c>
      <c r="B298" t="s">
        <v>721</v>
      </c>
      <c r="C298" t="s">
        <v>292</v>
      </c>
      <c r="D298" t="s">
        <v>284</v>
      </c>
      <c r="E298" t="s">
        <v>286</v>
      </c>
      <c r="F298" t="s">
        <v>1614</v>
      </c>
      <c r="H298" t="s">
        <v>721</v>
      </c>
      <c r="I298" t="s">
        <v>293</v>
      </c>
      <c r="J298" t="s">
        <v>721</v>
      </c>
      <c r="K298" t="s">
        <v>721</v>
      </c>
    </row>
    <row r="299" spans="1:11" x14ac:dyDescent="0.3">
      <c r="A299" t="s">
        <v>1479</v>
      </c>
      <c r="B299" t="s">
        <v>721</v>
      </c>
      <c r="C299" t="s">
        <v>1181</v>
      </c>
      <c r="D299" t="s">
        <v>284</v>
      </c>
      <c r="H299" t="s">
        <v>1613</v>
      </c>
      <c r="I299" t="s">
        <v>721</v>
      </c>
      <c r="J299" t="s">
        <v>721</v>
      </c>
      <c r="K299" t="s">
        <v>721</v>
      </c>
    </row>
    <row r="300" spans="1:11" x14ac:dyDescent="0.3">
      <c r="A300" t="s">
        <v>223</v>
      </c>
      <c r="B300" t="s">
        <v>721</v>
      </c>
      <c r="C300" t="s">
        <v>1181</v>
      </c>
      <c r="E300" t="s">
        <v>286</v>
      </c>
      <c r="F300" t="s">
        <v>1614</v>
      </c>
      <c r="H300" t="s">
        <v>721</v>
      </c>
      <c r="I300" t="s">
        <v>721</v>
      </c>
      <c r="J300" t="s">
        <v>721</v>
      </c>
      <c r="K300" t="s">
        <v>721</v>
      </c>
    </row>
    <row r="301" spans="1:11" x14ac:dyDescent="0.3">
      <c r="A301" t="s">
        <v>1206</v>
      </c>
      <c r="B301" t="s">
        <v>721</v>
      </c>
      <c r="C301" t="s">
        <v>1181</v>
      </c>
      <c r="F301" t="s">
        <v>1614</v>
      </c>
      <c r="H301" t="s">
        <v>721</v>
      </c>
      <c r="I301" t="s">
        <v>721</v>
      </c>
      <c r="J301" t="s">
        <v>291</v>
      </c>
      <c r="K301" t="s">
        <v>721</v>
      </c>
    </row>
    <row r="302" spans="1:11" x14ac:dyDescent="0.3">
      <c r="A302" t="s">
        <v>673</v>
      </c>
      <c r="B302">
        <v>218</v>
      </c>
      <c r="C302" t="s">
        <v>292</v>
      </c>
      <c r="D302" t="s">
        <v>284</v>
      </c>
      <c r="F302" t="s">
        <v>1614</v>
      </c>
      <c r="H302" t="s">
        <v>721</v>
      </c>
      <c r="I302" t="s">
        <v>290</v>
      </c>
      <c r="J302" t="s">
        <v>721</v>
      </c>
      <c r="K302" t="s">
        <v>721</v>
      </c>
    </row>
    <row r="303" spans="1:11" x14ac:dyDescent="0.3">
      <c r="A303" t="s">
        <v>1242</v>
      </c>
      <c r="B303" t="s">
        <v>721</v>
      </c>
      <c r="C303" t="s">
        <v>292</v>
      </c>
      <c r="E303" t="s">
        <v>286</v>
      </c>
      <c r="H303" t="s">
        <v>1613</v>
      </c>
      <c r="I303" t="s">
        <v>721</v>
      </c>
      <c r="J303" t="s">
        <v>291</v>
      </c>
      <c r="K303" t="s">
        <v>721</v>
      </c>
    </row>
    <row r="304" spans="1:11" x14ac:dyDescent="0.3">
      <c r="A304" t="s">
        <v>224</v>
      </c>
      <c r="B304" t="s">
        <v>721</v>
      </c>
      <c r="C304" t="s">
        <v>288</v>
      </c>
      <c r="D304" t="s">
        <v>284</v>
      </c>
      <c r="H304" t="s">
        <v>1613</v>
      </c>
      <c r="I304" t="s">
        <v>721</v>
      </c>
      <c r="J304" t="s">
        <v>721</v>
      </c>
      <c r="K304" t="s">
        <v>721</v>
      </c>
    </row>
    <row r="305" spans="1:11" x14ac:dyDescent="0.3">
      <c r="A305" t="s">
        <v>1216</v>
      </c>
      <c r="B305" t="s">
        <v>721</v>
      </c>
      <c r="C305" t="s">
        <v>292</v>
      </c>
      <c r="F305" t="s">
        <v>1614</v>
      </c>
      <c r="H305" t="s">
        <v>721</v>
      </c>
      <c r="I305" t="s">
        <v>721</v>
      </c>
      <c r="J305" t="s">
        <v>291</v>
      </c>
      <c r="K305" t="s">
        <v>721</v>
      </c>
    </row>
    <row r="306" spans="1:11" x14ac:dyDescent="0.3">
      <c r="A306" t="s">
        <v>430</v>
      </c>
      <c r="B306">
        <v>246</v>
      </c>
      <c r="C306" t="s">
        <v>1181</v>
      </c>
      <c r="D306" t="s">
        <v>284</v>
      </c>
      <c r="E306" t="s">
        <v>286</v>
      </c>
      <c r="H306" t="s">
        <v>1613</v>
      </c>
      <c r="I306" t="s">
        <v>721</v>
      </c>
      <c r="J306" t="s">
        <v>721</v>
      </c>
      <c r="K306" t="s">
        <v>721</v>
      </c>
    </row>
    <row r="307" spans="1:11" x14ac:dyDescent="0.3">
      <c r="A307" t="s">
        <v>449</v>
      </c>
      <c r="B307">
        <v>118</v>
      </c>
      <c r="C307" t="s">
        <v>1181</v>
      </c>
      <c r="E307" t="s">
        <v>286</v>
      </c>
      <c r="H307" t="s">
        <v>1613</v>
      </c>
      <c r="I307" t="s">
        <v>290</v>
      </c>
      <c r="J307" t="s">
        <v>721</v>
      </c>
      <c r="K307" t="s">
        <v>721</v>
      </c>
    </row>
    <row r="308" spans="1:11" x14ac:dyDescent="0.3">
      <c r="A308" t="s">
        <v>1480</v>
      </c>
      <c r="B308" t="s">
        <v>721</v>
      </c>
      <c r="C308" t="s">
        <v>1181</v>
      </c>
      <c r="D308" t="s">
        <v>284</v>
      </c>
      <c r="H308" t="s">
        <v>1613</v>
      </c>
      <c r="I308" t="s">
        <v>721</v>
      </c>
      <c r="J308" t="s">
        <v>721</v>
      </c>
      <c r="K308" t="s">
        <v>721</v>
      </c>
    </row>
    <row r="309" spans="1:11" x14ac:dyDescent="0.3">
      <c r="A309" t="s">
        <v>1481</v>
      </c>
      <c r="B309" t="s">
        <v>721</v>
      </c>
      <c r="C309" t="s">
        <v>292</v>
      </c>
      <c r="E309" t="s">
        <v>286</v>
      </c>
      <c r="F309" t="s">
        <v>1614</v>
      </c>
      <c r="H309" t="s">
        <v>721</v>
      </c>
      <c r="I309" t="s">
        <v>721</v>
      </c>
      <c r="J309" t="s">
        <v>721</v>
      </c>
      <c r="K309" t="s">
        <v>721</v>
      </c>
    </row>
    <row r="310" spans="1:11" x14ac:dyDescent="0.3">
      <c r="A310" t="s">
        <v>1482</v>
      </c>
      <c r="B310" t="s">
        <v>721</v>
      </c>
      <c r="C310" t="s">
        <v>292</v>
      </c>
      <c r="D310" t="s">
        <v>284</v>
      </c>
      <c r="F310" t="s">
        <v>1614</v>
      </c>
      <c r="H310" t="s">
        <v>721</v>
      </c>
      <c r="I310" t="s">
        <v>721</v>
      </c>
      <c r="J310" t="s">
        <v>721</v>
      </c>
      <c r="K310" t="s">
        <v>721</v>
      </c>
    </row>
    <row r="311" spans="1:11" x14ac:dyDescent="0.3">
      <c r="A311" t="s">
        <v>1389</v>
      </c>
      <c r="B311" t="s">
        <v>721</v>
      </c>
      <c r="C311" t="s">
        <v>292</v>
      </c>
      <c r="E311" t="s">
        <v>286</v>
      </c>
      <c r="H311" t="s">
        <v>1613</v>
      </c>
      <c r="I311" t="s">
        <v>721</v>
      </c>
      <c r="J311" t="s">
        <v>291</v>
      </c>
      <c r="K311" t="s">
        <v>721</v>
      </c>
    </row>
    <row r="312" spans="1:11" x14ac:dyDescent="0.3">
      <c r="A312" t="s">
        <v>1483</v>
      </c>
      <c r="B312" t="s">
        <v>721</v>
      </c>
      <c r="C312" t="s">
        <v>292</v>
      </c>
      <c r="F312" t="s">
        <v>1614</v>
      </c>
      <c r="H312" t="s">
        <v>721</v>
      </c>
      <c r="I312" t="s">
        <v>721</v>
      </c>
      <c r="J312" t="s">
        <v>721</v>
      </c>
      <c r="K312" t="s">
        <v>289</v>
      </c>
    </row>
    <row r="313" spans="1:11" x14ac:dyDescent="0.3">
      <c r="A313" t="s">
        <v>1484</v>
      </c>
      <c r="B313" t="s">
        <v>721</v>
      </c>
      <c r="C313" t="s">
        <v>292</v>
      </c>
      <c r="D313" t="s">
        <v>284</v>
      </c>
      <c r="H313" t="s">
        <v>1613</v>
      </c>
      <c r="I313" t="s">
        <v>721</v>
      </c>
      <c r="J313" t="s">
        <v>721</v>
      </c>
      <c r="K313" t="s">
        <v>721</v>
      </c>
    </row>
    <row r="314" spans="1:11" x14ac:dyDescent="0.3">
      <c r="A314" t="s">
        <v>1300</v>
      </c>
      <c r="B314" t="s">
        <v>721</v>
      </c>
      <c r="C314" t="s">
        <v>292</v>
      </c>
      <c r="D314" t="s">
        <v>284</v>
      </c>
      <c r="E314" t="s">
        <v>286</v>
      </c>
      <c r="H314" t="s">
        <v>1613</v>
      </c>
      <c r="I314" t="s">
        <v>721</v>
      </c>
      <c r="J314" t="s">
        <v>291</v>
      </c>
      <c r="K314" t="s">
        <v>721</v>
      </c>
    </row>
    <row r="315" spans="1:11" x14ac:dyDescent="0.3">
      <c r="A315" t="s">
        <v>225</v>
      </c>
      <c r="B315" t="s">
        <v>721</v>
      </c>
      <c r="C315" t="s">
        <v>288</v>
      </c>
      <c r="E315" t="s">
        <v>286</v>
      </c>
      <c r="H315" t="s">
        <v>1613</v>
      </c>
      <c r="I315" t="s">
        <v>721</v>
      </c>
      <c r="J315" t="s">
        <v>721</v>
      </c>
      <c r="K315" t="s">
        <v>721</v>
      </c>
    </row>
    <row r="316" spans="1:11" x14ac:dyDescent="0.3">
      <c r="A316" t="s">
        <v>226</v>
      </c>
      <c r="B316" t="s">
        <v>721</v>
      </c>
      <c r="C316" t="s">
        <v>1181</v>
      </c>
      <c r="H316" t="s">
        <v>1613</v>
      </c>
      <c r="I316" t="s">
        <v>293</v>
      </c>
      <c r="J316" t="s">
        <v>721</v>
      </c>
      <c r="K316" t="s">
        <v>721</v>
      </c>
    </row>
    <row r="317" spans="1:11" x14ac:dyDescent="0.3">
      <c r="A317" t="s">
        <v>1232</v>
      </c>
      <c r="B317" t="s">
        <v>721</v>
      </c>
      <c r="C317" t="s">
        <v>292</v>
      </c>
      <c r="E317" t="s">
        <v>286</v>
      </c>
      <c r="H317" t="s">
        <v>1613</v>
      </c>
      <c r="I317" t="s">
        <v>721</v>
      </c>
      <c r="J317" t="s">
        <v>291</v>
      </c>
      <c r="K317" t="s">
        <v>721</v>
      </c>
    </row>
    <row r="318" spans="1:11" x14ac:dyDescent="0.3">
      <c r="A318" t="s">
        <v>227</v>
      </c>
      <c r="B318">
        <v>306</v>
      </c>
      <c r="C318" t="s">
        <v>288</v>
      </c>
      <c r="E318" t="s">
        <v>286</v>
      </c>
      <c r="H318" t="s">
        <v>1613</v>
      </c>
      <c r="I318" t="s">
        <v>721</v>
      </c>
      <c r="J318" t="s">
        <v>721</v>
      </c>
      <c r="K318" t="s">
        <v>721</v>
      </c>
    </row>
    <row r="319" spans="1:11" x14ac:dyDescent="0.3">
      <c r="A319" t="s">
        <v>228</v>
      </c>
      <c r="B319" t="s">
        <v>721</v>
      </c>
      <c r="C319" t="s">
        <v>1181</v>
      </c>
      <c r="D319" t="s">
        <v>284</v>
      </c>
      <c r="H319" t="s">
        <v>1613</v>
      </c>
      <c r="I319" t="s">
        <v>721</v>
      </c>
      <c r="J319" t="s">
        <v>721</v>
      </c>
      <c r="K319" t="s">
        <v>721</v>
      </c>
    </row>
    <row r="320" spans="1:11" x14ac:dyDescent="0.3">
      <c r="A320" t="s">
        <v>1227</v>
      </c>
      <c r="B320" t="s">
        <v>721</v>
      </c>
      <c r="C320" t="s">
        <v>292</v>
      </c>
      <c r="D320" t="s">
        <v>284</v>
      </c>
      <c r="E320" t="s">
        <v>286</v>
      </c>
      <c r="H320" t="s">
        <v>1613</v>
      </c>
      <c r="I320" t="s">
        <v>721</v>
      </c>
      <c r="J320" t="s">
        <v>291</v>
      </c>
      <c r="K320" t="s">
        <v>721</v>
      </c>
    </row>
    <row r="321" spans="1:11" x14ac:dyDescent="0.3">
      <c r="A321" t="s">
        <v>512</v>
      </c>
      <c r="B321" t="s">
        <v>721</v>
      </c>
      <c r="C321" t="s">
        <v>292</v>
      </c>
      <c r="E321" t="s">
        <v>287</v>
      </c>
      <c r="H321" t="s">
        <v>1613</v>
      </c>
      <c r="I321" t="s">
        <v>721</v>
      </c>
      <c r="J321" t="s">
        <v>721</v>
      </c>
      <c r="K321" t="s">
        <v>721</v>
      </c>
    </row>
    <row r="322" spans="1:11" x14ac:dyDescent="0.3">
      <c r="A322" t="s">
        <v>229</v>
      </c>
      <c r="B322" t="s">
        <v>721</v>
      </c>
      <c r="C322" t="s">
        <v>1181</v>
      </c>
      <c r="H322" t="s">
        <v>1613</v>
      </c>
      <c r="I322" t="s">
        <v>721</v>
      </c>
      <c r="J322" t="s">
        <v>721</v>
      </c>
      <c r="K322" t="s">
        <v>721</v>
      </c>
    </row>
    <row r="323" spans="1:11" x14ac:dyDescent="0.3">
      <c r="A323" t="s">
        <v>437</v>
      </c>
      <c r="B323" t="s">
        <v>721</v>
      </c>
      <c r="C323" t="s">
        <v>292</v>
      </c>
      <c r="E323" t="s">
        <v>286</v>
      </c>
      <c r="H323" t="s">
        <v>1613</v>
      </c>
      <c r="I323" t="s">
        <v>721</v>
      </c>
      <c r="J323" t="s">
        <v>291</v>
      </c>
      <c r="K323" t="s">
        <v>721</v>
      </c>
    </row>
    <row r="324" spans="1:11" x14ac:dyDescent="0.3">
      <c r="A324" t="s">
        <v>230</v>
      </c>
      <c r="B324">
        <v>314</v>
      </c>
      <c r="C324" t="s">
        <v>288</v>
      </c>
      <c r="H324" t="s">
        <v>1613</v>
      </c>
      <c r="I324" t="s">
        <v>721</v>
      </c>
      <c r="J324" t="s">
        <v>721</v>
      </c>
      <c r="K324" t="s">
        <v>721</v>
      </c>
    </row>
    <row r="325" spans="1:11" x14ac:dyDescent="0.3">
      <c r="A325" t="s">
        <v>1485</v>
      </c>
      <c r="B325" t="s">
        <v>721</v>
      </c>
      <c r="C325" t="s">
        <v>292</v>
      </c>
      <c r="E325" t="s">
        <v>287</v>
      </c>
      <c r="F325" t="s">
        <v>1614</v>
      </c>
      <c r="H325" t="s">
        <v>721</v>
      </c>
      <c r="I325" t="s">
        <v>721</v>
      </c>
      <c r="J325" t="s">
        <v>721</v>
      </c>
      <c r="K325" t="s">
        <v>721</v>
      </c>
    </row>
    <row r="326" spans="1:11" x14ac:dyDescent="0.3">
      <c r="A326" t="s">
        <v>1221</v>
      </c>
      <c r="B326" t="s">
        <v>721</v>
      </c>
      <c r="C326" t="s">
        <v>292</v>
      </c>
      <c r="H326" t="s">
        <v>1613</v>
      </c>
      <c r="I326" t="s">
        <v>721</v>
      </c>
      <c r="J326" t="s">
        <v>291</v>
      </c>
      <c r="K326" t="s">
        <v>721</v>
      </c>
    </row>
    <row r="327" spans="1:11" x14ac:dyDescent="0.3">
      <c r="A327" t="s">
        <v>231</v>
      </c>
      <c r="B327" t="s">
        <v>721</v>
      </c>
      <c r="C327" t="s">
        <v>1181</v>
      </c>
      <c r="D327" t="s">
        <v>284</v>
      </c>
      <c r="H327" t="s">
        <v>1613</v>
      </c>
      <c r="I327" t="s">
        <v>721</v>
      </c>
      <c r="J327" t="s">
        <v>721</v>
      </c>
      <c r="K327" t="s">
        <v>289</v>
      </c>
    </row>
    <row r="328" spans="1:11" x14ac:dyDescent="0.3">
      <c r="A328" t="s">
        <v>1486</v>
      </c>
      <c r="B328" t="s">
        <v>721</v>
      </c>
      <c r="C328" t="s">
        <v>292</v>
      </c>
      <c r="E328" t="s">
        <v>287</v>
      </c>
      <c r="F328" t="s">
        <v>1614</v>
      </c>
      <c r="H328" t="s">
        <v>721</v>
      </c>
      <c r="I328" t="s">
        <v>721</v>
      </c>
      <c r="J328" t="s">
        <v>721</v>
      </c>
      <c r="K328" t="s">
        <v>721</v>
      </c>
    </row>
    <row r="329" spans="1:11" x14ac:dyDescent="0.3">
      <c r="A329" t="s">
        <v>232</v>
      </c>
      <c r="B329" t="s">
        <v>721</v>
      </c>
      <c r="C329" t="s">
        <v>1181</v>
      </c>
      <c r="E329" t="s">
        <v>287</v>
      </c>
      <c r="F329" t="s">
        <v>1614</v>
      </c>
      <c r="H329" t="s">
        <v>721</v>
      </c>
      <c r="I329" t="s">
        <v>721</v>
      </c>
      <c r="J329" t="s">
        <v>721</v>
      </c>
      <c r="K329" t="s">
        <v>721</v>
      </c>
    </row>
    <row r="330" spans="1:11" x14ac:dyDescent="0.3">
      <c r="A330" t="s">
        <v>504</v>
      </c>
      <c r="B330" t="s">
        <v>721</v>
      </c>
      <c r="C330" t="s">
        <v>292</v>
      </c>
      <c r="D330" t="s">
        <v>284</v>
      </c>
      <c r="E330" t="s">
        <v>286</v>
      </c>
      <c r="H330" t="s">
        <v>1613</v>
      </c>
      <c r="I330" t="s">
        <v>293</v>
      </c>
      <c r="J330" t="s">
        <v>721</v>
      </c>
      <c r="K330" t="s">
        <v>721</v>
      </c>
    </row>
    <row r="331" spans="1:11" x14ac:dyDescent="0.3">
      <c r="A331" t="s">
        <v>367</v>
      </c>
      <c r="B331">
        <v>254</v>
      </c>
      <c r="C331" t="s">
        <v>1181</v>
      </c>
      <c r="D331" t="s">
        <v>284</v>
      </c>
      <c r="E331" t="s">
        <v>286</v>
      </c>
      <c r="H331" t="s">
        <v>1613</v>
      </c>
      <c r="I331" t="s">
        <v>290</v>
      </c>
      <c r="J331" t="s">
        <v>721</v>
      </c>
      <c r="K331" t="s">
        <v>721</v>
      </c>
    </row>
    <row r="332" spans="1:11" x14ac:dyDescent="0.3">
      <c r="A332" t="s">
        <v>785</v>
      </c>
      <c r="B332">
        <v>238</v>
      </c>
      <c r="C332" t="s">
        <v>292</v>
      </c>
      <c r="H332" t="s">
        <v>1613</v>
      </c>
      <c r="I332" t="s">
        <v>721</v>
      </c>
      <c r="J332" t="s">
        <v>291</v>
      </c>
      <c r="K332" t="s">
        <v>721</v>
      </c>
    </row>
    <row r="333" spans="1:11" x14ac:dyDescent="0.3">
      <c r="A333" t="s">
        <v>1395</v>
      </c>
      <c r="B333" t="s">
        <v>721</v>
      </c>
      <c r="C333" t="s">
        <v>292</v>
      </c>
      <c r="H333" t="s">
        <v>1613</v>
      </c>
      <c r="I333" t="s">
        <v>721</v>
      </c>
      <c r="J333" t="s">
        <v>291</v>
      </c>
      <c r="K333" t="s">
        <v>721</v>
      </c>
    </row>
    <row r="334" spans="1:11" x14ac:dyDescent="0.3">
      <c r="A334" t="s">
        <v>1487</v>
      </c>
      <c r="B334" t="s">
        <v>721</v>
      </c>
      <c r="C334" t="s">
        <v>292</v>
      </c>
      <c r="E334" t="s">
        <v>286</v>
      </c>
      <c r="H334" t="s">
        <v>1613</v>
      </c>
      <c r="I334" t="s">
        <v>721</v>
      </c>
      <c r="J334" t="s">
        <v>721</v>
      </c>
      <c r="K334" t="s">
        <v>721</v>
      </c>
    </row>
    <row r="335" spans="1:11" x14ac:dyDescent="0.3">
      <c r="A335" t="s">
        <v>474</v>
      </c>
      <c r="B335" t="s">
        <v>721</v>
      </c>
      <c r="C335" t="s">
        <v>1181</v>
      </c>
      <c r="D335" t="s">
        <v>284</v>
      </c>
      <c r="H335" t="s">
        <v>1613</v>
      </c>
      <c r="I335" t="s">
        <v>721</v>
      </c>
      <c r="J335" t="s">
        <v>721</v>
      </c>
      <c r="K335" t="s">
        <v>721</v>
      </c>
    </row>
    <row r="336" spans="1:11" x14ac:dyDescent="0.3">
      <c r="A336" t="s">
        <v>763</v>
      </c>
      <c r="B336">
        <v>185</v>
      </c>
      <c r="C336" t="s">
        <v>1181</v>
      </c>
      <c r="E336" t="s">
        <v>287</v>
      </c>
      <c r="H336" t="s">
        <v>1613</v>
      </c>
      <c r="I336" t="s">
        <v>721</v>
      </c>
      <c r="J336" t="s">
        <v>291</v>
      </c>
      <c r="K336" t="s">
        <v>721</v>
      </c>
    </row>
    <row r="337" spans="1:11" x14ac:dyDescent="0.3">
      <c r="A337" t="s">
        <v>1488</v>
      </c>
      <c r="B337" t="s">
        <v>721</v>
      </c>
      <c r="C337" t="s">
        <v>292</v>
      </c>
      <c r="H337" t="s">
        <v>1613</v>
      </c>
      <c r="I337" t="s">
        <v>721</v>
      </c>
      <c r="J337" t="s">
        <v>721</v>
      </c>
      <c r="K337" t="s">
        <v>721</v>
      </c>
    </row>
    <row r="338" spans="1:11" x14ac:dyDescent="0.3">
      <c r="A338" t="s">
        <v>637</v>
      </c>
      <c r="B338" t="s">
        <v>721</v>
      </c>
      <c r="C338" t="s">
        <v>292</v>
      </c>
      <c r="D338" t="s">
        <v>284</v>
      </c>
      <c r="E338" t="s">
        <v>286</v>
      </c>
      <c r="H338" t="s">
        <v>1613</v>
      </c>
      <c r="I338" t="s">
        <v>293</v>
      </c>
      <c r="J338" t="s">
        <v>721</v>
      </c>
      <c r="K338" t="s">
        <v>721</v>
      </c>
    </row>
    <row r="339" spans="1:11" x14ac:dyDescent="0.3">
      <c r="A339" t="s">
        <v>417</v>
      </c>
      <c r="B339" t="s">
        <v>721</v>
      </c>
      <c r="C339" t="s">
        <v>292</v>
      </c>
      <c r="D339" t="s">
        <v>284</v>
      </c>
      <c r="E339" t="s">
        <v>286</v>
      </c>
      <c r="H339" t="s">
        <v>1613</v>
      </c>
      <c r="I339" t="s">
        <v>721</v>
      </c>
      <c r="J339" t="s">
        <v>291</v>
      </c>
      <c r="K339" t="s">
        <v>721</v>
      </c>
    </row>
    <row r="340" spans="1:11" x14ac:dyDescent="0.3">
      <c r="A340" t="s">
        <v>396</v>
      </c>
      <c r="B340" t="s">
        <v>721</v>
      </c>
      <c r="C340" t="s">
        <v>292</v>
      </c>
      <c r="E340" t="s">
        <v>287</v>
      </c>
      <c r="H340" t="s">
        <v>1613</v>
      </c>
      <c r="I340" t="s">
        <v>290</v>
      </c>
      <c r="J340" t="s">
        <v>721</v>
      </c>
      <c r="K340" t="s">
        <v>721</v>
      </c>
    </row>
    <row r="341" spans="1:11" x14ac:dyDescent="0.3">
      <c r="A341" t="s">
        <v>233</v>
      </c>
      <c r="B341">
        <v>337</v>
      </c>
      <c r="C341" t="s">
        <v>1181</v>
      </c>
      <c r="E341" t="s">
        <v>286</v>
      </c>
      <c r="H341" t="s">
        <v>1613</v>
      </c>
      <c r="I341" t="s">
        <v>721</v>
      </c>
      <c r="J341" t="s">
        <v>721</v>
      </c>
      <c r="K341" t="s">
        <v>721</v>
      </c>
    </row>
    <row r="342" spans="1:11" x14ac:dyDescent="0.3">
      <c r="A342" t="s">
        <v>234</v>
      </c>
      <c r="B342" t="s">
        <v>721</v>
      </c>
      <c r="C342" t="s">
        <v>288</v>
      </c>
      <c r="E342" t="s">
        <v>286</v>
      </c>
      <c r="H342" t="s">
        <v>1613</v>
      </c>
      <c r="I342" t="s">
        <v>721</v>
      </c>
      <c r="J342" t="s">
        <v>721</v>
      </c>
      <c r="K342" t="s">
        <v>289</v>
      </c>
    </row>
    <row r="343" spans="1:11" x14ac:dyDescent="0.3">
      <c r="A343" t="s">
        <v>235</v>
      </c>
      <c r="B343">
        <v>155</v>
      </c>
      <c r="C343" t="s">
        <v>1181</v>
      </c>
      <c r="E343" t="s">
        <v>286</v>
      </c>
      <c r="H343" t="s">
        <v>1613</v>
      </c>
      <c r="I343" t="s">
        <v>721</v>
      </c>
      <c r="J343" t="s">
        <v>721</v>
      </c>
      <c r="K343" t="s">
        <v>721</v>
      </c>
    </row>
    <row r="344" spans="1:11" x14ac:dyDescent="0.3">
      <c r="A344" t="s">
        <v>236</v>
      </c>
      <c r="B344" t="s">
        <v>721</v>
      </c>
      <c r="C344" t="s">
        <v>1181</v>
      </c>
      <c r="D344" t="s">
        <v>284</v>
      </c>
      <c r="H344" t="s">
        <v>1613</v>
      </c>
      <c r="I344" t="s">
        <v>721</v>
      </c>
      <c r="J344" t="s">
        <v>291</v>
      </c>
      <c r="K344" t="s">
        <v>721</v>
      </c>
    </row>
    <row r="345" spans="1:11" x14ac:dyDescent="0.3">
      <c r="A345" t="s">
        <v>1489</v>
      </c>
      <c r="B345" t="s">
        <v>721</v>
      </c>
      <c r="C345" t="s">
        <v>1181</v>
      </c>
      <c r="E345" t="s">
        <v>286</v>
      </c>
      <c r="H345" t="s">
        <v>1613</v>
      </c>
      <c r="I345" t="s">
        <v>721</v>
      </c>
      <c r="J345" t="s">
        <v>721</v>
      </c>
      <c r="K345" t="s">
        <v>721</v>
      </c>
    </row>
    <row r="346" spans="1:11" x14ac:dyDescent="0.3">
      <c r="A346" t="s">
        <v>1490</v>
      </c>
      <c r="B346" t="s">
        <v>721</v>
      </c>
      <c r="C346" t="s">
        <v>292</v>
      </c>
      <c r="E346" t="s">
        <v>286</v>
      </c>
      <c r="H346" t="s">
        <v>1613</v>
      </c>
      <c r="I346" t="s">
        <v>721</v>
      </c>
      <c r="J346" t="s">
        <v>721</v>
      </c>
      <c r="K346" t="s">
        <v>721</v>
      </c>
    </row>
    <row r="347" spans="1:11" x14ac:dyDescent="0.3">
      <c r="A347" t="s">
        <v>1491</v>
      </c>
      <c r="B347" t="s">
        <v>721</v>
      </c>
      <c r="C347" t="s">
        <v>292</v>
      </c>
      <c r="H347" t="s">
        <v>1613</v>
      </c>
      <c r="I347" t="s">
        <v>721</v>
      </c>
      <c r="J347" t="s">
        <v>721</v>
      </c>
      <c r="K347" t="s">
        <v>721</v>
      </c>
    </row>
    <row r="348" spans="1:11" x14ac:dyDescent="0.3">
      <c r="A348" t="s">
        <v>1329</v>
      </c>
      <c r="B348" t="s">
        <v>721</v>
      </c>
      <c r="C348" t="s">
        <v>292</v>
      </c>
      <c r="H348" t="s">
        <v>1613</v>
      </c>
      <c r="I348" t="s">
        <v>721</v>
      </c>
      <c r="J348" t="s">
        <v>291</v>
      </c>
      <c r="K348" t="s">
        <v>721</v>
      </c>
    </row>
    <row r="349" spans="1:11" x14ac:dyDescent="0.3">
      <c r="A349" t="s">
        <v>1492</v>
      </c>
      <c r="B349" t="s">
        <v>721</v>
      </c>
      <c r="C349" t="s">
        <v>1181</v>
      </c>
      <c r="E349" t="s">
        <v>287</v>
      </c>
      <c r="H349" t="s">
        <v>1613</v>
      </c>
      <c r="I349" t="s">
        <v>721</v>
      </c>
      <c r="J349" t="s">
        <v>721</v>
      </c>
      <c r="K349" t="s">
        <v>721</v>
      </c>
    </row>
    <row r="350" spans="1:11" x14ac:dyDescent="0.3">
      <c r="A350" t="s">
        <v>1410</v>
      </c>
      <c r="B350" t="s">
        <v>721</v>
      </c>
      <c r="C350" t="s">
        <v>292</v>
      </c>
      <c r="E350" t="s">
        <v>286</v>
      </c>
      <c r="H350" t="s">
        <v>1613</v>
      </c>
      <c r="I350" t="s">
        <v>721</v>
      </c>
      <c r="J350" t="s">
        <v>291</v>
      </c>
      <c r="K350" t="s">
        <v>721</v>
      </c>
    </row>
    <row r="351" spans="1:11" x14ac:dyDescent="0.3">
      <c r="A351" t="s">
        <v>1230</v>
      </c>
      <c r="B351" t="s">
        <v>721</v>
      </c>
      <c r="C351" t="s">
        <v>292</v>
      </c>
      <c r="D351" t="s">
        <v>284</v>
      </c>
      <c r="E351" t="s">
        <v>287</v>
      </c>
      <c r="H351" t="s">
        <v>1613</v>
      </c>
      <c r="I351" t="s">
        <v>721</v>
      </c>
      <c r="J351" t="s">
        <v>291</v>
      </c>
      <c r="K351" t="s">
        <v>721</v>
      </c>
    </row>
    <row r="352" spans="1:11" x14ac:dyDescent="0.3">
      <c r="A352" t="s">
        <v>498</v>
      </c>
      <c r="B352" t="s">
        <v>721</v>
      </c>
      <c r="C352" t="s">
        <v>292</v>
      </c>
      <c r="D352" t="s">
        <v>284</v>
      </c>
      <c r="H352" t="s">
        <v>1613</v>
      </c>
      <c r="I352" t="s">
        <v>293</v>
      </c>
      <c r="J352" t="s">
        <v>291</v>
      </c>
      <c r="K352" t="s">
        <v>721</v>
      </c>
    </row>
    <row r="353" spans="1:11" x14ac:dyDescent="0.3">
      <c r="A353" t="s">
        <v>237</v>
      </c>
      <c r="B353">
        <v>234</v>
      </c>
      <c r="C353" t="s">
        <v>288</v>
      </c>
      <c r="H353" t="s">
        <v>1613</v>
      </c>
      <c r="I353" t="s">
        <v>721</v>
      </c>
      <c r="J353" t="s">
        <v>721</v>
      </c>
      <c r="K353" t="s">
        <v>721</v>
      </c>
    </row>
    <row r="354" spans="1:11" x14ac:dyDescent="0.3">
      <c r="A354" t="s">
        <v>238</v>
      </c>
      <c r="B354" t="s">
        <v>721</v>
      </c>
      <c r="C354" t="s">
        <v>288</v>
      </c>
      <c r="H354" t="s">
        <v>1613</v>
      </c>
      <c r="I354" t="s">
        <v>721</v>
      </c>
      <c r="J354" t="s">
        <v>721</v>
      </c>
      <c r="K354" t="s">
        <v>721</v>
      </c>
    </row>
    <row r="355" spans="1:11" x14ac:dyDescent="0.3">
      <c r="A355" t="s">
        <v>1493</v>
      </c>
      <c r="B355" t="s">
        <v>721</v>
      </c>
      <c r="C355" t="s">
        <v>292</v>
      </c>
      <c r="H355" t="s">
        <v>1613</v>
      </c>
      <c r="I355" t="s">
        <v>721</v>
      </c>
      <c r="J355" t="s">
        <v>721</v>
      </c>
      <c r="K355" t="s">
        <v>721</v>
      </c>
    </row>
    <row r="356" spans="1:11" x14ac:dyDescent="0.3">
      <c r="A356" t="s">
        <v>587</v>
      </c>
      <c r="B356" t="s">
        <v>721</v>
      </c>
      <c r="C356" t="s">
        <v>1181</v>
      </c>
      <c r="E356" t="s">
        <v>286</v>
      </c>
      <c r="H356" t="s">
        <v>1613</v>
      </c>
      <c r="I356" t="s">
        <v>290</v>
      </c>
      <c r="J356" t="s">
        <v>721</v>
      </c>
      <c r="K356" t="s">
        <v>721</v>
      </c>
    </row>
    <row r="357" spans="1:11" x14ac:dyDescent="0.3">
      <c r="A357" t="s">
        <v>239</v>
      </c>
      <c r="B357" t="s">
        <v>721</v>
      </c>
      <c r="C357" t="s">
        <v>1181</v>
      </c>
      <c r="E357" t="s">
        <v>286</v>
      </c>
      <c r="H357" t="s">
        <v>1613</v>
      </c>
      <c r="I357" t="s">
        <v>721</v>
      </c>
      <c r="J357" t="s">
        <v>721</v>
      </c>
      <c r="K357" t="s">
        <v>721</v>
      </c>
    </row>
    <row r="358" spans="1:11" x14ac:dyDescent="0.3">
      <c r="A358" t="s">
        <v>1494</v>
      </c>
      <c r="B358" t="s">
        <v>721</v>
      </c>
      <c r="C358" t="s">
        <v>292</v>
      </c>
      <c r="H358" t="s">
        <v>1613</v>
      </c>
      <c r="I358" t="s">
        <v>721</v>
      </c>
      <c r="J358" t="s">
        <v>721</v>
      </c>
      <c r="K358" t="s">
        <v>721</v>
      </c>
    </row>
    <row r="359" spans="1:11" x14ac:dyDescent="0.3">
      <c r="A359" t="s">
        <v>1405</v>
      </c>
      <c r="B359" t="s">
        <v>721</v>
      </c>
      <c r="C359" t="s">
        <v>292</v>
      </c>
      <c r="E359" t="s">
        <v>286</v>
      </c>
      <c r="H359" t="s">
        <v>1613</v>
      </c>
      <c r="I359" t="s">
        <v>721</v>
      </c>
      <c r="J359" t="s">
        <v>291</v>
      </c>
      <c r="K359" t="s">
        <v>721</v>
      </c>
    </row>
    <row r="360" spans="1:11" x14ac:dyDescent="0.3">
      <c r="A360" t="s">
        <v>1495</v>
      </c>
      <c r="B360" t="s">
        <v>721</v>
      </c>
      <c r="C360" t="s">
        <v>1181</v>
      </c>
      <c r="E360" t="s">
        <v>287</v>
      </c>
      <c r="H360" t="s">
        <v>1613</v>
      </c>
      <c r="I360" t="s">
        <v>721</v>
      </c>
      <c r="J360" t="s">
        <v>721</v>
      </c>
      <c r="K360" t="s">
        <v>721</v>
      </c>
    </row>
    <row r="361" spans="1:11" x14ac:dyDescent="0.3">
      <c r="A361" t="s">
        <v>580</v>
      </c>
      <c r="B361" t="s">
        <v>721</v>
      </c>
      <c r="C361" t="s">
        <v>292</v>
      </c>
      <c r="E361" t="s">
        <v>286</v>
      </c>
      <c r="H361" t="s">
        <v>1613</v>
      </c>
      <c r="I361" t="s">
        <v>721</v>
      </c>
      <c r="J361" t="s">
        <v>721</v>
      </c>
      <c r="K361" t="s">
        <v>721</v>
      </c>
    </row>
    <row r="362" spans="1:11" x14ac:dyDescent="0.3">
      <c r="A362" t="s">
        <v>1354</v>
      </c>
      <c r="B362" t="s">
        <v>721</v>
      </c>
      <c r="C362" t="s">
        <v>292</v>
      </c>
      <c r="D362" t="s">
        <v>284</v>
      </c>
      <c r="E362" t="s">
        <v>286</v>
      </c>
      <c r="H362" t="s">
        <v>1613</v>
      </c>
      <c r="I362" t="s">
        <v>721</v>
      </c>
      <c r="J362" t="s">
        <v>291</v>
      </c>
      <c r="K362" t="s">
        <v>721</v>
      </c>
    </row>
    <row r="363" spans="1:11" x14ac:dyDescent="0.3">
      <c r="A363" t="s">
        <v>507</v>
      </c>
      <c r="B363" t="s">
        <v>721</v>
      </c>
      <c r="C363" t="s">
        <v>292</v>
      </c>
      <c r="H363" t="s">
        <v>1613</v>
      </c>
      <c r="I363" t="s">
        <v>293</v>
      </c>
      <c r="J363" t="s">
        <v>721</v>
      </c>
      <c r="K363" t="s">
        <v>721</v>
      </c>
    </row>
    <row r="364" spans="1:11" x14ac:dyDescent="0.3">
      <c r="A364" t="s">
        <v>443</v>
      </c>
      <c r="B364" t="s">
        <v>721</v>
      </c>
      <c r="C364" t="s">
        <v>292</v>
      </c>
      <c r="H364" t="s">
        <v>1613</v>
      </c>
      <c r="I364" t="s">
        <v>293</v>
      </c>
      <c r="J364" t="s">
        <v>721</v>
      </c>
      <c r="K364" t="s">
        <v>721</v>
      </c>
    </row>
    <row r="365" spans="1:11" x14ac:dyDescent="0.3">
      <c r="A365" t="s">
        <v>240</v>
      </c>
      <c r="B365">
        <v>248</v>
      </c>
      <c r="C365" t="s">
        <v>288</v>
      </c>
      <c r="D365" t="s">
        <v>284</v>
      </c>
      <c r="H365" t="s">
        <v>1613</v>
      </c>
      <c r="I365" t="s">
        <v>721</v>
      </c>
      <c r="J365" t="s">
        <v>721</v>
      </c>
      <c r="K365" t="s">
        <v>721</v>
      </c>
    </row>
    <row r="366" spans="1:11" x14ac:dyDescent="0.3">
      <c r="A366" t="s">
        <v>1251</v>
      </c>
      <c r="B366" t="s">
        <v>721</v>
      </c>
      <c r="C366" t="s">
        <v>292</v>
      </c>
      <c r="E366" t="s">
        <v>286</v>
      </c>
      <c r="H366" t="s">
        <v>1613</v>
      </c>
      <c r="I366" t="s">
        <v>721</v>
      </c>
      <c r="J366" t="s">
        <v>291</v>
      </c>
      <c r="K366" t="s">
        <v>721</v>
      </c>
    </row>
    <row r="367" spans="1:11" x14ac:dyDescent="0.3">
      <c r="A367" t="s">
        <v>1269</v>
      </c>
      <c r="B367" t="s">
        <v>721</v>
      </c>
      <c r="C367" t="s">
        <v>292</v>
      </c>
      <c r="E367" t="s">
        <v>286</v>
      </c>
      <c r="H367" t="s">
        <v>1613</v>
      </c>
      <c r="I367" t="s">
        <v>721</v>
      </c>
      <c r="J367" t="s">
        <v>291</v>
      </c>
      <c r="K367" t="s">
        <v>721</v>
      </c>
    </row>
    <row r="368" spans="1:11" x14ac:dyDescent="0.3">
      <c r="A368" t="s">
        <v>1496</v>
      </c>
      <c r="B368" t="s">
        <v>721</v>
      </c>
      <c r="C368" t="s">
        <v>1181</v>
      </c>
      <c r="H368" t="s">
        <v>1613</v>
      </c>
      <c r="I368" t="s">
        <v>721</v>
      </c>
      <c r="J368" t="s">
        <v>721</v>
      </c>
      <c r="K368" t="s">
        <v>289</v>
      </c>
    </row>
    <row r="369" spans="1:11" x14ac:dyDescent="0.3">
      <c r="A369" t="s">
        <v>1497</v>
      </c>
      <c r="B369" t="s">
        <v>721</v>
      </c>
      <c r="C369" t="s">
        <v>292</v>
      </c>
      <c r="H369" t="s">
        <v>1613</v>
      </c>
      <c r="I369" t="s">
        <v>721</v>
      </c>
      <c r="J369" t="s">
        <v>721</v>
      </c>
      <c r="K369" t="s">
        <v>721</v>
      </c>
    </row>
    <row r="370" spans="1:11" x14ac:dyDescent="0.3">
      <c r="A370" t="s">
        <v>684</v>
      </c>
      <c r="B370" t="s">
        <v>721</v>
      </c>
      <c r="C370" t="s">
        <v>292</v>
      </c>
      <c r="H370" t="s">
        <v>1613</v>
      </c>
      <c r="I370" t="s">
        <v>721</v>
      </c>
      <c r="J370" t="s">
        <v>721</v>
      </c>
      <c r="K370" t="s">
        <v>721</v>
      </c>
    </row>
    <row r="371" spans="1:11" x14ac:dyDescent="0.3">
      <c r="A371" t="s">
        <v>1498</v>
      </c>
      <c r="B371" t="s">
        <v>721</v>
      </c>
      <c r="C371" t="s">
        <v>1181</v>
      </c>
      <c r="H371" t="s">
        <v>1613</v>
      </c>
      <c r="I371" t="s">
        <v>721</v>
      </c>
      <c r="J371" t="s">
        <v>721</v>
      </c>
      <c r="K371" t="s">
        <v>721</v>
      </c>
    </row>
    <row r="372" spans="1:11" x14ac:dyDescent="0.3">
      <c r="A372" t="s">
        <v>1499</v>
      </c>
      <c r="B372" t="s">
        <v>721</v>
      </c>
      <c r="C372" t="s">
        <v>292</v>
      </c>
      <c r="H372" t="s">
        <v>1613</v>
      </c>
      <c r="I372" t="s">
        <v>721</v>
      </c>
      <c r="J372" t="s">
        <v>721</v>
      </c>
      <c r="K372" t="s">
        <v>289</v>
      </c>
    </row>
    <row r="373" spans="1:11" x14ac:dyDescent="0.3">
      <c r="A373" t="s">
        <v>1500</v>
      </c>
      <c r="B373" t="s">
        <v>721</v>
      </c>
      <c r="C373" t="s">
        <v>292</v>
      </c>
      <c r="H373" t="s">
        <v>1613</v>
      </c>
      <c r="I373" t="s">
        <v>721</v>
      </c>
      <c r="J373" t="s">
        <v>721</v>
      </c>
      <c r="K373" t="s">
        <v>721</v>
      </c>
    </row>
    <row r="374" spans="1:11" x14ac:dyDescent="0.3">
      <c r="A374" t="s">
        <v>241</v>
      </c>
      <c r="B374">
        <v>195</v>
      </c>
      <c r="C374" t="s">
        <v>288</v>
      </c>
      <c r="E374" t="s">
        <v>287</v>
      </c>
      <c r="H374" t="s">
        <v>1613</v>
      </c>
      <c r="I374" t="s">
        <v>721</v>
      </c>
      <c r="J374" t="s">
        <v>721</v>
      </c>
      <c r="K374" t="s">
        <v>721</v>
      </c>
    </row>
    <row r="375" spans="1:11" x14ac:dyDescent="0.3">
      <c r="A375" t="s">
        <v>588</v>
      </c>
      <c r="B375" t="s">
        <v>721</v>
      </c>
      <c r="C375" t="s">
        <v>292</v>
      </c>
      <c r="D375" t="s">
        <v>284</v>
      </c>
      <c r="H375" t="s">
        <v>1613</v>
      </c>
      <c r="I375" t="s">
        <v>293</v>
      </c>
      <c r="J375" t="s">
        <v>721</v>
      </c>
      <c r="K375" t="s">
        <v>721</v>
      </c>
    </row>
    <row r="376" spans="1:11" x14ac:dyDescent="0.3">
      <c r="A376" t="s">
        <v>242</v>
      </c>
      <c r="B376" t="s">
        <v>721</v>
      </c>
      <c r="C376" t="s">
        <v>1181</v>
      </c>
      <c r="H376" t="s">
        <v>1613</v>
      </c>
      <c r="I376" t="s">
        <v>721</v>
      </c>
      <c r="J376" t="s">
        <v>291</v>
      </c>
      <c r="K376" t="s">
        <v>721</v>
      </c>
    </row>
    <row r="377" spans="1:11" x14ac:dyDescent="0.3">
      <c r="A377" t="s">
        <v>1501</v>
      </c>
      <c r="B377" t="s">
        <v>721</v>
      </c>
      <c r="C377" t="s">
        <v>1181</v>
      </c>
      <c r="E377" t="s">
        <v>287</v>
      </c>
      <c r="H377" t="s">
        <v>1613</v>
      </c>
      <c r="I377" t="s">
        <v>721</v>
      </c>
      <c r="J377" t="s">
        <v>721</v>
      </c>
      <c r="K377" t="s">
        <v>721</v>
      </c>
    </row>
    <row r="378" spans="1:11" x14ac:dyDescent="0.3">
      <c r="A378" t="s">
        <v>243</v>
      </c>
      <c r="B378">
        <v>183</v>
      </c>
      <c r="C378" t="s">
        <v>1181</v>
      </c>
      <c r="E378" t="s">
        <v>287</v>
      </c>
      <c r="H378" t="s">
        <v>1613</v>
      </c>
      <c r="I378" t="s">
        <v>721</v>
      </c>
      <c r="J378" t="s">
        <v>721</v>
      </c>
      <c r="K378" t="s">
        <v>721</v>
      </c>
    </row>
    <row r="379" spans="1:11" x14ac:dyDescent="0.3">
      <c r="A379" t="s">
        <v>528</v>
      </c>
      <c r="B379" t="s">
        <v>721</v>
      </c>
      <c r="C379" t="s">
        <v>292</v>
      </c>
      <c r="E379" t="s">
        <v>287</v>
      </c>
      <c r="H379" t="s">
        <v>1613</v>
      </c>
      <c r="I379" t="s">
        <v>290</v>
      </c>
      <c r="J379" t="s">
        <v>721</v>
      </c>
      <c r="K379" t="s">
        <v>721</v>
      </c>
    </row>
    <row r="380" spans="1:11" x14ac:dyDescent="0.3">
      <c r="A380" t="s">
        <v>1502</v>
      </c>
      <c r="B380" t="s">
        <v>721</v>
      </c>
      <c r="C380" t="s">
        <v>292</v>
      </c>
      <c r="H380" t="s">
        <v>1613</v>
      </c>
      <c r="I380" t="s">
        <v>721</v>
      </c>
      <c r="J380" t="s">
        <v>721</v>
      </c>
      <c r="K380" t="s">
        <v>721</v>
      </c>
    </row>
    <row r="381" spans="1:11" x14ac:dyDescent="0.3">
      <c r="A381" t="s">
        <v>1503</v>
      </c>
      <c r="B381" t="s">
        <v>721</v>
      </c>
      <c r="C381" t="s">
        <v>292</v>
      </c>
      <c r="E381" t="s">
        <v>286</v>
      </c>
      <c r="H381" t="s">
        <v>1613</v>
      </c>
      <c r="I381" t="s">
        <v>721</v>
      </c>
      <c r="J381" t="s">
        <v>721</v>
      </c>
      <c r="K381" t="s">
        <v>721</v>
      </c>
    </row>
    <row r="382" spans="1:11" x14ac:dyDescent="0.3">
      <c r="A382" t="s">
        <v>244</v>
      </c>
      <c r="B382">
        <v>298</v>
      </c>
      <c r="C382" t="s">
        <v>288</v>
      </c>
      <c r="H382" t="s">
        <v>1613</v>
      </c>
      <c r="I382" t="s">
        <v>721</v>
      </c>
      <c r="J382" t="s">
        <v>721</v>
      </c>
      <c r="K382" t="s">
        <v>721</v>
      </c>
    </row>
    <row r="383" spans="1:11" x14ac:dyDescent="0.3">
      <c r="A383" t="s">
        <v>1504</v>
      </c>
      <c r="B383" t="s">
        <v>721</v>
      </c>
      <c r="C383" t="s">
        <v>292</v>
      </c>
      <c r="E383" t="s">
        <v>287</v>
      </c>
      <c r="H383" t="s">
        <v>1613</v>
      </c>
      <c r="I383" t="s">
        <v>721</v>
      </c>
      <c r="J383" t="s">
        <v>721</v>
      </c>
      <c r="K383" t="s">
        <v>721</v>
      </c>
    </row>
    <row r="384" spans="1:11" x14ac:dyDescent="0.3">
      <c r="A384" t="s">
        <v>444</v>
      </c>
      <c r="B384" t="s">
        <v>721</v>
      </c>
      <c r="C384" t="s">
        <v>292</v>
      </c>
      <c r="H384" t="s">
        <v>1613</v>
      </c>
      <c r="I384" t="s">
        <v>293</v>
      </c>
      <c r="J384" t="s">
        <v>721</v>
      </c>
      <c r="K384" t="s">
        <v>721</v>
      </c>
    </row>
    <row r="385" spans="1:11" x14ac:dyDescent="0.3">
      <c r="A385" t="s">
        <v>1505</v>
      </c>
      <c r="B385" t="s">
        <v>721</v>
      </c>
      <c r="C385" t="s">
        <v>1181</v>
      </c>
      <c r="E385" t="s">
        <v>287</v>
      </c>
      <c r="H385" t="s">
        <v>1613</v>
      </c>
      <c r="I385" t="s">
        <v>721</v>
      </c>
      <c r="J385" t="s">
        <v>721</v>
      </c>
      <c r="K385" t="s">
        <v>721</v>
      </c>
    </row>
    <row r="386" spans="1:11" x14ac:dyDescent="0.3">
      <c r="A386" t="s">
        <v>495</v>
      </c>
      <c r="B386" t="s">
        <v>721</v>
      </c>
      <c r="C386" t="s">
        <v>292</v>
      </c>
      <c r="H386" t="s">
        <v>1613</v>
      </c>
      <c r="I386" t="s">
        <v>721</v>
      </c>
      <c r="J386" t="s">
        <v>291</v>
      </c>
      <c r="K386" t="s">
        <v>721</v>
      </c>
    </row>
    <row r="387" spans="1:11" x14ac:dyDescent="0.3">
      <c r="A387" t="s">
        <v>1506</v>
      </c>
      <c r="B387" t="s">
        <v>721</v>
      </c>
      <c r="C387" t="s">
        <v>292</v>
      </c>
      <c r="H387" t="s">
        <v>1613</v>
      </c>
      <c r="I387" t="s">
        <v>721</v>
      </c>
      <c r="J387" t="s">
        <v>721</v>
      </c>
      <c r="K387" t="s">
        <v>721</v>
      </c>
    </row>
    <row r="388" spans="1:11" x14ac:dyDescent="0.3">
      <c r="A388" t="s">
        <v>1316</v>
      </c>
      <c r="B388" t="s">
        <v>721</v>
      </c>
      <c r="C388" t="s">
        <v>292</v>
      </c>
      <c r="H388" t="s">
        <v>1613</v>
      </c>
      <c r="I388" t="s">
        <v>721</v>
      </c>
      <c r="J388" t="s">
        <v>291</v>
      </c>
      <c r="K388" t="s">
        <v>721</v>
      </c>
    </row>
    <row r="389" spans="1:11" x14ac:dyDescent="0.3">
      <c r="A389" t="s">
        <v>245</v>
      </c>
      <c r="B389" t="s">
        <v>721</v>
      </c>
      <c r="C389" t="s">
        <v>1181</v>
      </c>
      <c r="E389" t="s">
        <v>286</v>
      </c>
      <c r="H389" t="s">
        <v>1613</v>
      </c>
      <c r="I389" t="s">
        <v>721</v>
      </c>
      <c r="J389" t="s">
        <v>721</v>
      </c>
      <c r="K389" t="s">
        <v>721</v>
      </c>
    </row>
    <row r="390" spans="1:11" x14ac:dyDescent="0.3">
      <c r="A390" t="s">
        <v>246</v>
      </c>
      <c r="B390" t="s">
        <v>721</v>
      </c>
      <c r="C390" t="s">
        <v>288</v>
      </c>
      <c r="H390" t="s">
        <v>1613</v>
      </c>
      <c r="I390" t="s">
        <v>721</v>
      </c>
      <c r="J390" t="s">
        <v>721</v>
      </c>
      <c r="K390" t="s">
        <v>721</v>
      </c>
    </row>
    <row r="391" spans="1:11" x14ac:dyDescent="0.3">
      <c r="A391" t="s">
        <v>780</v>
      </c>
      <c r="B391">
        <v>229</v>
      </c>
      <c r="C391" t="s">
        <v>292</v>
      </c>
      <c r="E391" t="s">
        <v>286</v>
      </c>
      <c r="H391" t="s">
        <v>1613</v>
      </c>
      <c r="I391" t="s">
        <v>721</v>
      </c>
      <c r="J391" t="s">
        <v>291</v>
      </c>
      <c r="K391" t="s">
        <v>721</v>
      </c>
    </row>
    <row r="392" spans="1:11" x14ac:dyDescent="0.3">
      <c r="A392" t="s">
        <v>468</v>
      </c>
      <c r="B392" t="s">
        <v>721</v>
      </c>
      <c r="C392" t="s">
        <v>1181</v>
      </c>
      <c r="E392" t="s">
        <v>286</v>
      </c>
      <c r="H392" t="s">
        <v>1613</v>
      </c>
      <c r="I392" t="s">
        <v>721</v>
      </c>
      <c r="J392" t="s">
        <v>721</v>
      </c>
      <c r="K392" t="s">
        <v>721</v>
      </c>
    </row>
    <row r="393" spans="1:11" x14ac:dyDescent="0.3">
      <c r="A393" t="s">
        <v>1507</v>
      </c>
      <c r="B393" t="s">
        <v>721</v>
      </c>
      <c r="C393" t="s">
        <v>292</v>
      </c>
      <c r="H393" t="s">
        <v>1613</v>
      </c>
      <c r="I393" t="s">
        <v>721</v>
      </c>
      <c r="J393" t="s">
        <v>721</v>
      </c>
      <c r="K393" t="s">
        <v>721</v>
      </c>
    </row>
    <row r="394" spans="1:11" x14ac:dyDescent="0.3">
      <c r="A394" t="s">
        <v>1508</v>
      </c>
      <c r="B394" t="s">
        <v>721</v>
      </c>
      <c r="C394" t="s">
        <v>292</v>
      </c>
      <c r="E394" t="s">
        <v>286</v>
      </c>
      <c r="H394" t="s">
        <v>1613</v>
      </c>
      <c r="I394" t="s">
        <v>721</v>
      </c>
      <c r="J394" t="s">
        <v>721</v>
      </c>
      <c r="K394" t="s">
        <v>721</v>
      </c>
    </row>
    <row r="395" spans="1:11" x14ac:dyDescent="0.3">
      <c r="A395" t="s">
        <v>1385</v>
      </c>
      <c r="B395" t="s">
        <v>721</v>
      </c>
      <c r="C395" t="s">
        <v>292</v>
      </c>
      <c r="H395" t="s">
        <v>1613</v>
      </c>
      <c r="I395" t="s">
        <v>721</v>
      </c>
      <c r="J395" t="s">
        <v>291</v>
      </c>
      <c r="K395" t="s">
        <v>721</v>
      </c>
    </row>
    <row r="396" spans="1:11" x14ac:dyDescent="0.3">
      <c r="A396" t="s">
        <v>1348</v>
      </c>
      <c r="B396" t="s">
        <v>721</v>
      </c>
      <c r="C396" t="s">
        <v>292</v>
      </c>
      <c r="E396" t="s">
        <v>286</v>
      </c>
      <c r="H396" t="s">
        <v>1613</v>
      </c>
      <c r="I396" t="s">
        <v>721</v>
      </c>
      <c r="J396" t="s">
        <v>291</v>
      </c>
      <c r="K396" t="s">
        <v>721</v>
      </c>
    </row>
    <row r="397" spans="1:11" x14ac:dyDescent="0.3">
      <c r="A397" t="s">
        <v>1392</v>
      </c>
      <c r="B397" t="s">
        <v>721</v>
      </c>
      <c r="C397" t="s">
        <v>292</v>
      </c>
      <c r="D397" t="s">
        <v>284</v>
      </c>
      <c r="H397" t="s">
        <v>1613</v>
      </c>
      <c r="I397" t="s">
        <v>721</v>
      </c>
      <c r="J397" t="s">
        <v>291</v>
      </c>
      <c r="K397" t="s">
        <v>721</v>
      </c>
    </row>
    <row r="398" spans="1:11" x14ac:dyDescent="0.3">
      <c r="A398" t="s">
        <v>1509</v>
      </c>
      <c r="B398" t="s">
        <v>721</v>
      </c>
      <c r="C398" t="s">
        <v>292</v>
      </c>
      <c r="E398" t="s">
        <v>286</v>
      </c>
      <c r="H398" t="s">
        <v>1613</v>
      </c>
      <c r="I398" t="s">
        <v>721</v>
      </c>
      <c r="J398" t="s">
        <v>721</v>
      </c>
      <c r="K398" t="s">
        <v>721</v>
      </c>
    </row>
    <row r="399" spans="1:11" x14ac:dyDescent="0.3">
      <c r="A399" t="s">
        <v>1343</v>
      </c>
      <c r="B399" t="s">
        <v>721</v>
      </c>
      <c r="C399" t="s">
        <v>292</v>
      </c>
      <c r="E399" t="s">
        <v>286</v>
      </c>
      <c r="H399" t="s">
        <v>1613</v>
      </c>
      <c r="I399" t="s">
        <v>721</v>
      </c>
      <c r="J399" t="s">
        <v>291</v>
      </c>
      <c r="K399" t="s">
        <v>721</v>
      </c>
    </row>
    <row r="400" spans="1:11" x14ac:dyDescent="0.3">
      <c r="A400" t="s">
        <v>432</v>
      </c>
      <c r="B400" t="s">
        <v>721</v>
      </c>
      <c r="C400" t="s">
        <v>292</v>
      </c>
      <c r="H400" t="s">
        <v>1613</v>
      </c>
      <c r="I400" t="s">
        <v>721</v>
      </c>
      <c r="J400" t="s">
        <v>721</v>
      </c>
      <c r="K400" t="s">
        <v>721</v>
      </c>
    </row>
    <row r="401" spans="1:11" x14ac:dyDescent="0.3">
      <c r="A401" t="s">
        <v>1510</v>
      </c>
      <c r="B401" t="s">
        <v>721</v>
      </c>
      <c r="C401" t="s">
        <v>292</v>
      </c>
      <c r="E401" t="s">
        <v>287</v>
      </c>
      <c r="H401" t="s">
        <v>1613</v>
      </c>
      <c r="I401" t="s">
        <v>721</v>
      </c>
      <c r="J401" t="s">
        <v>721</v>
      </c>
      <c r="K401" t="s">
        <v>721</v>
      </c>
    </row>
    <row r="402" spans="1:11" x14ac:dyDescent="0.3">
      <c r="A402" t="s">
        <v>660</v>
      </c>
      <c r="B402" t="s">
        <v>721</v>
      </c>
      <c r="C402" t="s">
        <v>292</v>
      </c>
      <c r="H402" t="s">
        <v>1613</v>
      </c>
      <c r="I402" t="s">
        <v>721</v>
      </c>
      <c r="J402" t="s">
        <v>291</v>
      </c>
      <c r="K402" t="s">
        <v>721</v>
      </c>
    </row>
    <row r="403" spans="1:11" x14ac:dyDescent="0.3">
      <c r="A403" t="s">
        <v>1511</v>
      </c>
      <c r="B403" t="s">
        <v>721</v>
      </c>
      <c r="C403" t="s">
        <v>1181</v>
      </c>
      <c r="H403" t="s">
        <v>1613</v>
      </c>
      <c r="I403" t="s">
        <v>721</v>
      </c>
      <c r="J403" t="s">
        <v>721</v>
      </c>
      <c r="K403" t="s">
        <v>721</v>
      </c>
    </row>
    <row r="404" spans="1:11" x14ac:dyDescent="0.3">
      <c r="A404" t="s">
        <v>1512</v>
      </c>
      <c r="B404" t="s">
        <v>721</v>
      </c>
      <c r="C404" t="s">
        <v>1181</v>
      </c>
      <c r="E404" t="s">
        <v>287</v>
      </c>
      <c r="H404" t="s">
        <v>1613</v>
      </c>
      <c r="I404" t="s">
        <v>721</v>
      </c>
      <c r="J404" t="s">
        <v>721</v>
      </c>
      <c r="K404" t="s">
        <v>721</v>
      </c>
    </row>
    <row r="405" spans="1:11" x14ac:dyDescent="0.3">
      <c r="A405" t="s">
        <v>1207</v>
      </c>
      <c r="B405" t="s">
        <v>721</v>
      </c>
      <c r="C405" t="s">
        <v>292</v>
      </c>
      <c r="E405" t="s">
        <v>286</v>
      </c>
      <c r="H405" t="s">
        <v>1613</v>
      </c>
      <c r="I405" t="s">
        <v>721</v>
      </c>
      <c r="J405" t="s">
        <v>291</v>
      </c>
      <c r="K405" t="s">
        <v>721</v>
      </c>
    </row>
    <row r="406" spans="1:11" x14ac:dyDescent="0.3">
      <c r="A406" t="s">
        <v>247</v>
      </c>
      <c r="B406" t="s">
        <v>721</v>
      </c>
      <c r="C406" t="s">
        <v>1181</v>
      </c>
      <c r="H406" t="s">
        <v>1613</v>
      </c>
      <c r="I406" t="s">
        <v>721</v>
      </c>
      <c r="J406" t="s">
        <v>721</v>
      </c>
      <c r="K406" t="s">
        <v>721</v>
      </c>
    </row>
    <row r="407" spans="1:11" x14ac:dyDescent="0.3">
      <c r="A407" t="s">
        <v>1513</v>
      </c>
      <c r="B407" t="s">
        <v>721</v>
      </c>
      <c r="C407" t="s">
        <v>292</v>
      </c>
      <c r="E407" t="s">
        <v>286</v>
      </c>
      <c r="H407" t="s">
        <v>1613</v>
      </c>
      <c r="I407" t="s">
        <v>721</v>
      </c>
      <c r="J407" t="s">
        <v>721</v>
      </c>
      <c r="K407" t="s">
        <v>721</v>
      </c>
    </row>
    <row r="408" spans="1:11" x14ac:dyDescent="0.3">
      <c r="A408" t="s">
        <v>248</v>
      </c>
      <c r="B408" t="s">
        <v>721</v>
      </c>
      <c r="C408" t="s">
        <v>1181</v>
      </c>
      <c r="H408" t="s">
        <v>1613</v>
      </c>
      <c r="I408" t="s">
        <v>721</v>
      </c>
      <c r="J408" t="s">
        <v>721</v>
      </c>
      <c r="K408" t="s">
        <v>721</v>
      </c>
    </row>
    <row r="409" spans="1:11" x14ac:dyDescent="0.3">
      <c r="A409" t="s">
        <v>249</v>
      </c>
      <c r="B409">
        <v>60</v>
      </c>
      <c r="C409" t="s">
        <v>288</v>
      </c>
      <c r="E409" t="s">
        <v>287</v>
      </c>
      <c r="H409" t="s">
        <v>1613</v>
      </c>
      <c r="I409" t="s">
        <v>721</v>
      </c>
      <c r="J409" t="s">
        <v>721</v>
      </c>
      <c r="K409" t="s">
        <v>721</v>
      </c>
    </row>
    <row r="410" spans="1:11" x14ac:dyDescent="0.3">
      <c r="A410" t="s">
        <v>250</v>
      </c>
      <c r="B410">
        <v>280</v>
      </c>
      <c r="C410" t="s">
        <v>1181</v>
      </c>
      <c r="H410" t="s">
        <v>1613</v>
      </c>
      <c r="I410" t="s">
        <v>721</v>
      </c>
      <c r="J410" t="s">
        <v>721</v>
      </c>
      <c r="K410" t="s">
        <v>721</v>
      </c>
    </row>
    <row r="411" spans="1:11" x14ac:dyDescent="0.3">
      <c r="A411" t="s">
        <v>1514</v>
      </c>
      <c r="B411" t="s">
        <v>721</v>
      </c>
      <c r="C411" t="s">
        <v>292</v>
      </c>
      <c r="H411" t="s">
        <v>1613</v>
      </c>
      <c r="I411" t="s">
        <v>721</v>
      </c>
      <c r="J411" t="s">
        <v>721</v>
      </c>
      <c r="K411" t="s">
        <v>721</v>
      </c>
    </row>
    <row r="412" spans="1:11" x14ac:dyDescent="0.3">
      <c r="A412" t="s">
        <v>1271</v>
      </c>
      <c r="B412" t="s">
        <v>721</v>
      </c>
      <c r="C412" t="s">
        <v>292</v>
      </c>
      <c r="H412" t="s">
        <v>1613</v>
      </c>
      <c r="I412" t="s">
        <v>721</v>
      </c>
      <c r="J412" t="s">
        <v>291</v>
      </c>
      <c r="K412" t="s">
        <v>721</v>
      </c>
    </row>
    <row r="413" spans="1:11" x14ac:dyDescent="0.3">
      <c r="A413" t="s">
        <v>1266</v>
      </c>
      <c r="B413" t="s">
        <v>721</v>
      </c>
      <c r="C413" t="s">
        <v>292</v>
      </c>
      <c r="E413" t="s">
        <v>286</v>
      </c>
      <c r="H413" t="s">
        <v>1613</v>
      </c>
      <c r="I413" t="s">
        <v>721</v>
      </c>
      <c r="J413" t="s">
        <v>291</v>
      </c>
      <c r="K413" t="s">
        <v>721</v>
      </c>
    </row>
    <row r="414" spans="1:11" x14ac:dyDescent="0.3">
      <c r="A414" t="s">
        <v>597</v>
      </c>
      <c r="B414" t="s">
        <v>721</v>
      </c>
      <c r="C414" t="s">
        <v>292</v>
      </c>
      <c r="D414" t="s">
        <v>284</v>
      </c>
      <c r="H414" t="s">
        <v>1613</v>
      </c>
      <c r="I414" t="s">
        <v>721</v>
      </c>
      <c r="J414" t="s">
        <v>721</v>
      </c>
      <c r="K414" t="s">
        <v>721</v>
      </c>
    </row>
    <row r="415" spans="1:11" x14ac:dyDescent="0.3">
      <c r="A415" t="s">
        <v>251</v>
      </c>
      <c r="B415" t="s">
        <v>721</v>
      </c>
      <c r="C415" t="s">
        <v>288</v>
      </c>
      <c r="E415" t="s">
        <v>286</v>
      </c>
      <c r="H415" t="s">
        <v>1613</v>
      </c>
      <c r="I415" t="s">
        <v>721</v>
      </c>
      <c r="J415" t="s">
        <v>291</v>
      </c>
      <c r="K415" t="s">
        <v>721</v>
      </c>
    </row>
    <row r="416" spans="1:11" x14ac:dyDescent="0.3">
      <c r="A416" t="s">
        <v>1515</v>
      </c>
      <c r="B416" t="s">
        <v>721</v>
      </c>
      <c r="C416" t="s">
        <v>292</v>
      </c>
      <c r="E416" t="s">
        <v>286</v>
      </c>
      <c r="H416" t="s">
        <v>1613</v>
      </c>
      <c r="I416" t="s">
        <v>721</v>
      </c>
      <c r="J416" t="s">
        <v>721</v>
      </c>
      <c r="K416" t="s">
        <v>721</v>
      </c>
    </row>
    <row r="417" spans="1:11" x14ac:dyDescent="0.3">
      <c r="A417" t="s">
        <v>532</v>
      </c>
      <c r="B417" t="s">
        <v>721</v>
      </c>
      <c r="C417" t="s">
        <v>292</v>
      </c>
      <c r="H417" t="s">
        <v>1613</v>
      </c>
      <c r="I417" t="s">
        <v>290</v>
      </c>
      <c r="J417" t="s">
        <v>721</v>
      </c>
      <c r="K417" t="s">
        <v>289</v>
      </c>
    </row>
    <row r="418" spans="1:11" x14ac:dyDescent="0.3">
      <c r="A418" t="s">
        <v>600</v>
      </c>
      <c r="B418" t="s">
        <v>721</v>
      </c>
      <c r="C418" t="s">
        <v>292</v>
      </c>
      <c r="H418" t="s">
        <v>1613</v>
      </c>
      <c r="I418" t="s">
        <v>293</v>
      </c>
      <c r="J418" t="s">
        <v>721</v>
      </c>
      <c r="K418" t="s">
        <v>721</v>
      </c>
    </row>
    <row r="419" spans="1:11" x14ac:dyDescent="0.3">
      <c r="A419" t="s">
        <v>1516</v>
      </c>
      <c r="B419" t="s">
        <v>721</v>
      </c>
      <c r="C419" t="s">
        <v>292</v>
      </c>
      <c r="E419" t="s">
        <v>286</v>
      </c>
      <c r="H419" t="s">
        <v>1613</v>
      </c>
      <c r="I419" t="s">
        <v>721</v>
      </c>
      <c r="J419" t="s">
        <v>721</v>
      </c>
      <c r="K419" t="s">
        <v>721</v>
      </c>
    </row>
    <row r="420" spans="1:11" x14ac:dyDescent="0.3">
      <c r="A420" t="s">
        <v>1517</v>
      </c>
      <c r="B420" t="s">
        <v>721</v>
      </c>
      <c r="C420" t="s">
        <v>1181</v>
      </c>
      <c r="E420" t="s">
        <v>286</v>
      </c>
      <c r="H420" t="s">
        <v>1613</v>
      </c>
      <c r="I420" t="s">
        <v>721</v>
      </c>
      <c r="J420" t="s">
        <v>721</v>
      </c>
      <c r="K420" t="s">
        <v>721</v>
      </c>
    </row>
    <row r="421" spans="1:11" x14ac:dyDescent="0.3">
      <c r="A421" t="s">
        <v>472</v>
      </c>
      <c r="B421" t="s">
        <v>721</v>
      </c>
      <c r="C421" t="s">
        <v>292</v>
      </c>
      <c r="H421" t="s">
        <v>1613</v>
      </c>
      <c r="I421" t="s">
        <v>293</v>
      </c>
      <c r="J421" t="s">
        <v>721</v>
      </c>
      <c r="K421" t="s">
        <v>721</v>
      </c>
    </row>
    <row r="422" spans="1:11" x14ac:dyDescent="0.3">
      <c r="A422" t="s">
        <v>1518</v>
      </c>
      <c r="B422" t="s">
        <v>721</v>
      </c>
      <c r="C422" t="s">
        <v>292</v>
      </c>
      <c r="H422" t="s">
        <v>1613</v>
      </c>
      <c r="I422" t="s">
        <v>721</v>
      </c>
      <c r="J422" t="s">
        <v>721</v>
      </c>
      <c r="K422" t="s">
        <v>721</v>
      </c>
    </row>
    <row r="423" spans="1:11" x14ac:dyDescent="0.3">
      <c r="A423" t="s">
        <v>1318</v>
      </c>
      <c r="B423" t="s">
        <v>721</v>
      </c>
      <c r="C423" t="s">
        <v>292</v>
      </c>
      <c r="H423" t="s">
        <v>1613</v>
      </c>
      <c r="I423" t="s">
        <v>721</v>
      </c>
      <c r="J423" t="s">
        <v>291</v>
      </c>
      <c r="K423" t="s">
        <v>721</v>
      </c>
    </row>
    <row r="424" spans="1:11" x14ac:dyDescent="0.3">
      <c r="A424" t="s">
        <v>252</v>
      </c>
      <c r="B424">
        <v>330</v>
      </c>
      <c r="C424" t="s">
        <v>1181</v>
      </c>
      <c r="H424" t="s">
        <v>1613</v>
      </c>
      <c r="I424" t="s">
        <v>721</v>
      </c>
      <c r="J424" t="s">
        <v>721</v>
      </c>
      <c r="K424" t="s">
        <v>721</v>
      </c>
    </row>
    <row r="425" spans="1:11" x14ac:dyDescent="0.3">
      <c r="A425" t="s">
        <v>253</v>
      </c>
      <c r="B425">
        <v>207</v>
      </c>
      <c r="C425" t="s">
        <v>288</v>
      </c>
      <c r="E425" t="s">
        <v>287</v>
      </c>
      <c r="H425" t="s">
        <v>1613</v>
      </c>
      <c r="I425" t="s">
        <v>721</v>
      </c>
      <c r="J425" t="s">
        <v>721</v>
      </c>
      <c r="K425" t="s">
        <v>721</v>
      </c>
    </row>
    <row r="426" spans="1:11" x14ac:dyDescent="0.3">
      <c r="A426" t="s">
        <v>1519</v>
      </c>
      <c r="B426" t="s">
        <v>721</v>
      </c>
      <c r="C426" t="s">
        <v>292</v>
      </c>
      <c r="E426" t="s">
        <v>286</v>
      </c>
      <c r="H426" t="s">
        <v>1613</v>
      </c>
      <c r="I426" t="s">
        <v>721</v>
      </c>
      <c r="J426" t="s">
        <v>721</v>
      </c>
      <c r="K426" t="s">
        <v>721</v>
      </c>
    </row>
    <row r="427" spans="1:11" x14ac:dyDescent="0.3">
      <c r="A427" t="s">
        <v>254</v>
      </c>
      <c r="B427">
        <v>102</v>
      </c>
      <c r="C427" t="s">
        <v>288</v>
      </c>
      <c r="E427" t="s">
        <v>287</v>
      </c>
      <c r="H427" t="s">
        <v>1613</v>
      </c>
      <c r="I427" t="s">
        <v>721</v>
      </c>
      <c r="J427" t="s">
        <v>721</v>
      </c>
      <c r="K427" t="s">
        <v>721</v>
      </c>
    </row>
    <row r="428" spans="1:11" x14ac:dyDescent="0.3">
      <c r="A428" t="s">
        <v>1520</v>
      </c>
      <c r="B428" t="s">
        <v>721</v>
      </c>
      <c r="C428" t="s">
        <v>292</v>
      </c>
      <c r="E428" t="s">
        <v>286</v>
      </c>
      <c r="H428" t="s">
        <v>1613</v>
      </c>
      <c r="I428" t="s">
        <v>721</v>
      </c>
      <c r="J428" t="s">
        <v>721</v>
      </c>
      <c r="K428" t="s">
        <v>721</v>
      </c>
    </row>
    <row r="429" spans="1:11" x14ac:dyDescent="0.3">
      <c r="A429" t="s">
        <v>1521</v>
      </c>
      <c r="B429" t="s">
        <v>721</v>
      </c>
      <c r="C429" t="s">
        <v>292</v>
      </c>
      <c r="H429" t="s">
        <v>1613</v>
      </c>
      <c r="I429" t="s">
        <v>721</v>
      </c>
      <c r="J429" t="s">
        <v>721</v>
      </c>
      <c r="K429" t="s">
        <v>721</v>
      </c>
    </row>
    <row r="430" spans="1:11" x14ac:dyDescent="0.3">
      <c r="A430" t="s">
        <v>1197</v>
      </c>
      <c r="B430" t="s">
        <v>721</v>
      </c>
      <c r="C430" t="s">
        <v>292</v>
      </c>
      <c r="E430" t="s">
        <v>286</v>
      </c>
      <c r="H430" t="s">
        <v>1613</v>
      </c>
      <c r="I430" t="s">
        <v>721</v>
      </c>
      <c r="J430" t="s">
        <v>291</v>
      </c>
      <c r="K430" t="s">
        <v>721</v>
      </c>
    </row>
    <row r="431" spans="1:11" x14ac:dyDescent="0.3">
      <c r="A431" t="s">
        <v>618</v>
      </c>
      <c r="B431" t="s">
        <v>721</v>
      </c>
      <c r="C431" t="s">
        <v>292</v>
      </c>
      <c r="H431" t="s">
        <v>1613</v>
      </c>
      <c r="I431" t="s">
        <v>721</v>
      </c>
      <c r="J431" t="s">
        <v>721</v>
      </c>
      <c r="K431" t="s">
        <v>721</v>
      </c>
    </row>
    <row r="432" spans="1:11" x14ac:dyDescent="0.3">
      <c r="A432" t="s">
        <v>1406</v>
      </c>
      <c r="B432" t="s">
        <v>721</v>
      </c>
      <c r="C432" t="s">
        <v>292</v>
      </c>
      <c r="E432" t="s">
        <v>286</v>
      </c>
      <c r="H432" t="s">
        <v>1613</v>
      </c>
      <c r="I432" t="s">
        <v>721</v>
      </c>
      <c r="J432" t="s">
        <v>291</v>
      </c>
      <c r="K432" t="s">
        <v>721</v>
      </c>
    </row>
    <row r="433" spans="1:11" x14ac:dyDescent="0.3">
      <c r="A433" t="s">
        <v>461</v>
      </c>
      <c r="B433" t="s">
        <v>721</v>
      </c>
      <c r="C433" t="s">
        <v>292</v>
      </c>
      <c r="H433" t="s">
        <v>1613</v>
      </c>
      <c r="I433" t="s">
        <v>293</v>
      </c>
      <c r="J433" t="s">
        <v>721</v>
      </c>
      <c r="K433" t="s">
        <v>721</v>
      </c>
    </row>
    <row r="434" spans="1:11" x14ac:dyDescent="0.3">
      <c r="A434" t="s">
        <v>643</v>
      </c>
      <c r="B434" t="s">
        <v>721</v>
      </c>
      <c r="C434" t="s">
        <v>292</v>
      </c>
      <c r="E434" t="s">
        <v>286</v>
      </c>
      <c r="H434" t="s">
        <v>1613</v>
      </c>
      <c r="I434" t="s">
        <v>721</v>
      </c>
      <c r="J434" t="s">
        <v>721</v>
      </c>
      <c r="K434" t="s">
        <v>721</v>
      </c>
    </row>
    <row r="435" spans="1:11" x14ac:dyDescent="0.3">
      <c r="A435" t="s">
        <v>255</v>
      </c>
      <c r="B435" t="s">
        <v>721</v>
      </c>
      <c r="C435" t="s">
        <v>288</v>
      </c>
      <c r="E435" t="s">
        <v>286</v>
      </c>
      <c r="H435" t="s">
        <v>1613</v>
      </c>
      <c r="I435" t="s">
        <v>721</v>
      </c>
      <c r="J435" t="s">
        <v>721</v>
      </c>
      <c r="K435" t="s">
        <v>721</v>
      </c>
    </row>
    <row r="436" spans="1:11" x14ac:dyDescent="0.3">
      <c r="A436" t="s">
        <v>1522</v>
      </c>
      <c r="B436" t="s">
        <v>721</v>
      </c>
      <c r="C436" t="s">
        <v>292</v>
      </c>
      <c r="H436" t="s">
        <v>1613</v>
      </c>
      <c r="I436" t="s">
        <v>721</v>
      </c>
      <c r="J436" t="s">
        <v>721</v>
      </c>
      <c r="K436" t="s">
        <v>721</v>
      </c>
    </row>
    <row r="437" spans="1:11" x14ac:dyDescent="0.3">
      <c r="A437" t="s">
        <v>1523</v>
      </c>
      <c r="B437" t="s">
        <v>721</v>
      </c>
      <c r="C437" t="s">
        <v>292</v>
      </c>
      <c r="H437" t="s">
        <v>1613</v>
      </c>
      <c r="I437" t="s">
        <v>721</v>
      </c>
      <c r="J437" t="s">
        <v>721</v>
      </c>
      <c r="K437" t="s">
        <v>721</v>
      </c>
    </row>
    <row r="438" spans="1:11" x14ac:dyDescent="0.3">
      <c r="A438" t="s">
        <v>495</v>
      </c>
      <c r="B438" t="s">
        <v>721</v>
      </c>
      <c r="C438" t="s">
        <v>292</v>
      </c>
      <c r="H438" t="s">
        <v>1613</v>
      </c>
      <c r="I438" t="s">
        <v>721</v>
      </c>
      <c r="J438" t="s">
        <v>291</v>
      </c>
      <c r="K438" t="s">
        <v>721</v>
      </c>
    </row>
    <row r="439" spans="1:11" x14ac:dyDescent="0.3">
      <c r="A439" t="s">
        <v>256</v>
      </c>
      <c r="B439" t="s">
        <v>721</v>
      </c>
      <c r="C439" t="s">
        <v>288</v>
      </c>
      <c r="E439" t="s">
        <v>286</v>
      </c>
      <c r="H439" t="s">
        <v>1613</v>
      </c>
      <c r="I439" t="s">
        <v>721</v>
      </c>
      <c r="J439" t="s">
        <v>721</v>
      </c>
      <c r="K439" t="s">
        <v>721</v>
      </c>
    </row>
    <row r="440" spans="1:11" x14ac:dyDescent="0.3">
      <c r="A440" t="s">
        <v>574</v>
      </c>
      <c r="B440" t="s">
        <v>721</v>
      </c>
      <c r="C440" t="s">
        <v>292</v>
      </c>
      <c r="E440" t="s">
        <v>286</v>
      </c>
      <c r="H440" t="s">
        <v>1613</v>
      </c>
      <c r="I440" t="s">
        <v>293</v>
      </c>
      <c r="J440" t="s">
        <v>721</v>
      </c>
      <c r="K440" t="s">
        <v>721</v>
      </c>
    </row>
    <row r="441" spans="1:11" x14ac:dyDescent="0.3">
      <c r="A441" t="s">
        <v>1524</v>
      </c>
      <c r="B441" t="s">
        <v>721</v>
      </c>
      <c r="C441" t="s">
        <v>292</v>
      </c>
      <c r="H441" t="s">
        <v>1613</v>
      </c>
      <c r="I441" t="s">
        <v>721</v>
      </c>
      <c r="J441" t="s">
        <v>721</v>
      </c>
      <c r="K441" t="s">
        <v>721</v>
      </c>
    </row>
    <row r="442" spans="1:11" x14ac:dyDescent="0.3">
      <c r="A442" t="s">
        <v>1259</v>
      </c>
      <c r="B442" t="s">
        <v>721</v>
      </c>
      <c r="C442" t="s">
        <v>292</v>
      </c>
      <c r="E442" t="s">
        <v>287</v>
      </c>
      <c r="H442" t="s">
        <v>1613</v>
      </c>
      <c r="I442" t="s">
        <v>721</v>
      </c>
      <c r="J442" t="s">
        <v>291</v>
      </c>
      <c r="K442" t="s">
        <v>721</v>
      </c>
    </row>
    <row r="443" spans="1:11" x14ac:dyDescent="0.3">
      <c r="A443" t="s">
        <v>1525</v>
      </c>
      <c r="B443" t="s">
        <v>721</v>
      </c>
      <c r="C443" t="s">
        <v>292</v>
      </c>
      <c r="H443" t="s">
        <v>1613</v>
      </c>
      <c r="I443" t="s">
        <v>721</v>
      </c>
      <c r="J443" t="s">
        <v>721</v>
      </c>
      <c r="K443" t="s">
        <v>721</v>
      </c>
    </row>
    <row r="444" spans="1:11" x14ac:dyDescent="0.3">
      <c r="A444" t="s">
        <v>1526</v>
      </c>
      <c r="B444" t="s">
        <v>721</v>
      </c>
      <c r="C444" t="s">
        <v>292</v>
      </c>
      <c r="E444" t="s">
        <v>286</v>
      </c>
      <c r="H444" t="s">
        <v>1613</v>
      </c>
      <c r="I444" t="s">
        <v>721</v>
      </c>
      <c r="J444" t="s">
        <v>721</v>
      </c>
      <c r="K444" t="s">
        <v>721</v>
      </c>
    </row>
    <row r="445" spans="1:11" x14ac:dyDescent="0.3">
      <c r="A445" t="s">
        <v>1527</v>
      </c>
      <c r="B445" t="s">
        <v>721</v>
      </c>
      <c r="C445" t="s">
        <v>292</v>
      </c>
      <c r="H445" t="s">
        <v>1613</v>
      </c>
      <c r="I445" t="s">
        <v>721</v>
      </c>
      <c r="J445" t="s">
        <v>721</v>
      </c>
      <c r="K445" t="s">
        <v>721</v>
      </c>
    </row>
    <row r="446" spans="1:11" x14ac:dyDescent="0.3">
      <c r="A446" t="s">
        <v>1528</v>
      </c>
      <c r="B446" t="s">
        <v>721</v>
      </c>
      <c r="C446" t="s">
        <v>1181</v>
      </c>
      <c r="E446" t="s">
        <v>286</v>
      </c>
      <c r="H446" t="s">
        <v>1613</v>
      </c>
      <c r="I446" t="s">
        <v>721</v>
      </c>
      <c r="J446" t="s">
        <v>721</v>
      </c>
      <c r="K446" t="s">
        <v>721</v>
      </c>
    </row>
    <row r="447" spans="1:11" x14ac:dyDescent="0.3">
      <c r="A447" t="s">
        <v>377</v>
      </c>
      <c r="B447" t="s">
        <v>721</v>
      </c>
      <c r="C447" t="s">
        <v>292</v>
      </c>
      <c r="E447" t="s">
        <v>286</v>
      </c>
      <c r="H447" t="s">
        <v>1613</v>
      </c>
      <c r="I447" t="s">
        <v>721</v>
      </c>
      <c r="J447" t="s">
        <v>721</v>
      </c>
      <c r="K447" t="s">
        <v>721</v>
      </c>
    </row>
    <row r="448" spans="1:11" x14ac:dyDescent="0.3">
      <c r="A448" t="s">
        <v>1529</v>
      </c>
      <c r="B448" t="s">
        <v>721</v>
      </c>
      <c r="C448" t="s">
        <v>1181</v>
      </c>
      <c r="H448" t="s">
        <v>1613</v>
      </c>
      <c r="I448" t="s">
        <v>721</v>
      </c>
      <c r="J448" t="s">
        <v>721</v>
      </c>
      <c r="K448" t="s">
        <v>721</v>
      </c>
    </row>
    <row r="449" spans="1:11" x14ac:dyDescent="0.3">
      <c r="A449" t="s">
        <v>1278</v>
      </c>
      <c r="B449" t="s">
        <v>721</v>
      </c>
      <c r="C449" t="s">
        <v>292</v>
      </c>
      <c r="E449" t="s">
        <v>287</v>
      </c>
      <c r="H449" t="s">
        <v>1613</v>
      </c>
      <c r="I449" t="s">
        <v>721</v>
      </c>
      <c r="J449" t="s">
        <v>291</v>
      </c>
      <c r="K449" t="s">
        <v>721</v>
      </c>
    </row>
    <row r="450" spans="1:11" x14ac:dyDescent="0.3">
      <c r="A450" t="s">
        <v>679</v>
      </c>
      <c r="B450" t="s">
        <v>721</v>
      </c>
      <c r="C450" t="s">
        <v>292</v>
      </c>
      <c r="H450" t="s">
        <v>1613</v>
      </c>
      <c r="I450" t="s">
        <v>293</v>
      </c>
      <c r="J450" t="s">
        <v>291</v>
      </c>
      <c r="K450" t="s">
        <v>721</v>
      </c>
    </row>
    <row r="451" spans="1:11" x14ac:dyDescent="0.3">
      <c r="A451" t="s">
        <v>500</v>
      </c>
      <c r="B451" t="s">
        <v>721</v>
      </c>
      <c r="C451" t="s">
        <v>292</v>
      </c>
      <c r="H451" t="s">
        <v>1613</v>
      </c>
      <c r="I451" t="s">
        <v>721</v>
      </c>
      <c r="J451" t="s">
        <v>721</v>
      </c>
      <c r="K451" t="s">
        <v>721</v>
      </c>
    </row>
    <row r="452" spans="1:11" x14ac:dyDescent="0.3">
      <c r="A452" t="s">
        <v>1384</v>
      </c>
      <c r="B452" t="s">
        <v>721</v>
      </c>
      <c r="C452" t="s">
        <v>292</v>
      </c>
      <c r="E452" t="s">
        <v>286</v>
      </c>
      <c r="H452" t="s">
        <v>1613</v>
      </c>
      <c r="I452" t="s">
        <v>721</v>
      </c>
      <c r="J452" t="s">
        <v>291</v>
      </c>
      <c r="K452" t="s">
        <v>721</v>
      </c>
    </row>
    <row r="453" spans="1:11" x14ac:dyDescent="0.3">
      <c r="A453" t="s">
        <v>529</v>
      </c>
      <c r="B453" t="s">
        <v>721</v>
      </c>
      <c r="C453" t="s">
        <v>292</v>
      </c>
      <c r="H453" t="s">
        <v>1613</v>
      </c>
      <c r="I453" t="s">
        <v>290</v>
      </c>
      <c r="J453" t="s">
        <v>721</v>
      </c>
      <c r="K453" t="s">
        <v>721</v>
      </c>
    </row>
    <row r="454" spans="1:11" x14ac:dyDescent="0.3">
      <c r="A454" t="s">
        <v>1530</v>
      </c>
      <c r="B454" t="s">
        <v>721</v>
      </c>
      <c r="C454" t="s">
        <v>292</v>
      </c>
      <c r="H454" t="s">
        <v>1613</v>
      </c>
      <c r="I454" t="s">
        <v>721</v>
      </c>
      <c r="J454" t="s">
        <v>721</v>
      </c>
      <c r="K454" t="s">
        <v>721</v>
      </c>
    </row>
    <row r="455" spans="1:11" x14ac:dyDescent="0.3">
      <c r="A455" t="s">
        <v>1531</v>
      </c>
      <c r="B455" t="s">
        <v>721</v>
      </c>
      <c r="C455" t="s">
        <v>292</v>
      </c>
      <c r="H455" t="s">
        <v>1613</v>
      </c>
      <c r="I455" t="s">
        <v>721</v>
      </c>
      <c r="J455" t="s">
        <v>721</v>
      </c>
      <c r="K455" t="s">
        <v>721</v>
      </c>
    </row>
    <row r="456" spans="1:11" x14ac:dyDescent="0.3">
      <c r="A456" t="s">
        <v>1399</v>
      </c>
      <c r="B456" t="s">
        <v>721</v>
      </c>
      <c r="C456" t="s">
        <v>292</v>
      </c>
      <c r="H456" t="s">
        <v>1613</v>
      </c>
      <c r="I456" t="s">
        <v>721</v>
      </c>
      <c r="J456" t="s">
        <v>291</v>
      </c>
      <c r="K456" t="s">
        <v>721</v>
      </c>
    </row>
    <row r="457" spans="1:11" x14ac:dyDescent="0.3">
      <c r="A457" t="s">
        <v>1208</v>
      </c>
      <c r="B457" t="s">
        <v>721</v>
      </c>
      <c r="C457" t="s">
        <v>292</v>
      </c>
      <c r="E457" t="s">
        <v>287</v>
      </c>
      <c r="H457" t="s">
        <v>1613</v>
      </c>
      <c r="I457" t="s">
        <v>721</v>
      </c>
      <c r="J457" t="s">
        <v>291</v>
      </c>
      <c r="K457" t="s">
        <v>721</v>
      </c>
    </row>
    <row r="458" spans="1:11" x14ac:dyDescent="0.3">
      <c r="A458" t="s">
        <v>1532</v>
      </c>
      <c r="B458" t="s">
        <v>721</v>
      </c>
      <c r="C458" t="s">
        <v>1181</v>
      </c>
      <c r="H458" t="s">
        <v>1613</v>
      </c>
      <c r="I458" t="s">
        <v>721</v>
      </c>
      <c r="J458" t="s">
        <v>721</v>
      </c>
      <c r="K458" t="s">
        <v>721</v>
      </c>
    </row>
    <row r="459" spans="1:11" x14ac:dyDescent="0.3">
      <c r="A459" t="s">
        <v>320</v>
      </c>
      <c r="B459" t="s">
        <v>721</v>
      </c>
      <c r="C459" t="s">
        <v>292</v>
      </c>
      <c r="H459" t="s">
        <v>1613</v>
      </c>
      <c r="I459" t="s">
        <v>293</v>
      </c>
      <c r="J459" t="s">
        <v>721</v>
      </c>
      <c r="K459" t="s">
        <v>721</v>
      </c>
    </row>
    <row r="460" spans="1:11" x14ac:dyDescent="0.3">
      <c r="A460" t="s">
        <v>1409</v>
      </c>
      <c r="B460" t="s">
        <v>721</v>
      </c>
      <c r="C460" t="s">
        <v>292</v>
      </c>
      <c r="E460" t="s">
        <v>286</v>
      </c>
      <c r="H460" t="s">
        <v>1613</v>
      </c>
      <c r="I460" t="s">
        <v>721</v>
      </c>
      <c r="J460" t="s">
        <v>291</v>
      </c>
      <c r="K460" t="s">
        <v>721</v>
      </c>
    </row>
    <row r="461" spans="1:11" x14ac:dyDescent="0.3">
      <c r="A461" t="s">
        <v>668</v>
      </c>
      <c r="B461" t="s">
        <v>721</v>
      </c>
      <c r="C461" t="s">
        <v>292</v>
      </c>
      <c r="E461" t="s">
        <v>286</v>
      </c>
      <c r="H461" t="s">
        <v>1613</v>
      </c>
      <c r="I461" t="s">
        <v>293</v>
      </c>
      <c r="J461" t="s">
        <v>721</v>
      </c>
      <c r="K461" t="s">
        <v>721</v>
      </c>
    </row>
    <row r="462" spans="1:11" x14ac:dyDescent="0.3">
      <c r="A462" t="s">
        <v>1533</v>
      </c>
      <c r="B462" t="s">
        <v>721</v>
      </c>
      <c r="C462" t="s">
        <v>292</v>
      </c>
      <c r="E462" t="s">
        <v>286</v>
      </c>
      <c r="H462" t="s">
        <v>1613</v>
      </c>
      <c r="I462" t="s">
        <v>721</v>
      </c>
      <c r="J462" t="s">
        <v>721</v>
      </c>
      <c r="K462" t="s">
        <v>721</v>
      </c>
    </row>
    <row r="463" spans="1:11" x14ac:dyDescent="0.3">
      <c r="A463" t="s">
        <v>1231</v>
      </c>
      <c r="B463" t="s">
        <v>721</v>
      </c>
      <c r="C463" t="s">
        <v>292</v>
      </c>
      <c r="E463" t="s">
        <v>286</v>
      </c>
      <c r="H463" t="s">
        <v>1613</v>
      </c>
      <c r="I463" t="s">
        <v>721</v>
      </c>
      <c r="J463" t="s">
        <v>291</v>
      </c>
      <c r="K463" t="s">
        <v>721</v>
      </c>
    </row>
    <row r="464" spans="1:11" x14ac:dyDescent="0.3">
      <c r="A464" t="s">
        <v>1534</v>
      </c>
      <c r="B464" t="s">
        <v>721</v>
      </c>
      <c r="C464" t="s">
        <v>292</v>
      </c>
      <c r="E464" t="s">
        <v>286</v>
      </c>
      <c r="H464" t="s">
        <v>1613</v>
      </c>
      <c r="I464" t="s">
        <v>721</v>
      </c>
      <c r="J464" t="s">
        <v>721</v>
      </c>
      <c r="K464" t="s">
        <v>721</v>
      </c>
    </row>
    <row r="465" spans="1:11" x14ac:dyDescent="0.3">
      <c r="A465" t="s">
        <v>625</v>
      </c>
      <c r="B465" t="s">
        <v>721</v>
      </c>
      <c r="C465" t="s">
        <v>292</v>
      </c>
      <c r="H465" t="s">
        <v>1613</v>
      </c>
      <c r="I465" t="s">
        <v>290</v>
      </c>
      <c r="J465" t="s">
        <v>721</v>
      </c>
      <c r="K465" t="s">
        <v>721</v>
      </c>
    </row>
    <row r="466" spans="1:11" x14ac:dyDescent="0.3">
      <c r="A466" t="s">
        <v>1412</v>
      </c>
      <c r="B466" t="s">
        <v>721</v>
      </c>
      <c r="C466" t="s">
        <v>292</v>
      </c>
      <c r="E466" t="s">
        <v>286</v>
      </c>
      <c r="H466" t="s">
        <v>1613</v>
      </c>
      <c r="I466" t="s">
        <v>721</v>
      </c>
      <c r="J466" t="s">
        <v>291</v>
      </c>
      <c r="K466" t="s">
        <v>721</v>
      </c>
    </row>
    <row r="467" spans="1:11" x14ac:dyDescent="0.3">
      <c r="A467" t="s">
        <v>1535</v>
      </c>
      <c r="B467" t="s">
        <v>721</v>
      </c>
      <c r="C467" t="s">
        <v>292</v>
      </c>
      <c r="H467" t="s">
        <v>1613</v>
      </c>
      <c r="I467" t="s">
        <v>721</v>
      </c>
      <c r="J467" t="s">
        <v>721</v>
      </c>
      <c r="K467" t="s">
        <v>721</v>
      </c>
    </row>
    <row r="468" spans="1:11" x14ac:dyDescent="0.3">
      <c r="A468" t="s">
        <v>1298</v>
      </c>
      <c r="B468" t="s">
        <v>721</v>
      </c>
      <c r="C468" t="s">
        <v>292</v>
      </c>
      <c r="H468" t="s">
        <v>1613</v>
      </c>
      <c r="I468" t="s">
        <v>721</v>
      </c>
      <c r="J468" t="s">
        <v>291</v>
      </c>
      <c r="K468" t="s">
        <v>721</v>
      </c>
    </row>
    <row r="469" spans="1:11" x14ac:dyDescent="0.3">
      <c r="A469" t="s">
        <v>454</v>
      </c>
      <c r="B469" t="s">
        <v>721</v>
      </c>
      <c r="C469" t="s">
        <v>292</v>
      </c>
      <c r="H469" t="s">
        <v>1613</v>
      </c>
      <c r="I469" t="s">
        <v>721</v>
      </c>
      <c r="J469" t="s">
        <v>721</v>
      </c>
      <c r="K469" t="s">
        <v>721</v>
      </c>
    </row>
    <row r="470" spans="1:11" x14ac:dyDescent="0.3">
      <c r="A470" t="s">
        <v>509</v>
      </c>
      <c r="B470" t="s">
        <v>721</v>
      </c>
      <c r="C470" t="s">
        <v>292</v>
      </c>
      <c r="E470" t="s">
        <v>286</v>
      </c>
      <c r="H470" t="s">
        <v>1613</v>
      </c>
      <c r="I470" t="s">
        <v>293</v>
      </c>
      <c r="J470" t="s">
        <v>721</v>
      </c>
      <c r="K470" t="s">
        <v>721</v>
      </c>
    </row>
    <row r="471" spans="1:11" x14ac:dyDescent="0.3">
      <c r="A471" t="s">
        <v>1346</v>
      </c>
      <c r="B471" t="s">
        <v>721</v>
      </c>
      <c r="C471" t="s">
        <v>292</v>
      </c>
      <c r="E471" t="s">
        <v>286</v>
      </c>
      <c r="H471" t="s">
        <v>1613</v>
      </c>
      <c r="I471" t="s">
        <v>721</v>
      </c>
      <c r="J471" t="s">
        <v>291</v>
      </c>
      <c r="K471" t="s">
        <v>721</v>
      </c>
    </row>
    <row r="472" spans="1:11" x14ac:dyDescent="0.3">
      <c r="A472" t="s">
        <v>1536</v>
      </c>
      <c r="B472" t="s">
        <v>721</v>
      </c>
      <c r="C472" t="s">
        <v>292</v>
      </c>
      <c r="E472" t="s">
        <v>287</v>
      </c>
      <c r="H472" t="s">
        <v>1613</v>
      </c>
      <c r="I472" t="s">
        <v>721</v>
      </c>
      <c r="J472" t="s">
        <v>721</v>
      </c>
      <c r="K472" t="s">
        <v>721</v>
      </c>
    </row>
    <row r="473" spans="1:11" x14ac:dyDescent="0.3">
      <c r="A473" t="s">
        <v>567</v>
      </c>
      <c r="B473" t="s">
        <v>721</v>
      </c>
      <c r="C473" t="s">
        <v>292</v>
      </c>
      <c r="H473" t="s">
        <v>1613</v>
      </c>
      <c r="I473" t="s">
        <v>290</v>
      </c>
      <c r="J473" t="s">
        <v>721</v>
      </c>
      <c r="K473" t="s">
        <v>721</v>
      </c>
    </row>
    <row r="474" spans="1:11" x14ac:dyDescent="0.3">
      <c r="A474" t="s">
        <v>1241</v>
      </c>
      <c r="B474" t="s">
        <v>721</v>
      </c>
      <c r="C474" t="s">
        <v>292</v>
      </c>
      <c r="H474" t="s">
        <v>1613</v>
      </c>
      <c r="I474" t="s">
        <v>721</v>
      </c>
      <c r="J474" t="s">
        <v>291</v>
      </c>
      <c r="K474" t="s">
        <v>721</v>
      </c>
    </row>
    <row r="475" spans="1:11" x14ac:dyDescent="0.3">
      <c r="A475" t="s">
        <v>522</v>
      </c>
      <c r="B475" t="s">
        <v>721</v>
      </c>
      <c r="C475" t="s">
        <v>292</v>
      </c>
      <c r="H475" t="s">
        <v>1613</v>
      </c>
      <c r="I475" t="s">
        <v>290</v>
      </c>
      <c r="J475" t="s">
        <v>721</v>
      </c>
      <c r="K475" t="s">
        <v>721</v>
      </c>
    </row>
    <row r="476" spans="1:11" x14ac:dyDescent="0.3">
      <c r="A476" t="s">
        <v>1537</v>
      </c>
      <c r="B476" t="s">
        <v>721</v>
      </c>
      <c r="C476" t="s">
        <v>292</v>
      </c>
      <c r="E476" t="s">
        <v>286</v>
      </c>
      <c r="H476" t="s">
        <v>1613</v>
      </c>
      <c r="I476" t="s">
        <v>721</v>
      </c>
      <c r="J476" t="s">
        <v>721</v>
      </c>
      <c r="K476" t="s">
        <v>721</v>
      </c>
    </row>
    <row r="477" spans="1:11" x14ac:dyDescent="0.3">
      <c r="A477" t="s">
        <v>1538</v>
      </c>
      <c r="B477" t="s">
        <v>721</v>
      </c>
      <c r="C477" t="s">
        <v>292</v>
      </c>
      <c r="H477" t="s">
        <v>1613</v>
      </c>
      <c r="I477" t="s">
        <v>721</v>
      </c>
      <c r="J477" t="s">
        <v>721</v>
      </c>
      <c r="K477" t="s">
        <v>721</v>
      </c>
    </row>
    <row r="478" spans="1:11" x14ac:dyDescent="0.3">
      <c r="A478" t="s">
        <v>1539</v>
      </c>
      <c r="B478" t="s">
        <v>721</v>
      </c>
      <c r="C478" t="s">
        <v>292</v>
      </c>
      <c r="E478" t="s">
        <v>286</v>
      </c>
      <c r="H478" t="s">
        <v>1613</v>
      </c>
      <c r="I478" t="s">
        <v>721</v>
      </c>
      <c r="J478" t="s">
        <v>721</v>
      </c>
      <c r="K478" t="s">
        <v>721</v>
      </c>
    </row>
    <row r="479" spans="1:11" x14ac:dyDescent="0.3">
      <c r="A479" t="s">
        <v>1540</v>
      </c>
      <c r="B479" t="s">
        <v>721</v>
      </c>
      <c r="C479" t="s">
        <v>292</v>
      </c>
      <c r="H479" t="s">
        <v>1613</v>
      </c>
      <c r="I479" t="s">
        <v>721</v>
      </c>
      <c r="J479" t="s">
        <v>721</v>
      </c>
      <c r="K479" t="s">
        <v>721</v>
      </c>
    </row>
    <row r="480" spans="1:11" x14ac:dyDescent="0.3">
      <c r="A480" t="s">
        <v>1403</v>
      </c>
      <c r="B480" t="s">
        <v>721</v>
      </c>
      <c r="C480" t="s">
        <v>292</v>
      </c>
      <c r="H480" t="s">
        <v>1613</v>
      </c>
      <c r="I480" t="s">
        <v>721</v>
      </c>
      <c r="J480" t="s">
        <v>291</v>
      </c>
      <c r="K480" t="s">
        <v>721</v>
      </c>
    </row>
    <row r="481" spans="1:11" x14ac:dyDescent="0.3">
      <c r="A481" t="s">
        <v>1366</v>
      </c>
      <c r="B481" t="s">
        <v>721</v>
      </c>
      <c r="C481" t="s">
        <v>292</v>
      </c>
      <c r="E481" t="s">
        <v>287</v>
      </c>
      <c r="H481" t="s">
        <v>1613</v>
      </c>
      <c r="I481" t="s">
        <v>721</v>
      </c>
      <c r="J481" t="s">
        <v>291</v>
      </c>
      <c r="K481" t="s">
        <v>721</v>
      </c>
    </row>
    <row r="482" spans="1:11" x14ac:dyDescent="0.3">
      <c r="A482" t="s">
        <v>1285</v>
      </c>
      <c r="B482" t="s">
        <v>721</v>
      </c>
      <c r="C482" t="s">
        <v>292</v>
      </c>
      <c r="E482" t="s">
        <v>287</v>
      </c>
      <c r="H482" t="s">
        <v>1613</v>
      </c>
      <c r="I482" t="s">
        <v>721</v>
      </c>
      <c r="J482" t="s">
        <v>291</v>
      </c>
      <c r="K482" t="s">
        <v>721</v>
      </c>
    </row>
    <row r="483" spans="1:11" x14ac:dyDescent="0.3">
      <c r="A483" t="s">
        <v>1541</v>
      </c>
      <c r="B483" t="s">
        <v>721</v>
      </c>
      <c r="C483" t="s">
        <v>292</v>
      </c>
      <c r="H483" t="s">
        <v>1613</v>
      </c>
      <c r="I483" t="s">
        <v>721</v>
      </c>
      <c r="J483" t="s">
        <v>721</v>
      </c>
      <c r="K483" t="s">
        <v>721</v>
      </c>
    </row>
    <row r="484" spans="1:11" x14ac:dyDescent="0.3">
      <c r="A484" t="s">
        <v>1542</v>
      </c>
      <c r="B484" t="s">
        <v>721</v>
      </c>
      <c r="C484" t="s">
        <v>292</v>
      </c>
      <c r="H484" t="s">
        <v>1613</v>
      </c>
      <c r="I484" t="s">
        <v>721</v>
      </c>
      <c r="J484" t="s">
        <v>721</v>
      </c>
      <c r="K484" t="s">
        <v>721</v>
      </c>
    </row>
    <row r="485" spans="1:11" x14ac:dyDescent="0.3">
      <c r="A485" t="s">
        <v>1543</v>
      </c>
      <c r="B485" t="s">
        <v>721</v>
      </c>
      <c r="C485" t="s">
        <v>292</v>
      </c>
      <c r="H485" t="s">
        <v>1613</v>
      </c>
      <c r="I485" t="s">
        <v>721</v>
      </c>
      <c r="J485" t="s">
        <v>721</v>
      </c>
      <c r="K485" t="s">
        <v>721</v>
      </c>
    </row>
    <row r="486" spans="1:11" x14ac:dyDescent="0.3">
      <c r="A486" t="s">
        <v>1544</v>
      </c>
      <c r="B486" t="s">
        <v>721</v>
      </c>
      <c r="C486" t="s">
        <v>292</v>
      </c>
      <c r="H486" t="s">
        <v>1613</v>
      </c>
      <c r="I486" t="s">
        <v>721</v>
      </c>
      <c r="J486" t="s">
        <v>721</v>
      </c>
      <c r="K486" t="s">
        <v>721</v>
      </c>
    </row>
    <row r="487" spans="1:11" x14ac:dyDescent="0.3">
      <c r="A487" t="s">
        <v>1545</v>
      </c>
      <c r="B487" t="s">
        <v>721</v>
      </c>
      <c r="C487" t="s">
        <v>292</v>
      </c>
      <c r="H487" t="s">
        <v>1613</v>
      </c>
      <c r="I487" t="s">
        <v>721</v>
      </c>
      <c r="J487" t="s">
        <v>721</v>
      </c>
      <c r="K487" t="s">
        <v>721</v>
      </c>
    </row>
    <row r="488" spans="1:11" x14ac:dyDescent="0.3">
      <c r="A488" t="s">
        <v>1546</v>
      </c>
      <c r="B488" t="s">
        <v>721</v>
      </c>
      <c r="C488" t="s">
        <v>292</v>
      </c>
      <c r="H488" t="s">
        <v>1613</v>
      </c>
      <c r="I488" t="s">
        <v>721</v>
      </c>
      <c r="J488" t="s">
        <v>721</v>
      </c>
      <c r="K488" t="s">
        <v>721</v>
      </c>
    </row>
    <row r="489" spans="1:11" x14ac:dyDescent="0.3">
      <c r="A489" t="s">
        <v>1547</v>
      </c>
      <c r="B489" t="s">
        <v>721</v>
      </c>
      <c r="C489" t="s">
        <v>292</v>
      </c>
      <c r="E489" t="s">
        <v>286</v>
      </c>
      <c r="H489" t="s">
        <v>1613</v>
      </c>
      <c r="I489" t="s">
        <v>721</v>
      </c>
      <c r="J489" t="s">
        <v>721</v>
      </c>
      <c r="K489" t="s">
        <v>721</v>
      </c>
    </row>
    <row r="490" spans="1:11" x14ac:dyDescent="0.3">
      <c r="A490" t="s">
        <v>1280</v>
      </c>
      <c r="B490" t="s">
        <v>721</v>
      </c>
      <c r="C490" t="s">
        <v>292</v>
      </c>
      <c r="H490" t="s">
        <v>1613</v>
      </c>
      <c r="I490" t="s">
        <v>721</v>
      </c>
      <c r="J490" t="s">
        <v>291</v>
      </c>
      <c r="K490" t="s">
        <v>721</v>
      </c>
    </row>
    <row r="491" spans="1:11" x14ac:dyDescent="0.3">
      <c r="A491" t="s">
        <v>1204</v>
      </c>
      <c r="B491" t="s">
        <v>721</v>
      </c>
      <c r="C491" t="s">
        <v>292</v>
      </c>
      <c r="H491" t="s">
        <v>1613</v>
      </c>
      <c r="I491" t="s">
        <v>721</v>
      </c>
      <c r="J491" t="s">
        <v>291</v>
      </c>
      <c r="K491" t="s">
        <v>289</v>
      </c>
    </row>
    <row r="492" spans="1:11" x14ac:dyDescent="0.3">
      <c r="A492" t="s">
        <v>1548</v>
      </c>
      <c r="B492" t="s">
        <v>721</v>
      </c>
      <c r="C492" t="s">
        <v>292</v>
      </c>
      <c r="E492" t="s">
        <v>286</v>
      </c>
      <c r="H492" t="s">
        <v>1613</v>
      </c>
      <c r="I492" t="s">
        <v>721</v>
      </c>
      <c r="J492" t="s">
        <v>721</v>
      </c>
      <c r="K492" t="s">
        <v>721</v>
      </c>
    </row>
    <row r="493" spans="1:11" x14ac:dyDescent="0.3">
      <c r="A493" t="s">
        <v>617</v>
      </c>
      <c r="B493" t="s">
        <v>721</v>
      </c>
      <c r="C493" t="s">
        <v>292</v>
      </c>
      <c r="E493" t="s">
        <v>287</v>
      </c>
      <c r="H493" t="s">
        <v>1613</v>
      </c>
      <c r="I493" t="s">
        <v>293</v>
      </c>
      <c r="J493" t="s">
        <v>721</v>
      </c>
      <c r="K493" t="s">
        <v>721</v>
      </c>
    </row>
    <row r="494" spans="1:11" x14ac:dyDescent="0.3">
      <c r="A494" t="s">
        <v>1549</v>
      </c>
      <c r="B494" t="s">
        <v>721</v>
      </c>
      <c r="C494" t="s">
        <v>292</v>
      </c>
      <c r="H494" t="s">
        <v>1613</v>
      </c>
      <c r="I494" t="s">
        <v>721</v>
      </c>
      <c r="J494" t="s">
        <v>721</v>
      </c>
      <c r="K494" t="s">
        <v>721</v>
      </c>
    </row>
    <row r="495" spans="1:11" x14ac:dyDescent="0.3">
      <c r="A495" t="s">
        <v>1550</v>
      </c>
      <c r="B495" t="s">
        <v>721</v>
      </c>
      <c r="C495" t="s">
        <v>292</v>
      </c>
      <c r="H495" t="s">
        <v>1613</v>
      </c>
      <c r="I495" t="s">
        <v>721</v>
      </c>
      <c r="J495" t="s">
        <v>721</v>
      </c>
      <c r="K495" t="s">
        <v>721</v>
      </c>
    </row>
    <row r="496" spans="1:11" x14ac:dyDescent="0.3">
      <c r="A496" t="s">
        <v>1225</v>
      </c>
      <c r="B496" t="s">
        <v>721</v>
      </c>
      <c r="C496" t="s">
        <v>292</v>
      </c>
      <c r="H496" t="s">
        <v>1613</v>
      </c>
      <c r="I496" t="s">
        <v>721</v>
      </c>
      <c r="J496" t="s">
        <v>291</v>
      </c>
      <c r="K496" t="s">
        <v>721</v>
      </c>
    </row>
    <row r="497" spans="1:11" x14ac:dyDescent="0.3">
      <c r="A497" t="s">
        <v>1244</v>
      </c>
      <c r="B497" t="s">
        <v>721</v>
      </c>
      <c r="C497" t="s">
        <v>1181</v>
      </c>
      <c r="E497" t="s">
        <v>287</v>
      </c>
      <c r="H497" t="s">
        <v>1613</v>
      </c>
      <c r="I497" t="s">
        <v>721</v>
      </c>
      <c r="J497" t="s">
        <v>291</v>
      </c>
      <c r="K497" t="s">
        <v>721</v>
      </c>
    </row>
    <row r="498" spans="1:11" x14ac:dyDescent="0.3">
      <c r="A498" t="s">
        <v>1551</v>
      </c>
      <c r="B498" t="s">
        <v>721</v>
      </c>
      <c r="C498" t="s">
        <v>292</v>
      </c>
      <c r="H498" t="s">
        <v>1613</v>
      </c>
      <c r="I498" t="s">
        <v>721</v>
      </c>
      <c r="J498" t="s">
        <v>721</v>
      </c>
      <c r="K498" t="s">
        <v>721</v>
      </c>
    </row>
    <row r="499" spans="1:11" x14ac:dyDescent="0.3">
      <c r="A499" t="s">
        <v>1294</v>
      </c>
      <c r="B499" t="s">
        <v>721</v>
      </c>
      <c r="C499" t="s">
        <v>292</v>
      </c>
      <c r="E499" t="s">
        <v>286</v>
      </c>
      <c r="H499" t="s">
        <v>1613</v>
      </c>
      <c r="I499" t="s">
        <v>721</v>
      </c>
      <c r="J499" t="s">
        <v>291</v>
      </c>
      <c r="K499" t="s">
        <v>721</v>
      </c>
    </row>
    <row r="500" spans="1:11" x14ac:dyDescent="0.3">
      <c r="A500" t="s">
        <v>550</v>
      </c>
      <c r="B500" t="s">
        <v>721</v>
      </c>
      <c r="C500" t="s">
        <v>292</v>
      </c>
      <c r="E500" t="s">
        <v>286</v>
      </c>
      <c r="H500" t="s">
        <v>1613</v>
      </c>
      <c r="I500" t="s">
        <v>290</v>
      </c>
      <c r="J500" t="s">
        <v>721</v>
      </c>
      <c r="K500" t="s">
        <v>721</v>
      </c>
    </row>
    <row r="501" spans="1:11" x14ac:dyDescent="0.3">
      <c r="A501" t="s">
        <v>1552</v>
      </c>
      <c r="B501" t="s">
        <v>721</v>
      </c>
      <c r="C501" t="s">
        <v>292</v>
      </c>
      <c r="E501" t="s">
        <v>286</v>
      </c>
      <c r="H501" t="s">
        <v>1613</v>
      </c>
      <c r="I501" t="s">
        <v>721</v>
      </c>
      <c r="J501" t="s">
        <v>721</v>
      </c>
      <c r="K501" t="s">
        <v>721</v>
      </c>
    </row>
    <row r="502" spans="1:11" x14ac:dyDescent="0.3">
      <c r="A502" t="s">
        <v>411</v>
      </c>
      <c r="B502" t="s">
        <v>721</v>
      </c>
      <c r="C502" t="s">
        <v>292</v>
      </c>
      <c r="H502" t="s">
        <v>1613</v>
      </c>
      <c r="I502" t="s">
        <v>293</v>
      </c>
      <c r="J502" t="s">
        <v>291</v>
      </c>
      <c r="K502" t="s">
        <v>721</v>
      </c>
    </row>
    <row r="503" spans="1:11" x14ac:dyDescent="0.3">
      <c r="A503" t="s">
        <v>666</v>
      </c>
      <c r="B503" t="s">
        <v>721</v>
      </c>
      <c r="C503" t="s">
        <v>292</v>
      </c>
      <c r="H503" t="s">
        <v>1613</v>
      </c>
      <c r="I503" t="s">
        <v>721</v>
      </c>
      <c r="J503" t="s">
        <v>721</v>
      </c>
      <c r="K503" t="s">
        <v>721</v>
      </c>
    </row>
    <row r="504" spans="1:11" x14ac:dyDescent="0.3">
      <c r="A504" t="s">
        <v>1553</v>
      </c>
      <c r="B504" t="s">
        <v>721</v>
      </c>
      <c r="C504" t="s">
        <v>292</v>
      </c>
      <c r="E504" t="s">
        <v>286</v>
      </c>
      <c r="H504" t="s">
        <v>1613</v>
      </c>
      <c r="I504" t="s">
        <v>721</v>
      </c>
      <c r="J504" t="s">
        <v>721</v>
      </c>
      <c r="K504" t="s">
        <v>721</v>
      </c>
    </row>
    <row r="505" spans="1:11" x14ac:dyDescent="0.3">
      <c r="A505" t="s">
        <v>616</v>
      </c>
      <c r="B505" t="s">
        <v>721</v>
      </c>
      <c r="C505" t="s">
        <v>292</v>
      </c>
      <c r="E505" t="s">
        <v>286</v>
      </c>
      <c r="H505" t="s">
        <v>1613</v>
      </c>
      <c r="I505" t="s">
        <v>721</v>
      </c>
      <c r="J505" t="s">
        <v>721</v>
      </c>
      <c r="K505" t="s">
        <v>721</v>
      </c>
    </row>
    <row r="506" spans="1:11" x14ac:dyDescent="0.3">
      <c r="A506" t="s">
        <v>1554</v>
      </c>
      <c r="B506" t="s">
        <v>721</v>
      </c>
      <c r="C506" t="s">
        <v>292</v>
      </c>
      <c r="H506" t="s">
        <v>1613</v>
      </c>
      <c r="I506" t="s">
        <v>721</v>
      </c>
      <c r="J506" t="s">
        <v>721</v>
      </c>
      <c r="K506" t="s">
        <v>721</v>
      </c>
    </row>
    <row r="507" spans="1:11" x14ac:dyDescent="0.3">
      <c r="A507" t="s">
        <v>813</v>
      </c>
      <c r="B507">
        <v>326</v>
      </c>
      <c r="C507" t="s">
        <v>292</v>
      </c>
      <c r="E507" t="s">
        <v>286</v>
      </c>
      <c r="H507" t="s">
        <v>1613</v>
      </c>
      <c r="I507" t="s">
        <v>721</v>
      </c>
      <c r="J507" t="s">
        <v>291</v>
      </c>
      <c r="K507" t="s">
        <v>289</v>
      </c>
    </row>
    <row r="508" spans="1:11" x14ac:dyDescent="0.3">
      <c r="A508" t="s">
        <v>1555</v>
      </c>
      <c r="B508" t="s">
        <v>721</v>
      </c>
      <c r="C508" t="s">
        <v>292</v>
      </c>
      <c r="E508" t="s">
        <v>287</v>
      </c>
      <c r="H508" t="s">
        <v>1613</v>
      </c>
      <c r="I508" t="s">
        <v>721</v>
      </c>
      <c r="J508" t="s">
        <v>721</v>
      </c>
      <c r="K508" t="s">
        <v>289</v>
      </c>
    </row>
    <row r="509" spans="1:11" x14ac:dyDescent="0.3">
      <c r="A509" t="s">
        <v>1295</v>
      </c>
      <c r="B509" t="s">
        <v>721</v>
      </c>
      <c r="C509" t="s">
        <v>292</v>
      </c>
      <c r="E509" t="s">
        <v>286</v>
      </c>
      <c r="H509" t="s">
        <v>1613</v>
      </c>
      <c r="I509" t="s">
        <v>721</v>
      </c>
      <c r="J509" t="s">
        <v>291</v>
      </c>
      <c r="K509" t="s">
        <v>721</v>
      </c>
    </row>
    <row r="510" spans="1:11" x14ac:dyDescent="0.3">
      <c r="A510" t="s">
        <v>557</v>
      </c>
      <c r="B510" t="s">
        <v>721</v>
      </c>
      <c r="C510" t="s">
        <v>292</v>
      </c>
      <c r="E510" t="s">
        <v>286</v>
      </c>
      <c r="H510" t="s">
        <v>1613</v>
      </c>
      <c r="I510" t="s">
        <v>721</v>
      </c>
      <c r="J510" t="s">
        <v>721</v>
      </c>
      <c r="K510" t="s">
        <v>721</v>
      </c>
    </row>
    <row r="511" spans="1:11" x14ac:dyDescent="0.3">
      <c r="A511" t="s">
        <v>1556</v>
      </c>
      <c r="B511" t="s">
        <v>721</v>
      </c>
      <c r="C511" t="s">
        <v>292</v>
      </c>
      <c r="E511" t="s">
        <v>286</v>
      </c>
      <c r="H511" t="s">
        <v>1613</v>
      </c>
      <c r="I511" t="s">
        <v>721</v>
      </c>
      <c r="J511" t="s">
        <v>721</v>
      </c>
      <c r="K511" t="s">
        <v>721</v>
      </c>
    </row>
    <row r="512" spans="1:11" x14ac:dyDescent="0.3">
      <c r="A512" t="s">
        <v>1557</v>
      </c>
      <c r="B512" t="s">
        <v>721</v>
      </c>
      <c r="C512" t="s">
        <v>292</v>
      </c>
      <c r="E512" t="s">
        <v>287</v>
      </c>
      <c r="H512" t="s">
        <v>1613</v>
      </c>
      <c r="I512" t="s">
        <v>721</v>
      </c>
      <c r="J512" t="s">
        <v>721</v>
      </c>
      <c r="K512" t="s">
        <v>721</v>
      </c>
    </row>
    <row r="513" spans="1:11" x14ac:dyDescent="0.3">
      <c r="A513" t="s">
        <v>503</v>
      </c>
      <c r="B513" t="s">
        <v>721</v>
      </c>
      <c r="C513" t="s">
        <v>292</v>
      </c>
      <c r="H513" t="s">
        <v>1613</v>
      </c>
      <c r="I513" t="s">
        <v>290</v>
      </c>
      <c r="J513" t="s">
        <v>721</v>
      </c>
      <c r="K513" t="s">
        <v>721</v>
      </c>
    </row>
    <row r="514" spans="1:11" x14ac:dyDescent="0.3">
      <c r="A514" t="s">
        <v>1341</v>
      </c>
      <c r="B514" t="s">
        <v>721</v>
      </c>
      <c r="C514" t="s">
        <v>292</v>
      </c>
      <c r="H514" t="s">
        <v>1613</v>
      </c>
      <c r="I514" t="s">
        <v>721</v>
      </c>
      <c r="J514" t="s">
        <v>291</v>
      </c>
      <c r="K514" t="s">
        <v>721</v>
      </c>
    </row>
    <row r="515" spans="1:11" x14ac:dyDescent="0.3">
      <c r="A515" t="s">
        <v>1558</v>
      </c>
      <c r="B515" t="s">
        <v>721</v>
      </c>
      <c r="C515" t="s">
        <v>292</v>
      </c>
      <c r="H515" t="s">
        <v>1613</v>
      </c>
      <c r="I515" t="s">
        <v>721</v>
      </c>
      <c r="J515" t="s">
        <v>721</v>
      </c>
      <c r="K515" t="s">
        <v>721</v>
      </c>
    </row>
    <row r="516" spans="1:11" x14ac:dyDescent="0.3">
      <c r="A516" t="s">
        <v>627</v>
      </c>
      <c r="B516" t="s">
        <v>721</v>
      </c>
      <c r="C516" t="s">
        <v>292</v>
      </c>
      <c r="H516" t="s">
        <v>1613</v>
      </c>
      <c r="I516" t="s">
        <v>721</v>
      </c>
      <c r="J516" t="s">
        <v>721</v>
      </c>
      <c r="K516" t="s">
        <v>721</v>
      </c>
    </row>
    <row r="517" spans="1:11" x14ac:dyDescent="0.3">
      <c r="A517" t="s">
        <v>467</v>
      </c>
      <c r="B517" t="s">
        <v>721</v>
      </c>
      <c r="C517" t="s">
        <v>292</v>
      </c>
      <c r="E517" t="s">
        <v>286</v>
      </c>
      <c r="H517" t="s">
        <v>1613</v>
      </c>
      <c r="I517" t="s">
        <v>290</v>
      </c>
      <c r="J517" t="s">
        <v>721</v>
      </c>
      <c r="K517" t="s">
        <v>721</v>
      </c>
    </row>
    <row r="518" spans="1:11" x14ac:dyDescent="0.3">
      <c r="A518" t="s">
        <v>1297</v>
      </c>
      <c r="B518" t="s">
        <v>721</v>
      </c>
      <c r="C518" t="s">
        <v>292</v>
      </c>
      <c r="H518" t="s">
        <v>1613</v>
      </c>
      <c r="I518" t="s">
        <v>721</v>
      </c>
      <c r="J518" t="s">
        <v>291</v>
      </c>
      <c r="K518" t="s">
        <v>721</v>
      </c>
    </row>
    <row r="519" spans="1:11" x14ac:dyDescent="0.3">
      <c r="A519" t="s">
        <v>1401</v>
      </c>
      <c r="B519" t="s">
        <v>721</v>
      </c>
      <c r="C519" t="s">
        <v>292</v>
      </c>
      <c r="E519" t="s">
        <v>286</v>
      </c>
      <c r="H519" t="s">
        <v>1613</v>
      </c>
      <c r="I519" t="s">
        <v>721</v>
      </c>
      <c r="J519" t="s">
        <v>291</v>
      </c>
      <c r="K519" t="s">
        <v>721</v>
      </c>
    </row>
    <row r="520" spans="1:11" x14ac:dyDescent="0.3">
      <c r="A520" t="s">
        <v>1559</v>
      </c>
      <c r="B520" t="s">
        <v>721</v>
      </c>
      <c r="C520" t="s">
        <v>292</v>
      </c>
      <c r="E520" t="s">
        <v>287</v>
      </c>
      <c r="H520" t="s">
        <v>1613</v>
      </c>
      <c r="I520" t="s">
        <v>721</v>
      </c>
      <c r="J520" t="s">
        <v>721</v>
      </c>
      <c r="K520" t="s">
        <v>721</v>
      </c>
    </row>
    <row r="521" spans="1:11" x14ac:dyDescent="0.3">
      <c r="A521" t="s">
        <v>1560</v>
      </c>
      <c r="B521" t="s">
        <v>721</v>
      </c>
      <c r="C521" t="s">
        <v>292</v>
      </c>
      <c r="E521" t="s">
        <v>287</v>
      </c>
      <c r="H521" t="s">
        <v>1613</v>
      </c>
      <c r="I521" t="s">
        <v>721</v>
      </c>
      <c r="J521" t="s">
        <v>721</v>
      </c>
      <c r="K521" t="s">
        <v>721</v>
      </c>
    </row>
    <row r="522" spans="1:11" x14ac:dyDescent="0.3">
      <c r="A522" t="s">
        <v>1561</v>
      </c>
      <c r="B522" t="s">
        <v>721</v>
      </c>
      <c r="C522" t="s">
        <v>292</v>
      </c>
      <c r="H522" t="s">
        <v>1613</v>
      </c>
      <c r="I522" t="s">
        <v>721</v>
      </c>
      <c r="J522" t="s">
        <v>291</v>
      </c>
      <c r="K522" t="s">
        <v>721</v>
      </c>
    </row>
    <row r="523" spans="1:11" x14ac:dyDescent="0.3">
      <c r="A523" t="s">
        <v>1562</v>
      </c>
      <c r="B523" t="s">
        <v>721</v>
      </c>
      <c r="C523" t="s">
        <v>292</v>
      </c>
      <c r="E523" t="s">
        <v>286</v>
      </c>
      <c r="H523" t="s">
        <v>1613</v>
      </c>
      <c r="I523" t="s">
        <v>721</v>
      </c>
      <c r="J523" t="s">
        <v>721</v>
      </c>
      <c r="K523" t="s">
        <v>721</v>
      </c>
    </row>
    <row r="524" spans="1:11" x14ac:dyDescent="0.3">
      <c r="A524" t="s">
        <v>1563</v>
      </c>
      <c r="B524" t="s">
        <v>721</v>
      </c>
      <c r="C524" t="s">
        <v>292</v>
      </c>
      <c r="E524" t="s">
        <v>286</v>
      </c>
      <c r="H524" t="s">
        <v>1613</v>
      </c>
      <c r="I524" t="s">
        <v>721</v>
      </c>
      <c r="J524" t="s">
        <v>721</v>
      </c>
      <c r="K524" t="s">
        <v>721</v>
      </c>
    </row>
    <row r="525" spans="1:11" x14ac:dyDescent="0.3">
      <c r="A525" t="s">
        <v>815</v>
      </c>
      <c r="B525">
        <v>329</v>
      </c>
      <c r="C525" t="s">
        <v>292</v>
      </c>
      <c r="E525" t="s">
        <v>286</v>
      </c>
      <c r="H525" t="s">
        <v>1613</v>
      </c>
      <c r="I525" t="s">
        <v>721</v>
      </c>
      <c r="J525" t="s">
        <v>721</v>
      </c>
      <c r="K525" t="s">
        <v>721</v>
      </c>
    </row>
    <row r="526" spans="1:11" x14ac:dyDescent="0.3">
      <c r="A526" t="s">
        <v>1422</v>
      </c>
      <c r="B526" t="s">
        <v>721</v>
      </c>
      <c r="C526" t="s">
        <v>292</v>
      </c>
      <c r="E526" t="s">
        <v>286</v>
      </c>
      <c r="H526" t="s">
        <v>1613</v>
      </c>
      <c r="I526" t="s">
        <v>721</v>
      </c>
      <c r="J526" t="s">
        <v>291</v>
      </c>
      <c r="K526" t="s">
        <v>721</v>
      </c>
    </row>
    <row r="527" spans="1:11" x14ac:dyDescent="0.3">
      <c r="A527" t="s">
        <v>1408</v>
      </c>
      <c r="B527" t="s">
        <v>721</v>
      </c>
      <c r="C527" t="s">
        <v>292</v>
      </c>
      <c r="H527" t="s">
        <v>1613</v>
      </c>
      <c r="I527" t="s">
        <v>721</v>
      </c>
      <c r="J527" t="s">
        <v>291</v>
      </c>
      <c r="K527" t="s">
        <v>721</v>
      </c>
    </row>
    <row r="528" spans="1:11" x14ac:dyDescent="0.3">
      <c r="A528" t="s">
        <v>1222</v>
      </c>
      <c r="B528" t="s">
        <v>721</v>
      </c>
      <c r="C528" t="s">
        <v>292</v>
      </c>
      <c r="H528" t="s">
        <v>1613</v>
      </c>
      <c r="I528" t="s">
        <v>721</v>
      </c>
      <c r="J528" t="s">
        <v>291</v>
      </c>
      <c r="K528" t="s">
        <v>721</v>
      </c>
    </row>
    <row r="529" spans="1:11" x14ac:dyDescent="0.3">
      <c r="A529" t="s">
        <v>1272</v>
      </c>
      <c r="B529" t="s">
        <v>721</v>
      </c>
      <c r="C529" t="s">
        <v>292</v>
      </c>
      <c r="H529" t="s">
        <v>1613</v>
      </c>
      <c r="I529" t="s">
        <v>721</v>
      </c>
      <c r="J529" t="s">
        <v>291</v>
      </c>
      <c r="K529" t="s">
        <v>721</v>
      </c>
    </row>
    <row r="530" spans="1:11" x14ac:dyDescent="0.3">
      <c r="A530" t="s">
        <v>1564</v>
      </c>
      <c r="B530" t="s">
        <v>721</v>
      </c>
      <c r="C530" t="s">
        <v>292</v>
      </c>
      <c r="H530" t="s">
        <v>1613</v>
      </c>
      <c r="I530" t="s">
        <v>721</v>
      </c>
      <c r="J530" t="s">
        <v>721</v>
      </c>
      <c r="K530" t="s">
        <v>721</v>
      </c>
    </row>
    <row r="531" spans="1:11" x14ac:dyDescent="0.3">
      <c r="A531" t="s">
        <v>1565</v>
      </c>
      <c r="B531" t="s">
        <v>721</v>
      </c>
      <c r="C531" t="s">
        <v>292</v>
      </c>
      <c r="E531" t="s">
        <v>287</v>
      </c>
      <c r="H531" t="s">
        <v>1613</v>
      </c>
      <c r="I531" t="s">
        <v>721</v>
      </c>
      <c r="J531" t="s">
        <v>721</v>
      </c>
      <c r="K531" t="s">
        <v>721</v>
      </c>
    </row>
    <row r="532" spans="1:11" x14ac:dyDescent="0.3">
      <c r="A532" t="s">
        <v>571</v>
      </c>
      <c r="B532" t="s">
        <v>721</v>
      </c>
      <c r="C532" t="s">
        <v>292</v>
      </c>
      <c r="H532" t="s">
        <v>1613</v>
      </c>
      <c r="I532" t="s">
        <v>721</v>
      </c>
      <c r="J532" t="s">
        <v>291</v>
      </c>
      <c r="K532" t="s">
        <v>721</v>
      </c>
    </row>
    <row r="533" spans="1:11" x14ac:dyDescent="0.3">
      <c r="A533" t="s">
        <v>1566</v>
      </c>
      <c r="B533" t="s">
        <v>721</v>
      </c>
      <c r="C533" t="s">
        <v>292</v>
      </c>
      <c r="E533" t="s">
        <v>286</v>
      </c>
      <c r="H533" t="s">
        <v>1613</v>
      </c>
      <c r="I533" t="s">
        <v>721</v>
      </c>
      <c r="J533" t="s">
        <v>721</v>
      </c>
      <c r="K533" t="s">
        <v>721</v>
      </c>
    </row>
    <row r="534" spans="1:11" x14ac:dyDescent="0.3">
      <c r="A534" t="s">
        <v>1567</v>
      </c>
      <c r="B534" t="s">
        <v>721</v>
      </c>
      <c r="C534" t="s">
        <v>292</v>
      </c>
      <c r="H534" t="s">
        <v>1613</v>
      </c>
      <c r="I534" t="s">
        <v>721</v>
      </c>
      <c r="J534" t="s">
        <v>721</v>
      </c>
      <c r="K534" t="s">
        <v>721</v>
      </c>
    </row>
    <row r="535" spans="1:11" x14ac:dyDescent="0.3">
      <c r="A535" t="s">
        <v>1568</v>
      </c>
      <c r="B535" t="s">
        <v>721</v>
      </c>
      <c r="C535" t="s">
        <v>292</v>
      </c>
      <c r="H535" t="s">
        <v>1613</v>
      </c>
      <c r="I535" t="s">
        <v>721</v>
      </c>
      <c r="J535" t="s">
        <v>721</v>
      </c>
      <c r="K535" t="s">
        <v>721</v>
      </c>
    </row>
    <row r="536" spans="1:11" x14ac:dyDescent="0.3">
      <c r="A536" t="s">
        <v>493</v>
      </c>
      <c r="B536" t="s">
        <v>721</v>
      </c>
      <c r="C536" t="s">
        <v>292</v>
      </c>
      <c r="E536" t="s">
        <v>286</v>
      </c>
      <c r="H536" t="s">
        <v>1613</v>
      </c>
      <c r="I536" t="s">
        <v>290</v>
      </c>
      <c r="J536" t="s">
        <v>721</v>
      </c>
      <c r="K536" t="s">
        <v>721</v>
      </c>
    </row>
    <row r="537" spans="1:11" x14ac:dyDescent="0.3">
      <c r="A537" t="s">
        <v>1326</v>
      </c>
      <c r="B537" t="s">
        <v>721</v>
      </c>
      <c r="C537" t="s">
        <v>292</v>
      </c>
      <c r="H537" t="s">
        <v>1613</v>
      </c>
      <c r="I537" t="s">
        <v>721</v>
      </c>
      <c r="J537" t="s">
        <v>291</v>
      </c>
      <c r="K537" t="s">
        <v>721</v>
      </c>
    </row>
    <row r="538" spans="1:11" x14ac:dyDescent="0.3">
      <c r="A538" t="s">
        <v>1569</v>
      </c>
      <c r="B538" t="s">
        <v>721</v>
      </c>
      <c r="C538" t="s">
        <v>292</v>
      </c>
      <c r="H538" t="s">
        <v>1613</v>
      </c>
      <c r="I538" t="s">
        <v>721</v>
      </c>
      <c r="J538" t="s">
        <v>721</v>
      </c>
      <c r="K538" t="s">
        <v>721</v>
      </c>
    </row>
    <row r="539" spans="1:11" x14ac:dyDescent="0.3">
      <c r="A539" t="s">
        <v>1256</v>
      </c>
      <c r="B539" t="s">
        <v>721</v>
      </c>
      <c r="C539" t="s">
        <v>292</v>
      </c>
      <c r="H539" t="s">
        <v>1613</v>
      </c>
      <c r="I539" t="s">
        <v>721</v>
      </c>
      <c r="J539" t="s">
        <v>291</v>
      </c>
      <c r="K539" t="s">
        <v>721</v>
      </c>
    </row>
    <row r="540" spans="1:11" x14ac:dyDescent="0.3">
      <c r="A540" t="s">
        <v>1218</v>
      </c>
      <c r="B540" t="s">
        <v>721</v>
      </c>
      <c r="C540" t="s">
        <v>292</v>
      </c>
      <c r="E540" t="s">
        <v>286</v>
      </c>
      <c r="H540" t="s">
        <v>1613</v>
      </c>
      <c r="I540" t="s">
        <v>721</v>
      </c>
      <c r="J540" t="s">
        <v>291</v>
      </c>
      <c r="K540" t="s">
        <v>721</v>
      </c>
    </row>
    <row r="541" spans="1:11" x14ac:dyDescent="0.3">
      <c r="A541" t="s">
        <v>1570</v>
      </c>
      <c r="B541" t="s">
        <v>721</v>
      </c>
      <c r="C541" t="s">
        <v>292</v>
      </c>
      <c r="H541" t="s">
        <v>1613</v>
      </c>
      <c r="I541" t="s">
        <v>721</v>
      </c>
      <c r="J541" t="s">
        <v>721</v>
      </c>
      <c r="K541" t="s">
        <v>721</v>
      </c>
    </row>
    <row r="542" spans="1:11" x14ac:dyDescent="0.3">
      <c r="A542" t="s">
        <v>1571</v>
      </c>
      <c r="B542" t="s">
        <v>721</v>
      </c>
      <c r="C542" t="s">
        <v>292</v>
      </c>
      <c r="E542" t="s">
        <v>286</v>
      </c>
      <c r="H542" t="s">
        <v>1613</v>
      </c>
      <c r="I542" t="s">
        <v>721</v>
      </c>
      <c r="J542" t="s">
        <v>721</v>
      </c>
      <c r="K542" t="s">
        <v>721</v>
      </c>
    </row>
    <row r="543" spans="1:11" x14ac:dyDescent="0.3">
      <c r="A543" t="s">
        <v>1334</v>
      </c>
      <c r="B543" t="s">
        <v>721</v>
      </c>
      <c r="C543" t="s">
        <v>292</v>
      </c>
      <c r="H543" t="s">
        <v>1613</v>
      </c>
      <c r="I543" t="s">
        <v>721</v>
      </c>
      <c r="J543" t="s">
        <v>291</v>
      </c>
      <c r="K543" t="s">
        <v>721</v>
      </c>
    </row>
    <row r="544" spans="1:11" x14ac:dyDescent="0.3">
      <c r="A544" t="s">
        <v>1330</v>
      </c>
      <c r="B544" t="s">
        <v>721</v>
      </c>
      <c r="C544" t="s">
        <v>292</v>
      </c>
      <c r="H544" t="s">
        <v>1613</v>
      </c>
      <c r="I544" t="s">
        <v>721</v>
      </c>
      <c r="J544" t="s">
        <v>291</v>
      </c>
      <c r="K544" t="s">
        <v>721</v>
      </c>
    </row>
    <row r="545" spans="1:11" x14ac:dyDescent="0.3">
      <c r="A545" t="s">
        <v>1572</v>
      </c>
      <c r="B545" t="s">
        <v>721</v>
      </c>
      <c r="C545" t="s">
        <v>292</v>
      </c>
      <c r="H545" t="s">
        <v>1613</v>
      </c>
      <c r="I545" t="s">
        <v>721</v>
      </c>
      <c r="J545" t="s">
        <v>721</v>
      </c>
      <c r="K545" t="s">
        <v>721</v>
      </c>
    </row>
    <row r="546" spans="1:11" x14ac:dyDescent="0.3">
      <c r="A546" t="s">
        <v>752</v>
      </c>
      <c r="B546">
        <v>124</v>
      </c>
      <c r="C546" t="s">
        <v>1181</v>
      </c>
      <c r="D546" t="s">
        <v>284</v>
      </c>
      <c r="E546" t="s">
        <v>286</v>
      </c>
      <c r="F546" t="s">
        <v>1614</v>
      </c>
      <c r="H546" t="s">
        <v>721</v>
      </c>
      <c r="I546" t="s">
        <v>721</v>
      </c>
      <c r="J546" t="s">
        <v>1191</v>
      </c>
      <c r="K546" t="s">
        <v>721</v>
      </c>
    </row>
    <row r="547" spans="1:11" x14ac:dyDescent="0.3">
      <c r="A547" t="s">
        <v>794</v>
      </c>
      <c r="B547">
        <v>265</v>
      </c>
      <c r="C547" t="s">
        <v>1181</v>
      </c>
      <c r="E547" t="s">
        <v>286</v>
      </c>
      <c r="H547" t="s">
        <v>1613</v>
      </c>
      <c r="I547" t="s">
        <v>721</v>
      </c>
      <c r="J547" t="s">
        <v>1191</v>
      </c>
      <c r="K547" t="s">
        <v>721</v>
      </c>
    </row>
    <row r="548" spans="1:11" x14ac:dyDescent="0.3">
      <c r="A548" t="s">
        <v>1201</v>
      </c>
      <c r="B548" t="s">
        <v>721</v>
      </c>
      <c r="C548" t="s">
        <v>1181</v>
      </c>
      <c r="D548" t="s">
        <v>284</v>
      </c>
      <c r="E548" t="s">
        <v>286</v>
      </c>
      <c r="F548" t="s">
        <v>1614</v>
      </c>
      <c r="H548" t="s">
        <v>721</v>
      </c>
      <c r="I548" t="s">
        <v>721</v>
      </c>
      <c r="J548" t="s">
        <v>291</v>
      </c>
      <c r="K548" t="s">
        <v>721</v>
      </c>
    </row>
    <row r="549" spans="1:11" x14ac:dyDescent="0.3">
      <c r="A549" t="s">
        <v>820</v>
      </c>
      <c r="B549">
        <v>342</v>
      </c>
      <c r="C549" t="s">
        <v>292</v>
      </c>
      <c r="E549" t="s">
        <v>286</v>
      </c>
      <c r="F549" t="s">
        <v>1614</v>
      </c>
      <c r="H549" t="s">
        <v>721</v>
      </c>
      <c r="I549" t="s">
        <v>721</v>
      </c>
      <c r="J549" t="s">
        <v>291</v>
      </c>
      <c r="K549" t="s">
        <v>721</v>
      </c>
    </row>
  </sheetData>
  <autoFilter ref="A1:K549"/>
  <sortState ref="A2:K549">
    <sortCondition ref="B2:B549"/>
    <sortCondition descending="1" ref="C2:C54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>
      <selection activeCell="B18" sqref="B18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10</v>
      </c>
      <c r="B1" s="1">
        <v>1</v>
      </c>
    </row>
    <row r="2" spans="1:2" x14ac:dyDescent="0.3">
      <c r="A2" t="s">
        <v>26</v>
      </c>
      <c r="B2" s="1">
        <v>2</v>
      </c>
    </row>
    <row r="3" spans="1:2" x14ac:dyDescent="0.3">
      <c r="A3" t="s">
        <v>28</v>
      </c>
      <c r="B3" s="1">
        <v>3</v>
      </c>
    </row>
    <row r="4" spans="1:2" x14ac:dyDescent="0.3">
      <c r="A4" t="s">
        <v>40</v>
      </c>
      <c r="B4" s="1">
        <v>4</v>
      </c>
    </row>
    <row r="5" spans="1:2" x14ac:dyDescent="0.3">
      <c r="A5" t="s">
        <v>138</v>
      </c>
      <c r="B5" s="1">
        <v>5</v>
      </c>
    </row>
    <row r="6" spans="1:2" x14ac:dyDescent="0.3">
      <c r="A6" t="s">
        <v>463</v>
      </c>
      <c r="B6" s="1">
        <v>6</v>
      </c>
    </row>
    <row r="7" spans="1:2" x14ac:dyDescent="0.3">
      <c r="A7" t="s">
        <v>18</v>
      </c>
      <c r="B7" s="1">
        <v>7</v>
      </c>
    </row>
    <row r="8" spans="1:2" x14ac:dyDescent="0.3">
      <c r="A8" t="s">
        <v>20</v>
      </c>
      <c r="B8" s="1">
        <v>8</v>
      </c>
    </row>
    <row r="9" spans="1:2" x14ac:dyDescent="0.3">
      <c r="A9" t="s">
        <v>132</v>
      </c>
      <c r="B9" s="1">
        <v>9</v>
      </c>
    </row>
    <row r="10" spans="1:2" x14ac:dyDescent="0.3">
      <c r="A10" t="s">
        <v>22</v>
      </c>
      <c r="B10" s="1">
        <v>10</v>
      </c>
    </row>
    <row r="11" spans="1:2" x14ac:dyDescent="0.3">
      <c r="A11" t="s">
        <v>394</v>
      </c>
      <c r="B11" s="1">
        <v>11</v>
      </c>
    </row>
    <row r="12" spans="1:2" x14ac:dyDescent="0.3">
      <c r="A12" t="s">
        <v>42</v>
      </c>
      <c r="B12" s="1">
        <v>12</v>
      </c>
    </row>
    <row r="13" spans="1:2" x14ac:dyDescent="0.3">
      <c r="A13" t="s">
        <v>32</v>
      </c>
      <c r="B13" s="1">
        <v>13</v>
      </c>
    </row>
    <row r="14" spans="1:2" x14ac:dyDescent="0.3">
      <c r="A14" t="s">
        <v>604</v>
      </c>
      <c r="B14" s="1">
        <v>14</v>
      </c>
    </row>
    <row r="15" spans="1:2" x14ac:dyDescent="0.3">
      <c r="A15" t="s">
        <v>722</v>
      </c>
      <c r="B15" s="1">
        <v>15</v>
      </c>
    </row>
    <row r="16" spans="1:2" x14ac:dyDescent="0.3">
      <c r="A16" t="s">
        <v>14</v>
      </c>
      <c r="B16" s="1">
        <v>16</v>
      </c>
    </row>
    <row r="17" spans="1:2" x14ac:dyDescent="0.3">
      <c r="A17" t="s">
        <v>16</v>
      </c>
      <c r="B17" s="1">
        <v>17</v>
      </c>
    </row>
    <row r="18" spans="1:2" x14ac:dyDescent="0.3">
      <c r="A18" t="s">
        <v>167</v>
      </c>
      <c r="B18" s="1">
        <v>18</v>
      </c>
    </row>
    <row r="19" spans="1:2" x14ac:dyDescent="0.3">
      <c r="A19" t="s">
        <v>36</v>
      </c>
      <c r="B19" s="1">
        <v>19</v>
      </c>
    </row>
    <row r="20" spans="1:2" x14ac:dyDescent="0.3">
      <c r="A20" t="s">
        <v>100</v>
      </c>
      <c r="B20" s="1">
        <v>20</v>
      </c>
    </row>
    <row r="21" spans="1:2" x14ac:dyDescent="0.3">
      <c r="A21" t="s">
        <v>24</v>
      </c>
      <c r="B21" s="1">
        <v>21</v>
      </c>
    </row>
    <row r="22" spans="1:2" x14ac:dyDescent="0.3">
      <c r="A22" t="s">
        <v>67</v>
      </c>
      <c r="B22" s="1">
        <v>22</v>
      </c>
    </row>
    <row r="23" spans="1:2" x14ac:dyDescent="0.3">
      <c r="A23" t="s">
        <v>53</v>
      </c>
      <c r="B23" s="1">
        <v>23</v>
      </c>
    </row>
    <row r="24" spans="1:2" x14ac:dyDescent="0.3">
      <c r="A24" t="s">
        <v>52</v>
      </c>
      <c r="B24" s="1">
        <v>24</v>
      </c>
    </row>
    <row r="25" spans="1:2" x14ac:dyDescent="0.3">
      <c r="A25" t="s">
        <v>12</v>
      </c>
      <c r="B25" s="1">
        <v>25</v>
      </c>
    </row>
    <row r="26" spans="1:2" x14ac:dyDescent="0.3">
      <c r="A26" t="s">
        <v>632</v>
      </c>
      <c r="B26" s="1">
        <v>26</v>
      </c>
    </row>
    <row r="27" spans="1:2" x14ac:dyDescent="0.3">
      <c r="A27" t="s">
        <v>452</v>
      </c>
      <c r="B27" s="1">
        <v>27</v>
      </c>
    </row>
    <row r="28" spans="1:2" x14ac:dyDescent="0.3">
      <c r="A28" t="s">
        <v>38</v>
      </c>
      <c r="B28" s="1">
        <v>28</v>
      </c>
    </row>
    <row r="29" spans="1:2" x14ac:dyDescent="0.3">
      <c r="A29" t="s">
        <v>59</v>
      </c>
      <c r="B29" s="1">
        <v>29</v>
      </c>
    </row>
    <row r="30" spans="1:2" x14ac:dyDescent="0.3">
      <c r="A30" t="s">
        <v>210</v>
      </c>
      <c r="B30" s="1">
        <v>30</v>
      </c>
    </row>
    <row r="31" spans="1:2" x14ac:dyDescent="0.3">
      <c r="A31" t="s">
        <v>608</v>
      </c>
      <c r="B31" s="1">
        <v>31</v>
      </c>
    </row>
    <row r="32" spans="1:2" x14ac:dyDescent="0.3">
      <c r="A32" t="s">
        <v>723</v>
      </c>
      <c r="B32" s="1">
        <v>32</v>
      </c>
    </row>
    <row r="33" spans="1:2" x14ac:dyDescent="0.3">
      <c r="A33" t="s">
        <v>102</v>
      </c>
      <c r="B33" s="1">
        <v>33</v>
      </c>
    </row>
    <row r="34" spans="1:2" x14ac:dyDescent="0.3">
      <c r="A34" t="s">
        <v>72</v>
      </c>
      <c r="B34" s="1">
        <v>34</v>
      </c>
    </row>
    <row r="35" spans="1:2" x14ac:dyDescent="0.3">
      <c r="A35" t="s">
        <v>724</v>
      </c>
      <c r="B35" s="1">
        <v>35</v>
      </c>
    </row>
    <row r="36" spans="1:2" x14ac:dyDescent="0.3">
      <c r="A36" t="s">
        <v>725</v>
      </c>
      <c r="B36" s="1">
        <v>36</v>
      </c>
    </row>
    <row r="37" spans="1:2" x14ac:dyDescent="0.3">
      <c r="A37" t="s">
        <v>77</v>
      </c>
      <c r="B37" s="1">
        <v>37</v>
      </c>
    </row>
    <row r="38" spans="1:2" x14ac:dyDescent="0.3">
      <c r="A38" t="s">
        <v>726</v>
      </c>
      <c r="B38" s="1">
        <v>38</v>
      </c>
    </row>
    <row r="39" spans="1:2" x14ac:dyDescent="0.3">
      <c r="A39" t="s">
        <v>727</v>
      </c>
      <c r="B39" s="1">
        <v>39</v>
      </c>
    </row>
    <row r="40" spans="1:2" x14ac:dyDescent="0.3">
      <c r="A40" t="s">
        <v>55</v>
      </c>
      <c r="B40" s="1">
        <v>40</v>
      </c>
    </row>
    <row r="41" spans="1:2" x14ac:dyDescent="0.3">
      <c r="A41" t="s">
        <v>153</v>
      </c>
      <c r="B41" s="1">
        <v>41</v>
      </c>
    </row>
    <row r="42" spans="1:2" x14ac:dyDescent="0.3">
      <c r="A42" t="s">
        <v>728</v>
      </c>
      <c r="B42" s="1">
        <v>42</v>
      </c>
    </row>
    <row r="43" spans="1:2" x14ac:dyDescent="0.3">
      <c r="A43" t="s">
        <v>46</v>
      </c>
      <c r="B43" s="1">
        <v>43</v>
      </c>
    </row>
    <row r="44" spans="1:2" x14ac:dyDescent="0.3">
      <c r="A44" t="s">
        <v>446</v>
      </c>
      <c r="B44" s="1">
        <v>44</v>
      </c>
    </row>
    <row r="45" spans="1:2" x14ac:dyDescent="0.3">
      <c r="A45" t="s">
        <v>729</v>
      </c>
      <c r="B45" s="1">
        <v>45</v>
      </c>
    </row>
    <row r="46" spans="1:2" x14ac:dyDescent="0.3">
      <c r="A46" t="s">
        <v>54</v>
      </c>
      <c r="B46" s="1">
        <v>46</v>
      </c>
    </row>
    <row r="47" spans="1:2" x14ac:dyDescent="0.3">
      <c r="A47" t="s">
        <v>730</v>
      </c>
      <c r="B47" s="1">
        <v>47</v>
      </c>
    </row>
    <row r="48" spans="1:2" x14ac:dyDescent="0.3">
      <c r="A48" t="s">
        <v>62</v>
      </c>
      <c r="B48" s="1">
        <v>48</v>
      </c>
    </row>
    <row r="49" spans="1:2" x14ac:dyDescent="0.3">
      <c r="A49" t="s">
        <v>48</v>
      </c>
      <c r="B49" s="1">
        <v>49</v>
      </c>
    </row>
    <row r="50" spans="1:2" x14ac:dyDescent="0.3">
      <c r="A50" t="s">
        <v>731</v>
      </c>
      <c r="B50" s="1">
        <v>50</v>
      </c>
    </row>
    <row r="51" spans="1:2" x14ac:dyDescent="0.3">
      <c r="A51" t="s">
        <v>386</v>
      </c>
      <c r="B51" s="1">
        <v>51</v>
      </c>
    </row>
    <row r="52" spans="1:2" x14ac:dyDescent="0.3">
      <c r="A52" t="s">
        <v>732</v>
      </c>
      <c r="B52" s="1">
        <v>52</v>
      </c>
    </row>
    <row r="53" spans="1:2" x14ac:dyDescent="0.3">
      <c r="A53" t="s">
        <v>733</v>
      </c>
      <c r="B53" s="1">
        <v>53</v>
      </c>
    </row>
    <row r="54" spans="1:2" x14ac:dyDescent="0.3">
      <c r="A54" t="s">
        <v>41</v>
      </c>
      <c r="B54" s="1">
        <v>54</v>
      </c>
    </row>
    <row r="55" spans="1:2" x14ac:dyDescent="0.3">
      <c r="A55" t="s">
        <v>212</v>
      </c>
      <c r="B55" s="1">
        <v>55</v>
      </c>
    </row>
    <row r="56" spans="1:2" x14ac:dyDescent="0.3">
      <c r="A56" t="s">
        <v>79</v>
      </c>
      <c r="B56" s="1">
        <v>56</v>
      </c>
    </row>
    <row r="57" spans="1:2" x14ac:dyDescent="0.3">
      <c r="A57" t="s">
        <v>120</v>
      </c>
      <c r="B57" s="1">
        <v>57</v>
      </c>
    </row>
    <row r="58" spans="1:2" x14ac:dyDescent="0.3">
      <c r="A58" t="s">
        <v>96</v>
      </c>
      <c r="B58" s="1">
        <v>58</v>
      </c>
    </row>
    <row r="59" spans="1:2" x14ac:dyDescent="0.3">
      <c r="A59" t="s">
        <v>130</v>
      </c>
      <c r="B59" s="1">
        <v>59</v>
      </c>
    </row>
    <row r="60" spans="1:2" x14ac:dyDescent="0.3">
      <c r="A60" t="s">
        <v>249</v>
      </c>
      <c r="B60" s="1">
        <v>60</v>
      </c>
    </row>
    <row r="61" spans="1:2" x14ac:dyDescent="0.3">
      <c r="A61" t="s">
        <v>70</v>
      </c>
      <c r="B61" s="1">
        <v>61</v>
      </c>
    </row>
    <row r="62" spans="1:2" x14ac:dyDescent="0.3">
      <c r="A62" t="s">
        <v>50</v>
      </c>
      <c r="B62" s="1">
        <v>62</v>
      </c>
    </row>
    <row r="63" spans="1:2" x14ac:dyDescent="0.3">
      <c r="A63" t="s">
        <v>34</v>
      </c>
      <c r="B63" s="1">
        <v>63</v>
      </c>
    </row>
    <row r="64" spans="1:2" x14ac:dyDescent="0.3">
      <c r="A64" t="s">
        <v>111</v>
      </c>
      <c r="B64" s="1">
        <v>64</v>
      </c>
    </row>
    <row r="65" spans="1:2" x14ac:dyDescent="0.3">
      <c r="A65" t="s">
        <v>624</v>
      </c>
      <c r="B65" s="1">
        <v>65</v>
      </c>
    </row>
    <row r="66" spans="1:2" x14ac:dyDescent="0.3">
      <c r="A66" t="s">
        <v>581</v>
      </c>
      <c r="B66" s="1">
        <v>66</v>
      </c>
    </row>
    <row r="67" spans="1:2" x14ac:dyDescent="0.3">
      <c r="A67" t="s">
        <v>143</v>
      </c>
      <c r="B67" s="1">
        <v>67</v>
      </c>
    </row>
    <row r="68" spans="1:2" x14ac:dyDescent="0.3">
      <c r="A68" t="s">
        <v>82</v>
      </c>
      <c r="B68" s="1">
        <v>68</v>
      </c>
    </row>
    <row r="69" spans="1:2" x14ac:dyDescent="0.3">
      <c r="A69" t="s">
        <v>734</v>
      </c>
      <c r="B69" s="1">
        <v>69</v>
      </c>
    </row>
    <row r="70" spans="1:2" x14ac:dyDescent="0.3">
      <c r="A70" t="s">
        <v>541</v>
      </c>
      <c r="B70" s="1">
        <v>70</v>
      </c>
    </row>
    <row r="71" spans="1:2" x14ac:dyDescent="0.3">
      <c r="A71" t="s">
        <v>735</v>
      </c>
      <c r="B71" s="1">
        <v>71</v>
      </c>
    </row>
    <row r="72" spans="1:2" x14ac:dyDescent="0.3">
      <c r="A72" t="s">
        <v>57</v>
      </c>
      <c r="B72" s="1">
        <v>72</v>
      </c>
    </row>
    <row r="73" spans="1:2" x14ac:dyDescent="0.3">
      <c r="A73" t="s">
        <v>150</v>
      </c>
      <c r="B73" s="1">
        <v>73</v>
      </c>
    </row>
    <row r="74" spans="1:2" x14ac:dyDescent="0.3">
      <c r="A74" t="s">
        <v>63</v>
      </c>
      <c r="B74" s="1">
        <v>74</v>
      </c>
    </row>
    <row r="75" spans="1:2" x14ac:dyDescent="0.3">
      <c r="A75" t="s">
        <v>736</v>
      </c>
      <c r="B75" s="1">
        <v>75</v>
      </c>
    </row>
    <row r="76" spans="1:2" x14ac:dyDescent="0.3">
      <c r="A76" t="s">
        <v>414</v>
      </c>
      <c r="B76" s="1">
        <v>76</v>
      </c>
    </row>
    <row r="77" spans="1:2" x14ac:dyDescent="0.3">
      <c r="A77" t="s">
        <v>152</v>
      </c>
      <c r="B77" s="1">
        <v>77</v>
      </c>
    </row>
    <row r="78" spans="1:2" x14ac:dyDescent="0.3">
      <c r="A78" t="s">
        <v>30</v>
      </c>
      <c r="B78" s="1">
        <v>78</v>
      </c>
    </row>
    <row r="79" spans="1:2" x14ac:dyDescent="0.3">
      <c r="A79" t="s">
        <v>147</v>
      </c>
      <c r="B79" s="1">
        <v>79</v>
      </c>
    </row>
    <row r="80" spans="1:2" x14ac:dyDescent="0.3">
      <c r="A80" t="s">
        <v>86</v>
      </c>
      <c r="B80" s="1">
        <v>80</v>
      </c>
    </row>
    <row r="81" spans="1:2" x14ac:dyDescent="0.3">
      <c r="A81" t="s">
        <v>183</v>
      </c>
      <c r="B81" s="1">
        <v>81</v>
      </c>
    </row>
    <row r="82" spans="1:2" x14ac:dyDescent="0.3">
      <c r="A82" t="s">
        <v>648</v>
      </c>
      <c r="B82" s="1">
        <v>82</v>
      </c>
    </row>
    <row r="83" spans="1:2" x14ac:dyDescent="0.3">
      <c r="A83" t="s">
        <v>737</v>
      </c>
      <c r="B83" s="1">
        <v>83</v>
      </c>
    </row>
    <row r="84" spans="1:2" x14ac:dyDescent="0.3">
      <c r="A84" t="s">
        <v>81</v>
      </c>
      <c r="B84" s="1">
        <v>84</v>
      </c>
    </row>
    <row r="85" spans="1:2" x14ac:dyDescent="0.3">
      <c r="A85" t="s">
        <v>80</v>
      </c>
      <c r="B85" s="1">
        <v>85</v>
      </c>
    </row>
    <row r="86" spans="1:2" x14ac:dyDescent="0.3">
      <c r="A86" t="s">
        <v>357</v>
      </c>
      <c r="B86" s="1">
        <v>86</v>
      </c>
    </row>
    <row r="87" spans="1:2" x14ac:dyDescent="0.3">
      <c r="A87" t="s">
        <v>84</v>
      </c>
      <c r="B87" s="1">
        <v>87</v>
      </c>
    </row>
    <row r="88" spans="1:2" x14ac:dyDescent="0.3">
      <c r="A88" t="s">
        <v>738</v>
      </c>
      <c r="B88" s="1">
        <v>88</v>
      </c>
    </row>
    <row r="89" spans="1:2" x14ac:dyDescent="0.3">
      <c r="A89" t="s">
        <v>205</v>
      </c>
      <c r="B89" s="1">
        <v>89</v>
      </c>
    </row>
    <row r="90" spans="1:2" x14ac:dyDescent="0.3">
      <c r="A90" t="s">
        <v>739</v>
      </c>
      <c r="B90" s="1">
        <v>90</v>
      </c>
    </row>
    <row r="91" spans="1:2" x14ac:dyDescent="0.3">
      <c r="A91" t="s">
        <v>740</v>
      </c>
      <c r="B91" s="1">
        <v>91</v>
      </c>
    </row>
    <row r="92" spans="1:2" x14ac:dyDescent="0.3">
      <c r="A92" t="s">
        <v>410</v>
      </c>
      <c r="B92" s="1">
        <v>92</v>
      </c>
    </row>
    <row r="93" spans="1:2" x14ac:dyDescent="0.3">
      <c r="A93" t="s">
        <v>371</v>
      </c>
      <c r="B93" s="1">
        <v>93</v>
      </c>
    </row>
    <row r="94" spans="1:2" x14ac:dyDescent="0.3">
      <c r="A94" t="s">
        <v>113</v>
      </c>
      <c r="B94" s="1">
        <v>94</v>
      </c>
    </row>
    <row r="95" spans="1:2" x14ac:dyDescent="0.3">
      <c r="A95" t="s">
        <v>741</v>
      </c>
      <c r="B95" s="1">
        <v>95</v>
      </c>
    </row>
    <row r="96" spans="1:2" x14ac:dyDescent="0.3">
      <c r="A96" t="s">
        <v>742</v>
      </c>
      <c r="B96" s="1">
        <v>96</v>
      </c>
    </row>
    <row r="97" spans="1:2" x14ac:dyDescent="0.3">
      <c r="A97" t="s">
        <v>743</v>
      </c>
      <c r="B97" s="1">
        <v>97</v>
      </c>
    </row>
    <row r="98" spans="1:2" x14ac:dyDescent="0.3">
      <c r="A98" t="s">
        <v>744</v>
      </c>
      <c r="B98" s="1">
        <v>98</v>
      </c>
    </row>
    <row r="99" spans="1:2" x14ac:dyDescent="0.3">
      <c r="A99" t="s">
        <v>114</v>
      </c>
      <c r="B99" s="1">
        <v>99</v>
      </c>
    </row>
    <row r="100" spans="1:2" x14ac:dyDescent="0.3">
      <c r="A100" t="s">
        <v>745</v>
      </c>
      <c r="B100" s="1">
        <v>100</v>
      </c>
    </row>
    <row r="101" spans="1:2" x14ac:dyDescent="0.3">
      <c r="A101" t="s">
        <v>746</v>
      </c>
      <c r="B101" s="1">
        <v>101</v>
      </c>
    </row>
    <row r="102" spans="1:2" x14ac:dyDescent="0.3">
      <c r="A102" t="s">
        <v>254</v>
      </c>
      <c r="B102" s="1">
        <v>102</v>
      </c>
    </row>
    <row r="103" spans="1:2" x14ac:dyDescent="0.3">
      <c r="A103" t="s">
        <v>117</v>
      </c>
      <c r="B103" s="1">
        <v>103</v>
      </c>
    </row>
    <row r="104" spans="1:2" x14ac:dyDescent="0.3">
      <c r="A104" t="s">
        <v>747</v>
      </c>
      <c r="B104" s="1">
        <v>104</v>
      </c>
    </row>
    <row r="105" spans="1:2" x14ac:dyDescent="0.3">
      <c r="A105" t="s">
        <v>145</v>
      </c>
      <c r="B105" s="1">
        <v>105</v>
      </c>
    </row>
    <row r="106" spans="1:2" x14ac:dyDescent="0.3">
      <c r="A106" t="s">
        <v>128</v>
      </c>
      <c r="B106" s="1">
        <v>106</v>
      </c>
    </row>
    <row r="107" spans="1:2" x14ac:dyDescent="0.3">
      <c r="A107" t="s">
        <v>155</v>
      </c>
      <c r="B107" s="1">
        <v>107</v>
      </c>
    </row>
    <row r="108" spans="1:2" x14ac:dyDescent="0.3">
      <c r="A108" t="s">
        <v>99</v>
      </c>
      <c r="B108" s="1">
        <v>108</v>
      </c>
    </row>
    <row r="109" spans="1:2" x14ac:dyDescent="0.3">
      <c r="A109" t="s">
        <v>642</v>
      </c>
      <c r="B109" s="1">
        <v>109</v>
      </c>
    </row>
    <row r="110" spans="1:2" x14ac:dyDescent="0.3">
      <c r="A110" t="s">
        <v>392</v>
      </c>
      <c r="B110" s="1">
        <v>110</v>
      </c>
    </row>
    <row r="111" spans="1:2" x14ac:dyDescent="0.3">
      <c r="A111" t="s">
        <v>162</v>
      </c>
      <c r="B111" s="1">
        <v>111</v>
      </c>
    </row>
    <row r="112" spans="1:2" x14ac:dyDescent="0.3">
      <c r="A112" t="s">
        <v>173</v>
      </c>
      <c r="B112" s="1">
        <v>112</v>
      </c>
    </row>
    <row r="113" spans="1:2" x14ac:dyDescent="0.3">
      <c r="A113" t="s">
        <v>540</v>
      </c>
      <c r="B113" s="1">
        <v>113</v>
      </c>
    </row>
    <row r="114" spans="1:2" x14ac:dyDescent="0.3">
      <c r="A114" t="s">
        <v>181</v>
      </c>
      <c r="B114" s="1">
        <v>114</v>
      </c>
    </row>
    <row r="115" spans="1:2" x14ac:dyDescent="0.3">
      <c r="A115" t="s">
        <v>109</v>
      </c>
      <c r="B115" s="1">
        <v>115</v>
      </c>
    </row>
    <row r="116" spans="1:2" x14ac:dyDescent="0.3">
      <c r="A116" t="s">
        <v>748</v>
      </c>
      <c r="B116" s="1">
        <v>116</v>
      </c>
    </row>
    <row r="117" spans="1:2" x14ac:dyDescent="0.3">
      <c r="A117" t="s">
        <v>51</v>
      </c>
      <c r="B117" s="1">
        <v>117</v>
      </c>
    </row>
    <row r="118" spans="1:2" x14ac:dyDescent="0.3">
      <c r="A118" t="s">
        <v>449</v>
      </c>
      <c r="B118" s="1">
        <v>118</v>
      </c>
    </row>
    <row r="119" spans="1:2" x14ac:dyDescent="0.3">
      <c r="A119" t="s">
        <v>749</v>
      </c>
      <c r="B119" s="1">
        <v>119</v>
      </c>
    </row>
    <row r="120" spans="1:2" x14ac:dyDescent="0.3">
      <c r="A120" t="s">
        <v>750</v>
      </c>
      <c r="B120" s="1">
        <v>120</v>
      </c>
    </row>
    <row r="121" spans="1:2" x14ac:dyDescent="0.3">
      <c r="A121" t="s">
        <v>365</v>
      </c>
      <c r="B121" s="1">
        <v>121</v>
      </c>
    </row>
    <row r="122" spans="1:2" x14ac:dyDescent="0.3">
      <c r="A122" t="s">
        <v>751</v>
      </c>
      <c r="B122" s="1">
        <v>122</v>
      </c>
    </row>
    <row r="123" spans="1:2" x14ac:dyDescent="0.3">
      <c r="A123" t="s">
        <v>636</v>
      </c>
      <c r="B123" s="1">
        <v>123</v>
      </c>
    </row>
    <row r="124" spans="1:2" x14ac:dyDescent="0.3">
      <c r="A124" t="s">
        <v>752</v>
      </c>
      <c r="B124" s="1">
        <v>124</v>
      </c>
    </row>
    <row r="125" spans="1:2" x14ac:dyDescent="0.3">
      <c r="A125" t="s">
        <v>450</v>
      </c>
      <c r="B125" s="1">
        <v>125</v>
      </c>
    </row>
    <row r="126" spans="1:2" x14ac:dyDescent="0.3">
      <c r="A126" t="s">
        <v>753</v>
      </c>
      <c r="B126" s="1">
        <v>126</v>
      </c>
    </row>
    <row r="127" spans="1:2" x14ac:dyDescent="0.3">
      <c r="A127" t="s">
        <v>123</v>
      </c>
      <c r="B127" s="1">
        <v>127</v>
      </c>
    </row>
    <row r="128" spans="1:2" x14ac:dyDescent="0.3">
      <c r="A128" t="s">
        <v>166</v>
      </c>
      <c r="B128" s="1">
        <v>128</v>
      </c>
    </row>
    <row r="129" spans="1:2" x14ac:dyDescent="0.3">
      <c r="A129" t="s">
        <v>105</v>
      </c>
      <c r="B129" s="1">
        <v>129</v>
      </c>
    </row>
    <row r="130" spans="1:2" x14ac:dyDescent="0.3">
      <c r="A130" t="s">
        <v>125</v>
      </c>
      <c r="B130" s="1">
        <v>130</v>
      </c>
    </row>
    <row r="131" spans="1:2" x14ac:dyDescent="0.3">
      <c r="A131" t="s">
        <v>108</v>
      </c>
      <c r="B131" s="1">
        <v>131</v>
      </c>
    </row>
    <row r="132" spans="1:2" x14ac:dyDescent="0.3">
      <c r="A132" t="s">
        <v>170</v>
      </c>
      <c r="B132" s="1">
        <v>132</v>
      </c>
    </row>
    <row r="133" spans="1:2" x14ac:dyDescent="0.3">
      <c r="A133" t="s">
        <v>603</v>
      </c>
      <c r="B133" s="1">
        <v>133</v>
      </c>
    </row>
    <row r="134" spans="1:2" x14ac:dyDescent="0.3">
      <c r="A134" t="s">
        <v>754</v>
      </c>
      <c r="B134" s="1">
        <v>134</v>
      </c>
    </row>
    <row r="135" spans="1:2" x14ac:dyDescent="0.3">
      <c r="A135" t="s">
        <v>65</v>
      </c>
      <c r="B135" s="1">
        <v>135</v>
      </c>
    </row>
    <row r="136" spans="1:2" x14ac:dyDescent="0.3">
      <c r="A136" t="s">
        <v>714</v>
      </c>
      <c r="B136" s="1">
        <v>136</v>
      </c>
    </row>
    <row r="137" spans="1:2" x14ac:dyDescent="0.3">
      <c r="A137" t="s">
        <v>73</v>
      </c>
      <c r="B137" s="1">
        <v>137</v>
      </c>
    </row>
    <row r="138" spans="1:2" x14ac:dyDescent="0.3">
      <c r="A138" t="s">
        <v>755</v>
      </c>
      <c r="B138" s="1">
        <v>138</v>
      </c>
    </row>
    <row r="139" spans="1:2" x14ac:dyDescent="0.3">
      <c r="A139" t="s">
        <v>47</v>
      </c>
      <c r="B139" s="1">
        <v>139</v>
      </c>
    </row>
    <row r="140" spans="1:2" x14ac:dyDescent="0.3">
      <c r="A140" t="s">
        <v>756</v>
      </c>
      <c r="B140" s="1">
        <v>140</v>
      </c>
    </row>
    <row r="141" spans="1:2" x14ac:dyDescent="0.3">
      <c r="A141" t="s">
        <v>757</v>
      </c>
      <c r="B141" s="1">
        <v>141</v>
      </c>
    </row>
    <row r="142" spans="1:2" x14ac:dyDescent="0.3">
      <c r="A142" t="s">
        <v>440</v>
      </c>
      <c r="B142" s="1">
        <v>142</v>
      </c>
    </row>
    <row r="143" spans="1:2" x14ac:dyDescent="0.3">
      <c r="A143" t="s">
        <v>611</v>
      </c>
      <c r="B143" s="1">
        <v>143</v>
      </c>
    </row>
    <row r="144" spans="1:2" x14ac:dyDescent="0.3">
      <c r="A144" t="s">
        <v>148</v>
      </c>
      <c r="B144" s="1">
        <v>144</v>
      </c>
    </row>
    <row r="145" spans="1:2" x14ac:dyDescent="0.3">
      <c r="A145" t="s">
        <v>758</v>
      </c>
      <c r="B145" s="1">
        <v>145</v>
      </c>
    </row>
    <row r="146" spans="1:2" x14ac:dyDescent="0.3">
      <c r="A146" t="s">
        <v>480</v>
      </c>
      <c r="B146" s="1">
        <v>146</v>
      </c>
    </row>
    <row r="147" spans="1:2" x14ac:dyDescent="0.3">
      <c r="A147" t="s">
        <v>217</v>
      </c>
      <c r="B147" s="1">
        <v>147</v>
      </c>
    </row>
    <row r="148" spans="1:2" x14ac:dyDescent="0.3">
      <c r="A148" t="s">
        <v>759</v>
      </c>
      <c r="B148" s="1">
        <v>148</v>
      </c>
    </row>
    <row r="149" spans="1:2" x14ac:dyDescent="0.3">
      <c r="A149" t="s">
        <v>605</v>
      </c>
      <c r="B149" s="1">
        <v>149</v>
      </c>
    </row>
    <row r="150" spans="1:2" x14ac:dyDescent="0.3">
      <c r="A150" t="s">
        <v>491</v>
      </c>
      <c r="B150" s="1">
        <v>150</v>
      </c>
    </row>
    <row r="151" spans="1:2" x14ac:dyDescent="0.3">
      <c r="A151" t="s">
        <v>106</v>
      </c>
      <c r="B151" s="1">
        <v>151</v>
      </c>
    </row>
    <row r="152" spans="1:2" x14ac:dyDescent="0.3">
      <c r="A152" t="s">
        <v>347</v>
      </c>
      <c r="B152" s="1">
        <v>152</v>
      </c>
    </row>
    <row r="153" spans="1:2" x14ac:dyDescent="0.3">
      <c r="A153" t="s">
        <v>336</v>
      </c>
      <c r="B153" s="1">
        <v>153</v>
      </c>
    </row>
    <row r="154" spans="1:2" x14ac:dyDescent="0.3">
      <c r="A154" t="s">
        <v>640</v>
      </c>
      <c r="B154" s="1">
        <v>154</v>
      </c>
    </row>
    <row r="155" spans="1:2" x14ac:dyDescent="0.3">
      <c r="A155" t="s">
        <v>235</v>
      </c>
      <c r="B155" s="1">
        <v>155</v>
      </c>
    </row>
    <row r="156" spans="1:2" x14ac:dyDescent="0.3">
      <c r="A156" t="s">
        <v>103</v>
      </c>
      <c r="B156" s="1">
        <v>156</v>
      </c>
    </row>
    <row r="157" spans="1:2" x14ac:dyDescent="0.3">
      <c r="A157" t="s">
        <v>104</v>
      </c>
      <c r="B157" s="1">
        <v>157</v>
      </c>
    </row>
    <row r="158" spans="1:2" x14ac:dyDescent="0.3">
      <c r="A158" t="s">
        <v>191</v>
      </c>
      <c r="B158" s="1">
        <v>158</v>
      </c>
    </row>
    <row r="159" spans="1:2" x14ac:dyDescent="0.3">
      <c r="A159" t="s">
        <v>372</v>
      </c>
      <c r="B159" s="1">
        <v>159</v>
      </c>
    </row>
    <row r="160" spans="1:2" x14ac:dyDescent="0.3">
      <c r="A160" t="s">
        <v>140</v>
      </c>
      <c r="B160" s="1">
        <v>160</v>
      </c>
    </row>
    <row r="161" spans="1:2" x14ac:dyDescent="0.3">
      <c r="A161" t="s">
        <v>85</v>
      </c>
      <c r="B161" s="1">
        <v>161</v>
      </c>
    </row>
    <row r="162" spans="1:2" x14ac:dyDescent="0.3">
      <c r="A162" t="s">
        <v>151</v>
      </c>
      <c r="B162" s="1">
        <v>162</v>
      </c>
    </row>
    <row r="163" spans="1:2" x14ac:dyDescent="0.3">
      <c r="A163" t="s">
        <v>169</v>
      </c>
      <c r="B163" s="1">
        <v>163</v>
      </c>
    </row>
    <row r="164" spans="1:2" x14ac:dyDescent="0.3">
      <c r="A164" t="s">
        <v>583</v>
      </c>
      <c r="B164" s="1">
        <v>164</v>
      </c>
    </row>
    <row r="165" spans="1:2" x14ac:dyDescent="0.3">
      <c r="A165" t="s">
        <v>195</v>
      </c>
      <c r="B165" s="1">
        <v>165</v>
      </c>
    </row>
    <row r="166" spans="1:2" x14ac:dyDescent="0.3">
      <c r="A166" t="s">
        <v>497</v>
      </c>
      <c r="B166" s="1">
        <v>166</v>
      </c>
    </row>
    <row r="167" spans="1:2" x14ac:dyDescent="0.3">
      <c r="A167" t="s">
        <v>556</v>
      </c>
      <c r="B167" s="1">
        <v>167</v>
      </c>
    </row>
    <row r="168" spans="1:2" x14ac:dyDescent="0.3">
      <c r="A168" t="s">
        <v>359</v>
      </c>
      <c r="B168" s="1">
        <v>168</v>
      </c>
    </row>
    <row r="169" spans="1:2" x14ac:dyDescent="0.3">
      <c r="A169" t="s">
        <v>134</v>
      </c>
      <c r="B169" s="1">
        <v>169</v>
      </c>
    </row>
    <row r="170" spans="1:2" x14ac:dyDescent="0.3">
      <c r="A170" t="s">
        <v>760</v>
      </c>
      <c r="B170" s="1">
        <v>170</v>
      </c>
    </row>
    <row r="171" spans="1:2" x14ac:dyDescent="0.3">
      <c r="A171" t="s">
        <v>434</v>
      </c>
      <c r="B171" s="1">
        <v>171</v>
      </c>
    </row>
    <row r="172" spans="1:2" x14ac:dyDescent="0.3">
      <c r="A172" t="s">
        <v>66</v>
      </c>
      <c r="B172" s="1">
        <v>172</v>
      </c>
    </row>
    <row r="173" spans="1:2" x14ac:dyDescent="0.3">
      <c r="A173" t="s">
        <v>644</v>
      </c>
      <c r="B173" s="1">
        <v>173</v>
      </c>
    </row>
    <row r="174" spans="1:2" x14ac:dyDescent="0.3">
      <c r="A174" t="s">
        <v>501</v>
      </c>
      <c r="B174" s="1">
        <v>174</v>
      </c>
    </row>
    <row r="175" spans="1:2" x14ac:dyDescent="0.3">
      <c r="A175" t="s">
        <v>44</v>
      </c>
      <c r="B175" s="1">
        <v>175</v>
      </c>
    </row>
    <row r="176" spans="1:2" x14ac:dyDescent="0.3">
      <c r="A176" t="s">
        <v>711</v>
      </c>
      <c r="B176" s="1">
        <v>176</v>
      </c>
    </row>
    <row r="177" spans="1:2" x14ac:dyDescent="0.3">
      <c r="A177" t="s">
        <v>761</v>
      </c>
      <c r="B177" s="1">
        <v>177</v>
      </c>
    </row>
    <row r="178" spans="1:2" x14ac:dyDescent="0.3">
      <c r="A178" t="s">
        <v>61</v>
      </c>
      <c r="B178" s="1">
        <v>178</v>
      </c>
    </row>
    <row r="179" spans="1:2" x14ac:dyDescent="0.3">
      <c r="A179" t="s">
        <v>98</v>
      </c>
      <c r="B179" s="1">
        <v>179</v>
      </c>
    </row>
    <row r="180" spans="1:2" x14ac:dyDescent="0.3">
      <c r="A180" t="s">
        <v>762</v>
      </c>
      <c r="B180" s="1">
        <v>180</v>
      </c>
    </row>
    <row r="181" spans="1:2" x14ac:dyDescent="0.3">
      <c r="A181" t="s">
        <v>141</v>
      </c>
      <c r="B181" s="1">
        <v>181</v>
      </c>
    </row>
    <row r="182" spans="1:2" x14ac:dyDescent="0.3">
      <c r="A182" t="s">
        <v>218</v>
      </c>
      <c r="B182" s="1">
        <v>182</v>
      </c>
    </row>
    <row r="183" spans="1:2" x14ac:dyDescent="0.3">
      <c r="A183" t="s">
        <v>243</v>
      </c>
      <c r="B183" s="1">
        <v>183</v>
      </c>
    </row>
    <row r="184" spans="1:2" x14ac:dyDescent="0.3">
      <c r="A184" t="s">
        <v>601</v>
      </c>
      <c r="B184" s="1">
        <v>184</v>
      </c>
    </row>
    <row r="185" spans="1:2" x14ac:dyDescent="0.3">
      <c r="A185" t="s">
        <v>763</v>
      </c>
      <c r="B185" s="1">
        <v>185</v>
      </c>
    </row>
    <row r="186" spans="1:2" x14ac:dyDescent="0.3">
      <c r="A186" t="s">
        <v>214</v>
      </c>
      <c r="B186" s="1">
        <v>186</v>
      </c>
    </row>
    <row r="187" spans="1:2" x14ac:dyDescent="0.3">
      <c r="A187" t="s">
        <v>60</v>
      </c>
      <c r="B187" s="1">
        <v>187</v>
      </c>
    </row>
    <row r="188" spans="1:2" x14ac:dyDescent="0.3">
      <c r="A188" t="s">
        <v>207</v>
      </c>
      <c r="B188" s="1">
        <v>188</v>
      </c>
    </row>
    <row r="189" spans="1:2" x14ac:dyDescent="0.3">
      <c r="A189" t="s">
        <v>764</v>
      </c>
      <c r="B189" s="1">
        <v>189</v>
      </c>
    </row>
    <row r="190" spans="1:2" x14ac:dyDescent="0.3">
      <c r="A190" t="s">
        <v>208</v>
      </c>
      <c r="B190" s="1">
        <v>190</v>
      </c>
    </row>
    <row r="191" spans="1:2" x14ac:dyDescent="0.3">
      <c r="A191" t="s">
        <v>552</v>
      </c>
      <c r="B191" s="1">
        <v>191</v>
      </c>
    </row>
    <row r="192" spans="1:2" x14ac:dyDescent="0.3">
      <c r="A192" t="s">
        <v>376</v>
      </c>
      <c r="B192" s="1">
        <v>192</v>
      </c>
    </row>
    <row r="193" spans="1:2" x14ac:dyDescent="0.3">
      <c r="A193" t="s">
        <v>187</v>
      </c>
      <c r="B193" s="1">
        <v>193</v>
      </c>
    </row>
    <row r="194" spans="1:2" x14ac:dyDescent="0.3">
      <c r="A194" t="s">
        <v>95</v>
      </c>
      <c r="B194" s="1">
        <v>194</v>
      </c>
    </row>
    <row r="195" spans="1:2" x14ac:dyDescent="0.3">
      <c r="A195" t="s">
        <v>241</v>
      </c>
      <c r="B195" s="1">
        <v>195</v>
      </c>
    </row>
    <row r="196" spans="1:2" x14ac:dyDescent="0.3">
      <c r="A196" t="s">
        <v>88</v>
      </c>
      <c r="B196" s="1">
        <v>196</v>
      </c>
    </row>
    <row r="197" spans="1:2" x14ac:dyDescent="0.3">
      <c r="A197" t="s">
        <v>180</v>
      </c>
      <c r="B197" s="1">
        <v>197</v>
      </c>
    </row>
    <row r="198" spans="1:2" x14ac:dyDescent="0.3">
      <c r="A198" t="s">
        <v>765</v>
      </c>
      <c r="B198" s="1">
        <v>198</v>
      </c>
    </row>
    <row r="199" spans="1:2" x14ac:dyDescent="0.3">
      <c r="A199" t="s">
        <v>766</v>
      </c>
      <c r="B199" s="1">
        <v>199</v>
      </c>
    </row>
    <row r="200" spans="1:2" x14ac:dyDescent="0.3">
      <c r="A200" t="s">
        <v>767</v>
      </c>
      <c r="B200" s="1">
        <v>200</v>
      </c>
    </row>
    <row r="201" spans="1:2" x14ac:dyDescent="0.3">
      <c r="A201" t="s">
        <v>118</v>
      </c>
      <c r="B201" s="1">
        <v>201</v>
      </c>
    </row>
    <row r="202" spans="1:2" x14ac:dyDescent="0.3">
      <c r="A202" t="s">
        <v>768</v>
      </c>
      <c r="B202" s="1">
        <v>202</v>
      </c>
    </row>
    <row r="203" spans="1:2" x14ac:dyDescent="0.3">
      <c r="A203" t="s">
        <v>769</v>
      </c>
      <c r="B203" s="1">
        <v>203</v>
      </c>
    </row>
    <row r="204" spans="1:2" x14ac:dyDescent="0.3">
      <c r="A204" t="s">
        <v>68</v>
      </c>
      <c r="B204" s="1">
        <v>204</v>
      </c>
    </row>
    <row r="205" spans="1:2" x14ac:dyDescent="0.3">
      <c r="A205" t="s">
        <v>585</v>
      </c>
      <c r="B205" s="1">
        <v>205</v>
      </c>
    </row>
    <row r="206" spans="1:2" x14ac:dyDescent="0.3">
      <c r="A206" t="s">
        <v>770</v>
      </c>
      <c r="B206" s="1">
        <v>206</v>
      </c>
    </row>
    <row r="207" spans="1:2" x14ac:dyDescent="0.3">
      <c r="A207" t="s">
        <v>253</v>
      </c>
      <c r="B207" s="1">
        <v>207</v>
      </c>
    </row>
    <row r="208" spans="1:2" x14ac:dyDescent="0.3">
      <c r="A208" t="s">
        <v>127</v>
      </c>
      <c r="B208" s="1">
        <v>208</v>
      </c>
    </row>
    <row r="209" spans="1:2" x14ac:dyDescent="0.3">
      <c r="A209" t="s">
        <v>771</v>
      </c>
      <c r="B209" s="1">
        <v>209</v>
      </c>
    </row>
    <row r="210" spans="1:2" x14ac:dyDescent="0.3">
      <c r="A210" t="s">
        <v>772</v>
      </c>
      <c r="B210" s="1">
        <v>210</v>
      </c>
    </row>
    <row r="211" spans="1:2" x14ac:dyDescent="0.3">
      <c r="A211" t="s">
        <v>568</v>
      </c>
      <c r="B211" s="1">
        <v>211</v>
      </c>
    </row>
    <row r="212" spans="1:2" x14ac:dyDescent="0.3">
      <c r="A212" t="s">
        <v>773</v>
      </c>
      <c r="B212" s="1">
        <v>212</v>
      </c>
    </row>
    <row r="213" spans="1:2" x14ac:dyDescent="0.3">
      <c r="A213" t="s">
        <v>774</v>
      </c>
      <c r="B213" s="1">
        <v>213</v>
      </c>
    </row>
    <row r="214" spans="1:2" x14ac:dyDescent="0.3">
      <c r="A214" t="s">
        <v>775</v>
      </c>
      <c r="B214" s="1">
        <v>214</v>
      </c>
    </row>
    <row r="215" spans="1:2" x14ac:dyDescent="0.3">
      <c r="A215" t="s">
        <v>163</v>
      </c>
      <c r="B215" s="1">
        <v>215</v>
      </c>
    </row>
    <row r="216" spans="1:2" x14ac:dyDescent="0.3">
      <c r="A216" t="s">
        <v>43</v>
      </c>
      <c r="B216" s="1">
        <v>216</v>
      </c>
    </row>
    <row r="217" spans="1:2" x14ac:dyDescent="0.3">
      <c r="A217" t="s">
        <v>776</v>
      </c>
      <c r="B217" s="1">
        <v>217</v>
      </c>
    </row>
    <row r="218" spans="1:2" x14ac:dyDescent="0.3">
      <c r="A218" t="s">
        <v>673</v>
      </c>
      <c r="B218" s="1">
        <v>218</v>
      </c>
    </row>
    <row r="219" spans="1:2" x14ac:dyDescent="0.3">
      <c r="A219" t="s">
        <v>469</v>
      </c>
      <c r="B219" s="1">
        <v>219</v>
      </c>
    </row>
    <row r="220" spans="1:2" x14ac:dyDescent="0.3">
      <c r="A220" t="s">
        <v>609</v>
      </c>
      <c r="B220" s="1">
        <v>220</v>
      </c>
    </row>
    <row r="221" spans="1:2" x14ac:dyDescent="0.3">
      <c r="A221" t="s">
        <v>384</v>
      </c>
      <c r="B221" s="1">
        <v>221</v>
      </c>
    </row>
    <row r="222" spans="1:2" x14ac:dyDescent="0.3">
      <c r="A222" t="s">
        <v>219</v>
      </c>
      <c r="B222" s="1">
        <v>222</v>
      </c>
    </row>
    <row r="223" spans="1:2" x14ac:dyDescent="0.3">
      <c r="A223" t="s">
        <v>426</v>
      </c>
      <c r="B223" s="1">
        <v>223</v>
      </c>
    </row>
    <row r="224" spans="1:2" x14ac:dyDescent="0.3">
      <c r="A224" t="s">
        <v>137</v>
      </c>
      <c r="B224" s="1">
        <v>224</v>
      </c>
    </row>
    <row r="225" spans="1:2" x14ac:dyDescent="0.3">
      <c r="A225" t="s">
        <v>777</v>
      </c>
      <c r="B225" s="1">
        <v>225</v>
      </c>
    </row>
    <row r="226" spans="1:2" x14ac:dyDescent="0.3">
      <c r="A226" t="s">
        <v>778</v>
      </c>
      <c r="B226" s="1">
        <v>226</v>
      </c>
    </row>
    <row r="227" spans="1:2" x14ac:dyDescent="0.3">
      <c r="A227" t="s">
        <v>779</v>
      </c>
      <c r="B227" s="1">
        <v>227</v>
      </c>
    </row>
    <row r="228" spans="1:2" x14ac:dyDescent="0.3">
      <c r="A228" t="s">
        <v>211</v>
      </c>
      <c r="B228" s="1">
        <v>228</v>
      </c>
    </row>
    <row r="229" spans="1:2" x14ac:dyDescent="0.3">
      <c r="A229" t="s">
        <v>780</v>
      </c>
      <c r="B229" s="1">
        <v>229</v>
      </c>
    </row>
    <row r="230" spans="1:2" x14ac:dyDescent="0.3">
      <c r="A230" t="s">
        <v>338</v>
      </c>
      <c r="B230" s="1">
        <v>230</v>
      </c>
    </row>
    <row r="231" spans="1:2" x14ac:dyDescent="0.3">
      <c r="A231" t="s">
        <v>680</v>
      </c>
      <c r="B231" s="1">
        <v>231</v>
      </c>
    </row>
    <row r="232" spans="1:2" x14ac:dyDescent="0.3">
      <c r="A232" t="s">
        <v>781</v>
      </c>
      <c r="B232" s="1">
        <v>232</v>
      </c>
    </row>
    <row r="233" spans="1:2" x14ac:dyDescent="0.3">
      <c r="A233" t="s">
        <v>639</v>
      </c>
      <c r="B233" s="1">
        <v>233</v>
      </c>
    </row>
    <row r="234" spans="1:2" x14ac:dyDescent="0.3">
      <c r="A234" t="s">
        <v>237</v>
      </c>
      <c r="B234" s="1">
        <v>234</v>
      </c>
    </row>
    <row r="235" spans="1:2" x14ac:dyDescent="0.3">
      <c r="A235" t="s">
        <v>782</v>
      </c>
      <c r="B235" s="1">
        <v>235</v>
      </c>
    </row>
    <row r="236" spans="1:2" x14ac:dyDescent="0.3">
      <c r="A236" t="s">
        <v>783</v>
      </c>
      <c r="B236" s="1">
        <v>236</v>
      </c>
    </row>
    <row r="237" spans="1:2" x14ac:dyDescent="0.3">
      <c r="A237" t="s">
        <v>784</v>
      </c>
      <c r="B237" s="1">
        <v>237</v>
      </c>
    </row>
    <row r="238" spans="1:2" x14ac:dyDescent="0.3">
      <c r="A238" t="s">
        <v>785</v>
      </c>
      <c r="B238" s="1">
        <v>238</v>
      </c>
    </row>
    <row r="239" spans="1:2" x14ac:dyDescent="0.3">
      <c r="A239" t="s">
        <v>598</v>
      </c>
      <c r="B239" s="1">
        <v>239</v>
      </c>
    </row>
    <row r="240" spans="1:2" x14ac:dyDescent="0.3">
      <c r="A240" t="s">
        <v>405</v>
      </c>
      <c r="B240" s="1">
        <v>240</v>
      </c>
    </row>
    <row r="241" spans="1:2" x14ac:dyDescent="0.3">
      <c r="A241" t="s">
        <v>176</v>
      </c>
      <c r="B241" s="1">
        <v>241</v>
      </c>
    </row>
    <row r="242" spans="1:2" x14ac:dyDescent="0.3">
      <c r="A242" t="s">
        <v>614</v>
      </c>
      <c r="B242" s="1">
        <v>242</v>
      </c>
    </row>
    <row r="243" spans="1:2" x14ac:dyDescent="0.3">
      <c r="A243" t="s">
        <v>786</v>
      </c>
      <c r="B243" s="1">
        <v>243</v>
      </c>
    </row>
    <row r="244" spans="1:2" x14ac:dyDescent="0.3">
      <c r="A244" t="s">
        <v>116</v>
      </c>
      <c r="B244" s="1">
        <v>244</v>
      </c>
    </row>
    <row r="245" spans="1:2" x14ac:dyDescent="0.3">
      <c r="A245" t="s">
        <v>419</v>
      </c>
      <c r="B245" s="1">
        <v>245</v>
      </c>
    </row>
    <row r="246" spans="1:2" x14ac:dyDescent="0.3">
      <c r="A246" t="s">
        <v>430</v>
      </c>
      <c r="B246" s="1">
        <v>246</v>
      </c>
    </row>
    <row r="247" spans="1:2" x14ac:dyDescent="0.3">
      <c r="A247" t="s">
        <v>787</v>
      </c>
      <c r="B247" s="1">
        <v>247</v>
      </c>
    </row>
    <row r="248" spans="1:2" x14ac:dyDescent="0.3">
      <c r="A248" t="s">
        <v>240</v>
      </c>
      <c r="B248" s="1">
        <v>248</v>
      </c>
    </row>
    <row r="249" spans="1:2" x14ac:dyDescent="0.3">
      <c r="A249" t="s">
        <v>439</v>
      </c>
      <c r="B249" s="1">
        <v>249</v>
      </c>
    </row>
    <row r="250" spans="1:2" x14ac:dyDescent="0.3">
      <c r="A250" t="s">
        <v>92</v>
      </c>
      <c r="B250" s="1">
        <v>250</v>
      </c>
    </row>
    <row r="251" spans="1:2" x14ac:dyDescent="0.3">
      <c r="A251" t="s">
        <v>89</v>
      </c>
      <c r="B251" s="1">
        <v>251</v>
      </c>
    </row>
    <row r="252" spans="1:2" x14ac:dyDescent="0.3">
      <c r="A252" t="s">
        <v>635</v>
      </c>
      <c r="B252" s="1">
        <v>252</v>
      </c>
    </row>
    <row r="253" spans="1:2" x14ac:dyDescent="0.3">
      <c r="A253" t="s">
        <v>149</v>
      </c>
      <c r="B253" s="1">
        <v>253</v>
      </c>
    </row>
    <row r="254" spans="1:2" x14ac:dyDescent="0.3">
      <c r="A254" t="s">
        <v>367</v>
      </c>
      <c r="B254" s="1">
        <v>254</v>
      </c>
    </row>
    <row r="255" spans="1:2" x14ac:dyDescent="0.3">
      <c r="A255" t="s">
        <v>788</v>
      </c>
      <c r="B255" s="1">
        <v>255</v>
      </c>
    </row>
    <row r="256" spans="1:2" x14ac:dyDescent="0.3">
      <c r="A256" t="s">
        <v>789</v>
      </c>
      <c r="B256" s="1">
        <v>256</v>
      </c>
    </row>
    <row r="257" spans="1:2" x14ac:dyDescent="0.3">
      <c r="A257" t="s">
        <v>790</v>
      </c>
      <c r="B257" s="1">
        <v>257</v>
      </c>
    </row>
    <row r="258" spans="1:2" x14ac:dyDescent="0.3">
      <c r="A258" t="s">
        <v>124</v>
      </c>
      <c r="B258" s="1">
        <v>258</v>
      </c>
    </row>
    <row r="259" spans="1:2" x14ac:dyDescent="0.3">
      <c r="A259" t="s">
        <v>791</v>
      </c>
      <c r="B259" s="1">
        <v>259</v>
      </c>
    </row>
    <row r="260" spans="1:2" x14ac:dyDescent="0.3">
      <c r="A260" t="s">
        <v>792</v>
      </c>
      <c r="B260" s="1">
        <v>260</v>
      </c>
    </row>
    <row r="261" spans="1:2" x14ac:dyDescent="0.3">
      <c r="A261" t="s">
        <v>136</v>
      </c>
      <c r="B261" s="1">
        <v>261</v>
      </c>
    </row>
    <row r="262" spans="1:2" x14ac:dyDescent="0.3">
      <c r="A262" t="s">
        <v>793</v>
      </c>
      <c r="B262" s="1">
        <v>262</v>
      </c>
    </row>
    <row r="263" spans="1:2" x14ac:dyDescent="0.3">
      <c r="A263" t="s">
        <v>131</v>
      </c>
      <c r="B263" s="1">
        <v>263</v>
      </c>
    </row>
    <row r="264" spans="1:2" x14ac:dyDescent="0.3">
      <c r="A264" t="s">
        <v>369</v>
      </c>
      <c r="B264" s="1">
        <v>264</v>
      </c>
    </row>
    <row r="265" spans="1:2" x14ac:dyDescent="0.3">
      <c r="A265" t="s">
        <v>794</v>
      </c>
      <c r="B265" s="1">
        <v>265</v>
      </c>
    </row>
    <row r="266" spans="1:2" x14ac:dyDescent="0.3">
      <c r="A266" t="s">
        <v>455</v>
      </c>
      <c r="B266" s="1">
        <v>266</v>
      </c>
    </row>
    <row r="267" spans="1:2" x14ac:dyDescent="0.3">
      <c r="A267" t="s">
        <v>795</v>
      </c>
      <c r="B267" s="1">
        <v>267</v>
      </c>
    </row>
    <row r="268" spans="1:2" x14ac:dyDescent="0.3">
      <c r="A268" t="s">
        <v>200</v>
      </c>
      <c r="B268" s="1">
        <v>268</v>
      </c>
    </row>
    <row r="269" spans="1:2" x14ac:dyDescent="0.3">
      <c r="A269" t="s">
        <v>796</v>
      </c>
      <c r="B269" s="1">
        <v>269</v>
      </c>
    </row>
    <row r="270" spans="1:2" x14ac:dyDescent="0.3">
      <c r="A270" t="s">
        <v>94</v>
      </c>
      <c r="B270" s="1">
        <v>270</v>
      </c>
    </row>
    <row r="271" spans="1:2" x14ac:dyDescent="0.3">
      <c r="A271" t="s">
        <v>797</v>
      </c>
      <c r="B271" s="1">
        <v>271</v>
      </c>
    </row>
    <row r="272" spans="1:2" x14ac:dyDescent="0.3">
      <c r="A272" t="s">
        <v>146</v>
      </c>
      <c r="B272" s="1">
        <v>272</v>
      </c>
    </row>
    <row r="273" spans="1:2" x14ac:dyDescent="0.3">
      <c r="A273" t="s">
        <v>188</v>
      </c>
      <c r="B273" s="1">
        <v>273</v>
      </c>
    </row>
    <row r="274" spans="1:2" x14ac:dyDescent="0.3">
      <c r="A274" t="s">
        <v>798</v>
      </c>
      <c r="B274" s="1">
        <v>274</v>
      </c>
    </row>
    <row r="275" spans="1:2" x14ac:dyDescent="0.3">
      <c r="A275" t="s">
        <v>154</v>
      </c>
      <c r="B275" s="1">
        <v>275</v>
      </c>
    </row>
    <row r="276" spans="1:2" x14ac:dyDescent="0.3">
      <c r="A276" t="s">
        <v>799</v>
      </c>
      <c r="B276" s="1">
        <v>276</v>
      </c>
    </row>
    <row r="277" spans="1:2" x14ac:dyDescent="0.3">
      <c r="A277" t="s">
        <v>517</v>
      </c>
      <c r="B277" s="1">
        <v>277</v>
      </c>
    </row>
    <row r="278" spans="1:2" x14ac:dyDescent="0.3">
      <c r="A278" t="s">
        <v>800</v>
      </c>
      <c r="B278" s="1">
        <v>278</v>
      </c>
    </row>
    <row r="279" spans="1:2" x14ac:dyDescent="0.3">
      <c r="A279" t="s">
        <v>213</v>
      </c>
      <c r="B279" s="1">
        <v>279</v>
      </c>
    </row>
    <row r="280" spans="1:2" x14ac:dyDescent="0.3">
      <c r="A280" t="s">
        <v>250</v>
      </c>
      <c r="B280" s="1">
        <v>280</v>
      </c>
    </row>
    <row r="281" spans="1:2" x14ac:dyDescent="0.3">
      <c r="A281" t="s">
        <v>201</v>
      </c>
      <c r="B281" s="1">
        <v>281</v>
      </c>
    </row>
    <row r="282" spans="1:2" x14ac:dyDescent="0.3">
      <c r="A282" t="s">
        <v>429</v>
      </c>
      <c r="B282" s="1">
        <v>282</v>
      </c>
    </row>
    <row r="283" spans="1:2" x14ac:dyDescent="0.3">
      <c r="A283" t="s">
        <v>193</v>
      </c>
      <c r="B283" s="1">
        <v>283</v>
      </c>
    </row>
    <row r="284" spans="1:2" x14ac:dyDescent="0.3">
      <c r="A284" t="s">
        <v>477</v>
      </c>
      <c r="B284" s="1">
        <v>284</v>
      </c>
    </row>
    <row r="285" spans="1:2" x14ac:dyDescent="0.3">
      <c r="A285" t="s">
        <v>168</v>
      </c>
      <c r="B285" s="1">
        <v>285</v>
      </c>
    </row>
    <row r="286" spans="1:2" x14ac:dyDescent="0.3">
      <c r="A286" t="s">
        <v>75</v>
      </c>
      <c r="B286" s="1">
        <v>286</v>
      </c>
    </row>
    <row r="287" spans="1:2" x14ac:dyDescent="0.3">
      <c r="A287" t="s">
        <v>594</v>
      </c>
      <c r="B287" s="1">
        <v>287</v>
      </c>
    </row>
    <row r="288" spans="1:2" x14ac:dyDescent="0.3">
      <c r="A288" t="s">
        <v>206</v>
      </c>
      <c r="B288" s="1">
        <v>288</v>
      </c>
    </row>
    <row r="289" spans="1:2" x14ac:dyDescent="0.3">
      <c r="A289" t="s">
        <v>222</v>
      </c>
      <c r="B289" s="1">
        <v>289</v>
      </c>
    </row>
    <row r="290" spans="1:2" x14ac:dyDescent="0.3">
      <c r="A290" t="s">
        <v>801</v>
      </c>
      <c r="B290" s="1">
        <v>290</v>
      </c>
    </row>
    <row r="291" spans="1:2" x14ac:dyDescent="0.3">
      <c r="A291" t="s">
        <v>802</v>
      </c>
      <c r="B291" s="1">
        <v>291</v>
      </c>
    </row>
    <row r="292" spans="1:2" x14ac:dyDescent="0.3">
      <c r="A292" t="s">
        <v>159</v>
      </c>
      <c r="B292" s="1">
        <v>292</v>
      </c>
    </row>
    <row r="293" spans="1:2" x14ac:dyDescent="0.3">
      <c r="A293" t="s">
        <v>803</v>
      </c>
      <c r="B293" s="1">
        <v>293</v>
      </c>
    </row>
    <row r="294" spans="1:2" x14ac:dyDescent="0.3">
      <c r="A294" t="s">
        <v>101</v>
      </c>
      <c r="B294" s="1">
        <v>294</v>
      </c>
    </row>
    <row r="295" spans="1:2" x14ac:dyDescent="0.3">
      <c r="A295" t="s">
        <v>190</v>
      </c>
      <c r="B295" s="1">
        <v>295</v>
      </c>
    </row>
    <row r="296" spans="1:2" x14ac:dyDescent="0.3">
      <c r="A296" t="s">
        <v>308</v>
      </c>
      <c r="B296" s="1">
        <v>296</v>
      </c>
    </row>
    <row r="297" spans="1:2" x14ac:dyDescent="0.3">
      <c r="A297" t="s">
        <v>165</v>
      </c>
      <c r="B297" s="1">
        <v>297</v>
      </c>
    </row>
    <row r="298" spans="1:2" x14ac:dyDescent="0.3">
      <c r="A298" t="s">
        <v>244</v>
      </c>
      <c r="B298" s="1">
        <v>298</v>
      </c>
    </row>
    <row r="299" spans="1:2" x14ac:dyDescent="0.3">
      <c r="A299" t="s">
        <v>602</v>
      </c>
      <c r="B299" s="1">
        <v>299</v>
      </c>
    </row>
    <row r="300" spans="1:2" x14ac:dyDescent="0.3">
      <c r="A300" t="s">
        <v>135</v>
      </c>
      <c r="B300" s="1">
        <v>300</v>
      </c>
    </row>
    <row r="301" spans="1:2" x14ac:dyDescent="0.3">
      <c r="A301" t="s">
        <v>615</v>
      </c>
      <c r="B301" s="1">
        <v>301</v>
      </c>
    </row>
    <row r="302" spans="1:2" x14ac:dyDescent="0.3">
      <c r="A302" t="s">
        <v>804</v>
      </c>
      <c r="B302" s="1">
        <v>302</v>
      </c>
    </row>
    <row r="303" spans="1:2" x14ac:dyDescent="0.3">
      <c r="A303" t="s">
        <v>805</v>
      </c>
      <c r="B303" s="1">
        <v>303</v>
      </c>
    </row>
    <row r="304" spans="1:2" x14ac:dyDescent="0.3">
      <c r="A304" t="s">
        <v>456</v>
      </c>
      <c r="B304" s="1">
        <v>304</v>
      </c>
    </row>
    <row r="305" spans="1:2" x14ac:dyDescent="0.3">
      <c r="A305" t="s">
        <v>806</v>
      </c>
      <c r="B305" s="1">
        <v>305</v>
      </c>
    </row>
    <row r="306" spans="1:2" x14ac:dyDescent="0.3">
      <c r="A306" t="s">
        <v>227</v>
      </c>
      <c r="B306" s="1">
        <v>306</v>
      </c>
    </row>
    <row r="307" spans="1:2" x14ac:dyDescent="0.3">
      <c r="A307" t="s">
        <v>361</v>
      </c>
      <c r="B307" s="1">
        <v>307</v>
      </c>
    </row>
    <row r="308" spans="1:2" x14ac:dyDescent="0.3">
      <c r="A308" t="s">
        <v>69</v>
      </c>
      <c r="B308" s="1">
        <v>308</v>
      </c>
    </row>
    <row r="309" spans="1:2" x14ac:dyDescent="0.3">
      <c r="A309" t="s">
        <v>807</v>
      </c>
      <c r="B309" s="1">
        <v>309</v>
      </c>
    </row>
    <row r="310" spans="1:2" x14ac:dyDescent="0.3">
      <c r="A310" t="s">
        <v>808</v>
      </c>
      <c r="B310" s="1">
        <v>310</v>
      </c>
    </row>
    <row r="311" spans="1:2" x14ac:dyDescent="0.3">
      <c r="A311" t="s">
        <v>350</v>
      </c>
      <c r="B311" s="1">
        <v>311</v>
      </c>
    </row>
    <row r="312" spans="1:2" x14ac:dyDescent="0.3">
      <c r="A312" t="s">
        <v>560</v>
      </c>
      <c r="B312" s="1">
        <v>312</v>
      </c>
    </row>
    <row r="313" spans="1:2" x14ac:dyDescent="0.3">
      <c r="A313" t="s">
        <v>189</v>
      </c>
      <c r="B313" s="1">
        <v>313</v>
      </c>
    </row>
    <row r="314" spans="1:2" x14ac:dyDescent="0.3">
      <c r="A314" t="s">
        <v>230</v>
      </c>
      <c r="B314" s="1">
        <v>314</v>
      </c>
    </row>
    <row r="315" spans="1:2" x14ac:dyDescent="0.3">
      <c r="A315" t="s">
        <v>809</v>
      </c>
      <c r="B315" s="1">
        <v>315</v>
      </c>
    </row>
    <row r="316" spans="1:2" x14ac:dyDescent="0.3">
      <c r="A316" t="s">
        <v>622</v>
      </c>
      <c r="B316" s="1">
        <v>316</v>
      </c>
    </row>
    <row r="317" spans="1:2" x14ac:dyDescent="0.3">
      <c r="A317" t="s">
        <v>578</v>
      </c>
      <c r="B317" s="1">
        <v>317</v>
      </c>
    </row>
    <row r="318" spans="1:2" x14ac:dyDescent="0.3">
      <c r="A318" t="s">
        <v>544</v>
      </c>
      <c r="B318" s="1">
        <v>318</v>
      </c>
    </row>
    <row r="319" spans="1:2" x14ac:dyDescent="0.3">
      <c r="A319" t="s">
        <v>810</v>
      </c>
      <c r="B319" s="1">
        <v>319</v>
      </c>
    </row>
    <row r="320" spans="1:2" x14ac:dyDescent="0.3">
      <c r="A320" t="s">
        <v>811</v>
      </c>
      <c r="B320" s="1">
        <v>320</v>
      </c>
    </row>
    <row r="321" spans="1:2" x14ac:dyDescent="0.3">
      <c r="A321" t="s">
        <v>709</v>
      </c>
      <c r="B321" s="1">
        <v>321</v>
      </c>
    </row>
    <row r="322" spans="1:2" x14ac:dyDescent="0.3">
      <c r="A322" t="s">
        <v>659</v>
      </c>
      <c r="B322" s="1">
        <v>322</v>
      </c>
    </row>
    <row r="323" spans="1:2" x14ac:dyDescent="0.3">
      <c r="A323" t="s">
        <v>812</v>
      </c>
      <c r="B323" s="1">
        <v>323</v>
      </c>
    </row>
    <row r="324" spans="1:2" x14ac:dyDescent="0.3">
      <c r="A324" t="s">
        <v>408</v>
      </c>
      <c r="B324" s="1">
        <v>324</v>
      </c>
    </row>
    <row r="325" spans="1:2" x14ac:dyDescent="0.3">
      <c r="A325" t="s">
        <v>626</v>
      </c>
      <c r="B325" s="1">
        <v>325</v>
      </c>
    </row>
    <row r="326" spans="1:2" x14ac:dyDescent="0.3">
      <c r="A326" t="s">
        <v>813</v>
      </c>
      <c r="B326" s="1">
        <v>326</v>
      </c>
    </row>
    <row r="327" spans="1:2" x14ac:dyDescent="0.3">
      <c r="A327" t="s">
        <v>209</v>
      </c>
      <c r="B327" s="1">
        <v>327</v>
      </c>
    </row>
    <row r="328" spans="1:2" x14ac:dyDescent="0.3">
      <c r="A328" t="s">
        <v>814</v>
      </c>
      <c r="B328" s="1">
        <v>328</v>
      </c>
    </row>
    <row r="329" spans="1:2" x14ac:dyDescent="0.3">
      <c r="A329" t="s">
        <v>815</v>
      </c>
      <c r="B329" s="1">
        <v>329</v>
      </c>
    </row>
    <row r="330" spans="1:2" x14ac:dyDescent="0.3">
      <c r="A330" t="s">
        <v>252</v>
      </c>
      <c r="B330" s="1">
        <v>330</v>
      </c>
    </row>
    <row r="331" spans="1:2" x14ac:dyDescent="0.3">
      <c r="A331" t="s">
        <v>548</v>
      </c>
      <c r="B331" s="1">
        <v>331</v>
      </c>
    </row>
    <row r="332" spans="1:2" x14ac:dyDescent="0.3">
      <c r="A332" t="s">
        <v>525</v>
      </c>
      <c r="B332" s="1">
        <v>332</v>
      </c>
    </row>
    <row r="333" spans="1:2" x14ac:dyDescent="0.3">
      <c r="A333" t="s">
        <v>816</v>
      </c>
      <c r="B333" s="1">
        <v>333</v>
      </c>
    </row>
    <row r="334" spans="1:2" x14ac:dyDescent="0.3">
      <c r="A334" t="s">
        <v>323</v>
      </c>
      <c r="B334" s="1">
        <v>334</v>
      </c>
    </row>
    <row r="335" spans="1:2" x14ac:dyDescent="0.3">
      <c r="A335" t="s">
        <v>366</v>
      </c>
      <c r="B335" s="1">
        <v>335</v>
      </c>
    </row>
    <row r="336" spans="1:2" x14ac:dyDescent="0.3">
      <c r="A336" t="s">
        <v>817</v>
      </c>
      <c r="B336" s="1">
        <v>336</v>
      </c>
    </row>
    <row r="337" spans="1:2" x14ac:dyDescent="0.3">
      <c r="A337" t="s">
        <v>233</v>
      </c>
      <c r="B337" s="1">
        <v>337</v>
      </c>
    </row>
    <row r="338" spans="1:2" x14ac:dyDescent="0.3">
      <c r="A338" t="s">
        <v>818</v>
      </c>
      <c r="B338" s="1">
        <v>338</v>
      </c>
    </row>
    <row r="339" spans="1:2" x14ac:dyDescent="0.3">
      <c r="A339" t="s">
        <v>819</v>
      </c>
      <c r="B339" s="1">
        <v>339</v>
      </c>
    </row>
    <row r="340" spans="1:2" x14ac:dyDescent="0.3">
      <c r="A340" t="s">
        <v>192</v>
      </c>
      <c r="B340" s="1">
        <v>340</v>
      </c>
    </row>
    <row r="341" spans="1:2" x14ac:dyDescent="0.3">
      <c r="A341" t="s">
        <v>662</v>
      </c>
      <c r="B341" s="1">
        <v>341</v>
      </c>
    </row>
    <row r="342" spans="1:2" x14ac:dyDescent="0.3">
      <c r="A342" t="s">
        <v>820</v>
      </c>
      <c r="B342" s="1">
        <v>342</v>
      </c>
    </row>
    <row r="343" spans="1:2" x14ac:dyDescent="0.3">
      <c r="A343" t="s">
        <v>821</v>
      </c>
      <c r="B343" s="1">
        <v>343</v>
      </c>
    </row>
    <row r="344" spans="1:2" x14ac:dyDescent="0.3">
      <c r="A344" t="s">
        <v>492</v>
      </c>
      <c r="B344" s="1">
        <v>344</v>
      </c>
    </row>
    <row r="345" spans="1:2" x14ac:dyDescent="0.3">
      <c r="A345" t="s">
        <v>822</v>
      </c>
      <c r="B345" s="1">
        <v>345</v>
      </c>
    </row>
    <row r="346" spans="1:2" x14ac:dyDescent="0.3">
      <c r="A346" t="s">
        <v>139</v>
      </c>
      <c r="B346" s="1">
        <v>346</v>
      </c>
    </row>
    <row r="347" spans="1:2" x14ac:dyDescent="0.3">
      <c r="A347" t="s">
        <v>823</v>
      </c>
      <c r="B347" s="1">
        <v>347</v>
      </c>
    </row>
    <row r="348" spans="1:2" x14ac:dyDescent="0.3">
      <c r="A348" t="s">
        <v>119</v>
      </c>
      <c r="B348" s="1">
        <v>348</v>
      </c>
    </row>
    <row r="349" spans="1:2" x14ac:dyDescent="0.3">
      <c r="A349" t="s">
        <v>387</v>
      </c>
      <c r="B349" s="1">
        <v>349</v>
      </c>
    </row>
    <row r="350" spans="1:2" x14ac:dyDescent="0.3">
      <c r="A350" t="s">
        <v>824</v>
      </c>
      <c r="B350" s="1">
        <v>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1"/>
  <sheetViews>
    <sheetView workbookViewId="0">
      <pane ySplit="1" topLeftCell="A2" activePane="bottomLeft" state="frozen"/>
      <selection pane="bottomLeft" activeCell="I611" sqref="A1:I611"/>
    </sheetView>
  </sheetViews>
  <sheetFormatPr defaultRowHeight="14.4" x14ac:dyDescent="0.3"/>
  <cols>
    <col min="1" max="1" width="18.88671875" customWidth="1"/>
    <col min="2" max="2" width="7.33203125" customWidth="1"/>
    <col min="3" max="3" width="8.5546875" customWidth="1"/>
    <col min="4" max="8" width="8.88671875" customWidth="1"/>
    <col min="9" max="9" width="9" customWidth="1"/>
  </cols>
  <sheetData>
    <row r="1" spans="1:9" x14ac:dyDescent="0.3">
      <c r="A1" t="s">
        <v>0</v>
      </c>
      <c r="B1" t="s">
        <v>825</v>
      </c>
      <c r="C1" t="s">
        <v>1187</v>
      </c>
      <c r="D1" t="s">
        <v>1182</v>
      </c>
      <c r="E1" t="s">
        <v>828</v>
      </c>
      <c r="G1" t="s">
        <v>1190</v>
      </c>
      <c r="H1" t="s">
        <v>261</v>
      </c>
      <c r="I1" t="s">
        <v>262</v>
      </c>
    </row>
    <row r="2" spans="1:9" x14ac:dyDescent="0.3">
      <c r="A2" t="s">
        <v>831</v>
      </c>
      <c r="B2" t="str">
        <f>IFERROR(INDEX(ADP!B:B,MATCH(A2,ADP!A:A,0)),"")</f>
        <v/>
      </c>
      <c r="C2" t="str">
        <f>VLOOKUP(A2,'Pitching Raw Data'!A:I,3,FALSE)</f>
        <v>RP</v>
      </c>
      <c r="D2" t="str">
        <f>INDEX('Pitching BABS Calcs'!H:H,MATCH(A2,'Pitching BABS Calcs'!A:A,0))</f>
        <v>k-</v>
      </c>
      <c r="E2" t="str">
        <f>INDEX('Pitching BABS Calcs'!F:F,MATCH(A2,'Pitching BABS Calcs'!A:A,0))</f>
        <v/>
      </c>
      <c r="G2" t="str">
        <f>IFERROR(INDEX(DL!E:E,MATCH(A2,DL!A:A,0)),"")</f>
        <v/>
      </c>
      <c r="H2" t="str">
        <f>IFERROR(INDEX('2017 Rookies'!B:B,MATCH(A2,'2017 Rookies'!A:A,0)),"")</f>
        <v>ex</v>
      </c>
      <c r="I2" t="str">
        <f>IFERROR(INDEX('Free Agents'!B:B,MATCH(A2,'Free Agents'!A:A,0)),"")</f>
        <v/>
      </c>
    </row>
    <row r="3" spans="1:9" x14ac:dyDescent="0.3">
      <c r="A3" t="s">
        <v>832</v>
      </c>
      <c r="B3" t="str">
        <f>IFERROR(INDEX(ADP!B:B,MATCH(A3,ADP!A:A,0)),"")</f>
        <v/>
      </c>
      <c r="C3" t="str">
        <f>VLOOKUP(A3,'Pitching Raw Data'!A:I,3,FALSE)</f>
        <v>RP</v>
      </c>
      <c r="D3" t="str">
        <f>INDEX('Pitching BABS Calcs'!H:H,MATCH(A3,'Pitching BABS Calcs'!A:A,0))</f>
        <v>k-</v>
      </c>
      <c r="E3" t="str">
        <f>INDEX('Pitching BABS Calcs'!F:F,MATCH(A3,'Pitching BABS Calcs'!A:A,0))</f>
        <v/>
      </c>
      <c r="G3" t="str">
        <f>IFERROR(INDEX(DL!E:E,MATCH(A3,DL!A:A,0)),"")</f>
        <v/>
      </c>
      <c r="H3" t="str">
        <f>IFERROR(INDEX('2017 Rookies'!B:B,MATCH(A3,'2017 Rookies'!A:A,0)),"")</f>
        <v>ex</v>
      </c>
      <c r="I3" t="str">
        <f>IFERROR(INDEX('Free Agents'!B:B,MATCH(A3,'Free Agents'!A:A,0)),"")</f>
        <v/>
      </c>
    </row>
    <row r="4" spans="1:9" x14ac:dyDescent="0.3">
      <c r="A4" t="s">
        <v>833</v>
      </c>
      <c r="B4" t="str">
        <f>IFERROR(INDEX(ADP!B:B,MATCH(A4,ADP!A:A,0)),"")</f>
        <v/>
      </c>
      <c r="C4" t="str">
        <f>VLOOKUP(A4,'Pitching Raw Data'!A:I,3,FALSE)</f>
        <v>RP</v>
      </c>
      <c r="D4" t="str">
        <f>INDEX('Pitching BABS Calcs'!H:H,MATCH(A4,'Pitching BABS Calcs'!A:A,0))</f>
        <v>k-</v>
      </c>
      <c r="E4" t="str">
        <f>INDEX('Pitching BABS Calcs'!F:F,MATCH(A4,'Pitching BABS Calcs'!A:A,0))</f>
        <v/>
      </c>
      <c r="G4" t="str">
        <f>IFERROR(INDEX(DL!E:E,MATCH(A4,DL!A:A,0)),"")</f>
        <v/>
      </c>
      <c r="H4" t="str">
        <f>IFERROR(INDEX('2017 Rookies'!B:B,MATCH(A4,'2017 Rookies'!A:A,0)),"")</f>
        <v>ex</v>
      </c>
      <c r="I4" t="str">
        <f>IFERROR(INDEX('Free Agents'!B:B,MATCH(A4,'Free Agents'!A:A,0)),"")</f>
        <v/>
      </c>
    </row>
    <row r="5" spans="1:9" x14ac:dyDescent="0.3">
      <c r="A5" t="s">
        <v>834</v>
      </c>
      <c r="B5" t="str">
        <f>IFERROR(INDEX(ADP!B:B,MATCH(A5,ADP!A:A,0)),"")</f>
        <v/>
      </c>
      <c r="C5" t="str">
        <f>VLOOKUP(A5,'Pitching Raw Data'!A:I,3,FALSE)</f>
        <v>RP</v>
      </c>
      <c r="D5" t="str">
        <f>INDEX('Pitching BABS Calcs'!H:H,MATCH(A5,'Pitching BABS Calcs'!A:A,0))</f>
        <v>k-</v>
      </c>
      <c r="E5" t="str">
        <f>INDEX('Pitching BABS Calcs'!F:F,MATCH(A5,'Pitching BABS Calcs'!A:A,0))</f>
        <v/>
      </c>
      <c r="G5" t="str">
        <f>IFERROR(INDEX(DL!E:E,MATCH(A5,DL!A:A,0)),"")</f>
        <v/>
      </c>
      <c r="H5" t="str">
        <f>IFERROR(INDEX('2017 Rookies'!B:B,MATCH(A5,'2017 Rookies'!A:A,0)),"")</f>
        <v>ex</v>
      </c>
      <c r="I5" t="str">
        <f>IFERROR(INDEX('Free Agents'!B:B,MATCH(A5,'Free Agents'!A:A,0)),"")</f>
        <v/>
      </c>
    </row>
    <row r="6" spans="1:9" x14ac:dyDescent="0.3">
      <c r="A6" t="s">
        <v>727</v>
      </c>
      <c r="B6">
        <f>IFERROR(INDEX(ADP!B:B,MATCH(A6,ADP!A:A,0)),"")</f>
        <v>39</v>
      </c>
      <c r="C6" t="str">
        <f>VLOOKUP(A6,'Pitching Raw Data'!A:I,3,FALSE)</f>
        <v>RP</v>
      </c>
      <c r="D6" t="str">
        <f>INDEX('Pitching BABS Calcs'!H:H,MATCH(A6,'Pitching BABS Calcs'!A:A,0))</f>
        <v>K+</v>
      </c>
      <c r="E6" t="str">
        <f>INDEX('Pitching BABS Calcs'!F:F,MATCH(A6,'Pitching BABS Calcs'!A:A,0))</f>
        <v>SV+</v>
      </c>
      <c r="G6" t="str">
        <f>IFERROR(INDEX(DL!E:E,MATCH(A6,DL!A:A,0)),"")</f>
        <v/>
      </c>
      <c r="H6" t="str">
        <f>IFERROR(INDEX('2017 Rookies'!B:B,MATCH(A6,'2017 Rookies'!A:A,0)),"")</f>
        <v/>
      </c>
      <c r="I6" t="str">
        <f>IFERROR(INDEX('Free Agents'!B:B,MATCH(A6,'Free Agents'!A:A,0)),"")</f>
        <v/>
      </c>
    </row>
    <row r="7" spans="1:9" x14ac:dyDescent="0.3">
      <c r="A7" t="s">
        <v>730</v>
      </c>
      <c r="B7">
        <f>IFERROR(INDEX(ADP!B:B,MATCH(A7,ADP!A:A,0)),"")</f>
        <v>47</v>
      </c>
      <c r="C7" t="str">
        <f>VLOOKUP(A7,'Pitching Raw Data'!A:I,3,FALSE)</f>
        <v>RP</v>
      </c>
      <c r="D7" t="str">
        <f>INDEX('Pitching BABS Calcs'!H:H,MATCH(A7,'Pitching BABS Calcs'!A:A,0))</f>
        <v>K+</v>
      </c>
      <c r="E7" t="str">
        <f>INDEX('Pitching BABS Calcs'!F:F,MATCH(A7,'Pitching BABS Calcs'!A:A,0))</f>
        <v>SV+</v>
      </c>
      <c r="G7" t="str">
        <f>IFERROR(INDEX(DL!E:E,MATCH(A7,DL!A:A,0)),"")</f>
        <v/>
      </c>
      <c r="H7" t="str">
        <f>IFERROR(INDEX('2017 Rookies'!B:B,MATCH(A7,'2017 Rookies'!A:A,0)),"")</f>
        <v/>
      </c>
      <c r="I7" t="str">
        <f>IFERROR(INDEX('Free Agents'!B:B,MATCH(A7,'Free Agents'!A:A,0)),"")</f>
        <v/>
      </c>
    </row>
    <row r="8" spans="1:9" x14ac:dyDescent="0.3">
      <c r="A8" t="s">
        <v>376</v>
      </c>
      <c r="B8">
        <f>IFERROR(INDEX(ADP!B:B,MATCH(A8,ADP!A:A,0)),"")</f>
        <v>192</v>
      </c>
      <c r="C8" t="str">
        <f>VLOOKUP(A8,'Pitching Raw Data'!A:I,3,FALSE)</f>
        <v>RP</v>
      </c>
      <c r="D8" t="str">
        <f>INDEX('Pitching BABS Calcs'!H:H,MATCH(A8,'Pitching BABS Calcs'!A:A,0))</f>
        <v>K+</v>
      </c>
      <c r="E8" t="str">
        <f>INDEX('Pitching BABS Calcs'!F:F,MATCH(A8,'Pitching BABS Calcs'!A:A,0))</f>
        <v/>
      </c>
      <c r="G8" t="str">
        <f>IFERROR(INDEX(DL!E:E,MATCH(A8,DL!A:A,0)),"")</f>
        <v/>
      </c>
      <c r="H8" t="str">
        <f>IFERROR(INDEX('2017 Rookies'!B:B,MATCH(A8,'2017 Rookies'!A:A,0)),"")</f>
        <v/>
      </c>
      <c r="I8" t="str">
        <f>IFERROR(INDEX('Free Agents'!B:B,MATCH(A8,'Free Agents'!A:A,0)),"")</f>
        <v/>
      </c>
    </row>
    <row r="9" spans="1:9" x14ac:dyDescent="0.3">
      <c r="A9" t="s">
        <v>835</v>
      </c>
      <c r="B9" t="str">
        <f>IFERROR(INDEX(ADP!B:B,MATCH(A9,ADP!A:A,0)),"")</f>
        <v/>
      </c>
      <c r="C9" t="str">
        <f>VLOOKUP(A9,'Pitching Raw Data'!A:I,3,FALSE)</f>
        <v>RP</v>
      </c>
      <c r="D9" t="str">
        <f>INDEX('Pitching BABS Calcs'!H:H,MATCH(A9,'Pitching BABS Calcs'!A:A,0))</f>
        <v>K+</v>
      </c>
      <c r="E9" t="str">
        <f>INDEX('Pitching BABS Calcs'!F:F,MATCH(A9,'Pitching BABS Calcs'!A:A,0))</f>
        <v/>
      </c>
      <c r="G9" t="str">
        <f>IFERROR(INDEX(DL!E:E,MATCH(A9,DL!A:A,0)),"")</f>
        <v/>
      </c>
      <c r="H9" t="str">
        <f>IFERROR(INDEX('2017 Rookies'!B:B,MATCH(A9,'2017 Rookies'!A:A,0)),"")</f>
        <v/>
      </c>
      <c r="I9" t="str">
        <f>IFERROR(INDEX('Free Agents'!B:B,MATCH(A9,'Free Agents'!A:A,0)),"")</f>
        <v>Nw</v>
      </c>
    </row>
    <row r="10" spans="1:9" x14ac:dyDescent="0.3">
      <c r="A10" t="s">
        <v>836</v>
      </c>
      <c r="B10" t="str">
        <f>IFERROR(INDEX(ADP!B:B,MATCH(A10,ADP!A:A,0)),"")</f>
        <v/>
      </c>
      <c r="C10" t="str">
        <f>VLOOKUP(A10,'Pitching Raw Data'!A:I,3,FALSE)</f>
        <v>RP</v>
      </c>
      <c r="D10" t="str">
        <f>INDEX('Pitching BABS Calcs'!H:H,MATCH(A10,'Pitching BABS Calcs'!A:A,0))</f>
        <v>k</v>
      </c>
      <c r="E10" t="str">
        <f>INDEX('Pitching BABS Calcs'!F:F,MATCH(A10,'Pitching BABS Calcs'!A:A,0))</f>
        <v/>
      </c>
      <c r="G10" t="str">
        <f>IFERROR(INDEX(DL!E:E,MATCH(A10,DL!A:A,0)),"")</f>
        <v/>
      </c>
      <c r="H10" t="str">
        <f>IFERROR(INDEX('2017 Rookies'!B:B,MATCH(A10,'2017 Rookies'!A:A,0)),"")</f>
        <v/>
      </c>
      <c r="I10" t="str">
        <f>IFERROR(INDEX('Free Agents'!B:B,MATCH(A10,'Free Agents'!A:A,0)),"")</f>
        <v>Nw</v>
      </c>
    </row>
    <row r="11" spans="1:9" x14ac:dyDescent="0.3">
      <c r="A11" t="s">
        <v>739</v>
      </c>
      <c r="B11">
        <f>IFERROR(INDEX(ADP!B:B,MATCH(A11,ADP!A:A,0)),"")</f>
        <v>90</v>
      </c>
      <c r="C11" t="str">
        <f>VLOOKUP(A11,'Pitching Raw Data'!A:I,3,FALSE)</f>
        <v>RP</v>
      </c>
      <c r="D11" t="str">
        <f>INDEX('Pitching BABS Calcs'!H:H,MATCH(A11,'Pitching BABS Calcs'!A:A,0))</f>
        <v>k</v>
      </c>
      <c r="E11" t="str">
        <f>INDEX('Pitching BABS Calcs'!F:F,MATCH(A11,'Pitching BABS Calcs'!A:A,0))</f>
        <v>sv-</v>
      </c>
      <c r="G11" t="str">
        <f>IFERROR(INDEX(DL!E:E,MATCH(A11,DL!A:A,0)),"")</f>
        <v/>
      </c>
      <c r="H11" t="str">
        <f>IFERROR(INDEX('2017 Rookies'!B:B,MATCH(A11,'2017 Rookies'!A:A,0)),"")</f>
        <v/>
      </c>
      <c r="I11" t="str">
        <f>IFERROR(INDEX('Free Agents'!B:B,MATCH(A11,'Free Agents'!A:A,0)),"")</f>
        <v/>
      </c>
    </row>
    <row r="12" spans="1:9" x14ac:dyDescent="0.3">
      <c r="A12" t="s">
        <v>837</v>
      </c>
      <c r="B12" t="str">
        <f>IFERROR(INDEX(ADP!B:B,MATCH(A12,ADP!A:A,0)),"")</f>
        <v/>
      </c>
      <c r="C12" t="str">
        <f>VLOOKUP(A12,'Pitching Raw Data'!A:I,3,FALSE)</f>
        <v>RP</v>
      </c>
      <c r="D12" t="str">
        <f>INDEX('Pitching BABS Calcs'!H:H,MATCH(A12,'Pitching BABS Calcs'!A:A,0))</f>
        <v>k</v>
      </c>
      <c r="E12" t="str">
        <f>INDEX('Pitching BABS Calcs'!F:F,MATCH(A12,'Pitching BABS Calcs'!A:A,0))</f>
        <v/>
      </c>
      <c r="G12" t="str">
        <f>IFERROR(INDEX(DL!E:E,MATCH(A12,DL!A:A,0)),"")</f>
        <v/>
      </c>
      <c r="H12" t="str">
        <f>IFERROR(INDEX('2017 Rookies'!B:B,MATCH(A12,'2017 Rookies'!A:A,0)),"")</f>
        <v>ex</v>
      </c>
      <c r="I12" t="str">
        <f>IFERROR(INDEX('Free Agents'!B:B,MATCH(A12,'Free Agents'!A:A,0)),"")</f>
        <v/>
      </c>
    </row>
    <row r="13" spans="1:9" x14ac:dyDescent="0.3">
      <c r="A13" t="s">
        <v>761</v>
      </c>
      <c r="B13">
        <f>IFERROR(INDEX(ADP!B:B,MATCH(A13,ADP!A:A,0)),"")</f>
        <v>177</v>
      </c>
      <c r="C13" t="str">
        <f>VLOOKUP(A13,'Pitching Raw Data'!A:I,3,FALSE)</f>
        <v>RP</v>
      </c>
      <c r="D13" t="str">
        <f>INDEX('Pitching BABS Calcs'!H:H,MATCH(A13,'Pitching BABS Calcs'!A:A,0))</f>
        <v>k</v>
      </c>
      <c r="E13" t="str">
        <f>INDEX('Pitching BABS Calcs'!F:F,MATCH(A13,'Pitching BABS Calcs'!A:A,0))</f>
        <v/>
      </c>
      <c r="G13" t="str">
        <f>IFERROR(INDEX(DL!E:E,MATCH(A13,DL!A:A,0)),"")</f>
        <v/>
      </c>
      <c r="H13" t="str">
        <f>IFERROR(INDEX('2017 Rookies'!B:B,MATCH(A13,'2017 Rookies'!A:A,0)),"")</f>
        <v/>
      </c>
      <c r="I13" t="str">
        <f>IFERROR(INDEX('Free Agents'!B:B,MATCH(A13,'Free Agents'!A:A,0)),"")</f>
        <v/>
      </c>
    </row>
    <row r="14" spans="1:9" x14ac:dyDescent="0.3">
      <c r="A14" t="s">
        <v>838</v>
      </c>
      <c r="B14" t="str">
        <f>IFERROR(INDEX(ADP!B:B,MATCH(A14,ADP!A:A,0)),"")</f>
        <v/>
      </c>
      <c r="C14" t="str">
        <f>VLOOKUP(A14,'Pitching Raw Data'!A:I,3,FALSE)</f>
        <v>SP</v>
      </c>
      <c r="D14" t="str">
        <f>INDEX('Pitching BABS Calcs'!H:H,MATCH(A14,'Pitching BABS Calcs'!A:A,0))</f>
        <v>k-</v>
      </c>
      <c r="E14" t="str">
        <f>INDEX('Pitching BABS Calcs'!F:F,MATCH(A14,'Pitching BABS Calcs'!A:A,0))</f>
        <v/>
      </c>
      <c r="G14" t="str">
        <f>IFERROR(INDEX(DL!E:E,MATCH(A14,DL!A:A,0)),"")</f>
        <v/>
      </c>
      <c r="H14" t="str">
        <f>IFERROR(INDEX('2017 Rookies'!B:B,MATCH(A14,'2017 Rookies'!A:A,0)),"")</f>
        <v>ex</v>
      </c>
      <c r="I14" t="str">
        <f>IFERROR(INDEX('Free Agents'!B:B,MATCH(A14,'Free Agents'!A:A,0)),"")</f>
        <v/>
      </c>
    </row>
    <row r="15" spans="1:9" x14ac:dyDescent="0.3">
      <c r="A15" t="s">
        <v>839</v>
      </c>
      <c r="B15" t="str">
        <f>IFERROR(INDEX(ADP!B:B,MATCH(A15,ADP!A:A,0)),"")</f>
        <v/>
      </c>
      <c r="C15" t="str">
        <f>VLOOKUP(A15,'Pitching Raw Data'!A:I,3,FALSE)</f>
        <v>RP</v>
      </c>
      <c r="D15" t="str">
        <f>INDEX('Pitching BABS Calcs'!H:H,MATCH(A15,'Pitching BABS Calcs'!A:A,0))</f>
        <v>k-</v>
      </c>
      <c r="E15" t="str">
        <f>INDEX('Pitching BABS Calcs'!F:F,MATCH(A15,'Pitching BABS Calcs'!A:A,0))</f>
        <v/>
      </c>
      <c r="G15" t="str">
        <f>IFERROR(INDEX(DL!E:E,MATCH(A15,DL!A:A,0)),"")</f>
        <v/>
      </c>
      <c r="H15" t="str">
        <f>IFERROR(INDEX('2017 Rookies'!B:B,MATCH(A15,'2017 Rookies'!A:A,0)),"")</f>
        <v>ex</v>
      </c>
      <c r="I15" t="str">
        <f>IFERROR(INDEX('Free Agents'!B:B,MATCH(A15,'Free Agents'!A:A,0)),"")</f>
        <v/>
      </c>
    </row>
    <row r="16" spans="1:9" x14ac:dyDescent="0.3">
      <c r="A16" t="s">
        <v>734</v>
      </c>
      <c r="B16">
        <f>IFERROR(INDEX(ADP!B:B,MATCH(A16,ADP!A:A,0)),"")</f>
        <v>69</v>
      </c>
      <c r="C16" t="str">
        <f>VLOOKUP(A16,'Pitching Raw Data'!A:I,3,FALSE)</f>
        <v>RP</v>
      </c>
      <c r="D16" t="str">
        <f>INDEX('Pitching BABS Calcs'!H:H,MATCH(A16,'Pitching BABS Calcs'!A:A,0))</f>
        <v>K+</v>
      </c>
      <c r="E16" t="str">
        <f>INDEX('Pitching BABS Calcs'!F:F,MATCH(A16,'Pitching BABS Calcs'!A:A,0))</f>
        <v>SV+</v>
      </c>
      <c r="G16" t="str">
        <f>IFERROR(INDEX(DL!E:E,MATCH(A16,DL!A:A,0)),"")</f>
        <v/>
      </c>
      <c r="H16" t="str">
        <f>IFERROR(INDEX('2017 Rookies'!B:B,MATCH(A16,'2017 Rookies'!A:A,0)),"")</f>
        <v/>
      </c>
      <c r="I16" t="str">
        <f>IFERROR(INDEX('Free Agents'!B:B,MATCH(A16,'Free Agents'!A:A,0)),"")</f>
        <v/>
      </c>
    </row>
    <row r="17" spans="1:9" x14ac:dyDescent="0.3">
      <c r="A17" t="s">
        <v>795</v>
      </c>
      <c r="B17">
        <f>IFERROR(INDEX(ADP!B:B,MATCH(A17,ADP!A:A,0)),"")</f>
        <v>267</v>
      </c>
      <c r="C17" t="str">
        <f>VLOOKUP(A17,'Pitching Raw Data'!A:I,3,FALSE)</f>
        <v>SP</v>
      </c>
      <c r="D17" t="str">
        <f>INDEX('Pitching BABS Calcs'!H:H,MATCH(A17,'Pitching BABS Calcs'!A:A,0))</f>
        <v>K+</v>
      </c>
      <c r="E17" t="str">
        <f>INDEX('Pitching BABS Calcs'!F:F,MATCH(A17,'Pitching BABS Calcs'!A:A,0))</f>
        <v/>
      </c>
      <c r="G17" t="str">
        <f>IFERROR(INDEX(DL!E:E,MATCH(A17,DL!A:A,0)),"")</f>
        <v/>
      </c>
      <c r="H17" t="str">
        <f>IFERROR(INDEX('2017 Rookies'!B:B,MATCH(A17,'2017 Rookies'!A:A,0)),"")</f>
        <v/>
      </c>
      <c r="I17" t="str">
        <f>IFERROR(INDEX('Free Agents'!B:B,MATCH(A17,'Free Agents'!A:A,0)),"")</f>
        <v/>
      </c>
    </row>
    <row r="18" spans="1:9" x14ac:dyDescent="0.3">
      <c r="A18" t="s">
        <v>840</v>
      </c>
      <c r="B18" t="str">
        <f>IFERROR(INDEX(ADP!B:B,MATCH(A18,ADP!A:A,0)),"")</f>
        <v/>
      </c>
      <c r="C18" t="str">
        <f>VLOOKUP(A18,'Pitching Raw Data'!A:I,3,FALSE)</f>
        <v>RP</v>
      </c>
      <c r="D18" t="str">
        <f>INDEX('Pitching BABS Calcs'!H:H,MATCH(A18,'Pitching BABS Calcs'!A:A,0))</f>
        <v>K+</v>
      </c>
      <c r="E18" t="str">
        <f>INDEX('Pitching BABS Calcs'!F:F,MATCH(A18,'Pitching BABS Calcs'!A:A,0))</f>
        <v/>
      </c>
      <c r="G18" t="str">
        <f>IFERROR(INDEX(DL!E:E,MATCH(A18,DL!A:A,0)),"")</f>
        <v/>
      </c>
      <c r="H18" t="str">
        <f>IFERROR(INDEX('2017 Rookies'!B:B,MATCH(A18,'2017 Rookies'!A:A,0)),"")</f>
        <v/>
      </c>
      <c r="I18" t="str">
        <f>IFERROR(INDEX('Free Agents'!B:B,MATCH(A18,'Free Agents'!A:A,0)),"")</f>
        <v/>
      </c>
    </row>
    <row r="19" spans="1:9" x14ac:dyDescent="0.3">
      <c r="A19" t="s">
        <v>799</v>
      </c>
      <c r="B19">
        <f>IFERROR(INDEX(ADP!B:B,MATCH(A19,ADP!A:A,0)),"")</f>
        <v>276</v>
      </c>
      <c r="C19" t="str">
        <f>VLOOKUP(A19,'Pitching Raw Data'!A:I,3,FALSE)</f>
        <v>RP</v>
      </c>
      <c r="D19" t="str">
        <f>INDEX('Pitching BABS Calcs'!H:H,MATCH(A19,'Pitching BABS Calcs'!A:A,0))</f>
        <v>K+</v>
      </c>
      <c r="E19" t="str">
        <f>INDEX('Pitching BABS Calcs'!F:F,MATCH(A19,'Pitching BABS Calcs'!A:A,0))</f>
        <v>sv-</v>
      </c>
      <c r="G19" t="str">
        <f>IFERROR(INDEX(DL!E:E,MATCH(A19,DL!A:A,0)),"")</f>
        <v/>
      </c>
      <c r="H19" t="str">
        <f>IFERROR(INDEX('2017 Rookies'!B:B,MATCH(A19,'2017 Rookies'!A:A,0)),"")</f>
        <v/>
      </c>
      <c r="I19" t="str">
        <f>IFERROR(INDEX('Free Agents'!B:B,MATCH(A19,'Free Agents'!A:A,0)),"")</f>
        <v/>
      </c>
    </row>
    <row r="20" spans="1:9" x14ac:dyDescent="0.3">
      <c r="A20" t="s">
        <v>841</v>
      </c>
      <c r="B20" t="str">
        <f>IFERROR(INDEX(ADP!B:B,MATCH(A20,ADP!A:A,0)),"")</f>
        <v/>
      </c>
      <c r="C20" t="str">
        <f>VLOOKUP(A20,'Pitching Raw Data'!A:I,3,FALSE)</f>
        <v>RP</v>
      </c>
      <c r="D20" t="str">
        <f>INDEX('Pitching BABS Calcs'!H:H,MATCH(A20,'Pitching BABS Calcs'!A:A,0))</f>
        <v>k-</v>
      </c>
      <c r="E20" t="str">
        <f>INDEX('Pitching BABS Calcs'!F:F,MATCH(A20,'Pitching BABS Calcs'!A:A,0))</f>
        <v/>
      </c>
      <c r="G20" t="str">
        <f>IFERROR(INDEX(DL!E:E,MATCH(A20,DL!A:A,0)),"")</f>
        <v/>
      </c>
      <c r="H20" t="str">
        <f>IFERROR(INDEX('2017 Rookies'!B:B,MATCH(A20,'2017 Rookies'!A:A,0)),"")</f>
        <v/>
      </c>
      <c r="I20" t="str">
        <f>IFERROR(INDEX('Free Agents'!B:B,MATCH(A20,'Free Agents'!A:A,0)),"")</f>
        <v/>
      </c>
    </row>
    <row r="21" spans="1:9" x14ac:dyDescent="0.3">
      <c r="A21" t="s">
        <v>842</v>
      </c>
      <c r="B21" t="str">
        <f>IFERROR(INDEX(ADP!B:B,MATCH(A21,ADP!A:A,0)),"")</f>
        <v/>
      </c>
      <c r="C21" t="str">
        <f>VLOOKUP(A21,'Pitching Raw Data'!A:I,3,FALSE)</f>
        <v>RP</v>
      </c>
      <c r="D21" t="str">
        <f>INDEX('Pitching BABS Calcs'!H:H,MATCH(A21,'Pitching BABS Calcs'!A:A,0))</f>
        <v>k-</v>
      </c>
      <c r="E21" t="str">
        <f>INDEX('Pitching BABS Calcs'!F:F,MATCH(A21,'Pitching BABS Calcs'!A:A,0))</f>
        <v/>
      </c>
      <c r="G21" t="str">
        <f>IFERROR(INDEX(DL!E:E,MATCH(A21,DL!A:A,0)),"")</f>
        <v/>
      </c>
      <c r="H21" t="str">
        <f>IFERROR(INDEX('2017 Rookies'!B:B,MATCH(A21,'2017 Rookies'!A:A,0)),"")</f>
        <v/>
      </c>
      <c r="I21" t="str">
        <f>IFERROR(INDEX('Free Agents'!B:B,MATCH(A21,'Free Agents'!A:A,0)),"")</f>
        <v/>
      </c>
    </row>
    <row r="22" spans="1:9" x14ac:dyDescent="0.3">
      <c r="A22" t="s">
        <v>843</v>
      </c>
      <c r="B22" t="str">
        <f>IFERROR(INDEX(ADP!B:B,MATCH(A22,ADP!A:A,0)),"")</f>
        <v/>
      </c>
      <c r="C22" t="str">
        <f>VLOOKUP(A22,'Pitching Raw Data'!A:I,3,FALSE)</f>
        <v>RP</v>
      </c>
      <c r="D22" t="str">
        <f>INDEX('Pitching BABS Calcs'!H:H,MATCH(A22,'Pitching BABS Calcs'!A:A,0))</f>
        <v>k-</v>
      </c>
      <c r="E22" t="str">
        <f>INDEX('Pitching BABS Calcs'!F:F,MATCH(A22,'Pitching BABS Calcs'!A:A,0))</f>
        <v/>
      </c>
      <c r="G22" t="str">
        <f>IFERROR(INDEX(DL!E:E,MATCH(A22,DL!A:A,0)),"")</f>
        <v/>
      </c>
      <c r="H22" t="str">
        <f>IFERROR(INDEX('2017 Rookies'!B:B,MATCH(A22,'2017 Rookies'!A:A,0)),"")</f>
        <v/>
      </c>
      <c r="I22" t="str">
        <f>IFERROR(INDEX('Free Agents'!B:B,MATCH(A22,'Free Agents'!A:A,0)),"")</f>
        <v/>
      </c>
    </row>
    <row r="23" spans="1:9" x14ac:dyDescent="0.3">
      <c r="A23" t="s">
        <v>844</v>
      </c>
      <c r="B23" t="str">
        <f>IFERROR(INDEX(ADP!B:B,MATCH(A23,ADP!A:A,0)),"")</f>
        <v/>
      </c>
      <c r="C23" t="str">
        <f>VLOOKUP(A23,'Pitching Raw Data'!A:I,3,FALSE)</f>
        <v>RP</v>
      </c>
      <c r="D23" t="str">
        <f>INDEX('Pitching BABS Calcs'!H:H,MATCH(A23,'Pitching BABS Calcs'!A:A,0))</f>
        <v>k-</v>
      </c>
      <c r="E23" t="str">
        <f>INDEX('Pitching BABS Calcs'!F:F,MATCH(A23,'Pitching BABS Calcs'!A:A,0))</f>
        <v/>
      </c>
      <c r="G23" t="str">
        <f>IFERROR(INDEX(DL!E:E,MATCH(A23,DL!A:A,0)),"")</f>
        <v/>
      </c>
      <c r="H23" t="str">
        <f>IFERROR(INDEX('2017 Rookies'!B:B,MATCH(A23,'2017 Rookies'!A:A,0)),"")</f>
        <v>ex</v>
      </c>
      <c r="I23" t="str">
        <f>IFERROR(INDEX('Free Agents'!B:B,MATCH(A23,'Free Agents'!A:A,0)),"")</f>
        <v/>
      </c>
    </row>
    <row r="24" spans="1:9" x14ac:dyDescent="0.3">
      <c r="A24" t="s">
        <v>845</v>
      </c>
      <c r="B24" t="str">
        <f>IFERROR(INDEX(ADP!B:B,MATCH(A24,ADP!A:A,0)),"")</f>
        <v/>
      </c>
      <c r="C24" t="str">
        <f>VLOOKUP(A24,'Pitching Raw Data'!A:I,3,FALSE)</f>
        <v>RP</v>
      </c>
      <c r="D24" t="str">
        <f>INDEX('Pitching BABS Calcs'!H:H,MATCH(A24,'Pitching BABS Calcs'!A:A,0))</f>
        <v>k-</v>
      </c>
      <c r="E24" t="str">
        <f>INDEX('Pitching BABS Calcs'!F:F,MATCH(A24,'Pitching BABS Calcs'!A:A,0))</f>
        <v/>
      </c>
      <c r="G24" t="str">
        <f>IFERROR(INDEX(DL!E:E,MATCH(A24,DL!A:A,0)),"")</f>
        <v/>
      </c>
      <c r="H24" t="str">
        <f>IFERROR(INDEX('2017 Rookies'!B:B,MATCH(A24,'2017 Rookies'!A:A,0)),"")</f>
        <v>ex</v>
      </c>
      <c r="I24" t="str">
        <f>IFERROR(INDEX('Free Agents'!B:B,MATCH(A24,'Free Agents'!A:A,0)),"")</f>
        <v/>
      </c>
    </row>
    <row r="25" spans="1:9" x14ac:dyDescent="0.3">
      <c r="A25" t="s">
        <v>846</v>
      </c>
      <c r="B25" t="str">
        <f>IFERROR(INDEX(ADP!B:B,MATCH(A25,ADP!A:A,0)),"")</f>
        <v/>
      </c>
      <c r="C25" t="str">
        <f>VLOOKUP(A25,'Pitching Raw Data'!A:I,3,FALSE)</f>
        <v>RP</v>
      </c>
      <c r="D25" t="str">
        <f>INDEX('Pitching BABS Calcs'!H:H,MATCH(A25,'Pitching BABS Calcs'!A:A,0))</f>
        <v>k-</v>
      </c>
      <c r="E25" t="str">
        <f>INDEX('Pitching BABS Calcs'!F:F,MATCH(A25,'Pitching BABS Calcs'!A:A,0))</f>
        <v/>
      </c>
      <c r="G25" t="str">
        <f>IFERROR(INDEX(DL!E:E,MATCH(A25,DL!A:A,0)),"")</f>
        <v/>
      </c>
      <c r="H25" t="str">
        <f>IFERROR(INDEX('2017 Rookies'!B:B,MATCH(A25,'2017 Rookies'!A:A,0)),"")</f>
        <v/>
      </c>
      <c r="I25" t="str">
        <f>IFERROR(INDEX('Free Agents'!B:B,MATCH(A25,'Free Agents'!A:A,0)),"")</f>
        <v/>
      </c>
    </row>
    <row r="26" spans="1:9" x14ac:dyDescent="0.3">
      <c r="A26" t="s">
        <v>781</v>
      </c>
      <c r="B26">
        <f>IFERROR(INDEX(ADP!B:B,MATCH(A26,ADP!A:A,0)),"")</f>
        <v>232</v>
      </c>
      <c r="C26" t="str">
        <f>VLOOKUP(A26,'Pitching Raw Data'!A:I,3,FALSE)</f>
        <v>RP</v>
      </c>
      <c r="D26" t="str">
        <f>INDEX('Pitching BABS Calcs'!H:H,MATCH(A26,'Pitching BABS Calcs'!A:A,0))</f>
        <v>k</v>
      </c>
      <c r="E26" t="str">
        <f>INDEX('Pitching BABS Calcs'!F:F,MATCH(A26,'Pitching BABS Calcs'!A:A,0))</f>
        <v/>
      </c>
      <c r="G26" t="str">
        <f>IFERROR(INDEX(DL!E:E,MATCH(A26,DL!A:A,0)),"")</f>
        <v/>
      </c>
      <c r="H26" t="str">
        <f>IFERROR(INDEX('2017 Rookies'!B:B,MATCH(A26,'2017 Rookies'!A:A,0)),"")</f>
        <v/>
      </c>
      <c r="I26" t="str">
        <f>IFERROR(INDEX('Free Agents'!B:B,MATCH(A26,'Free Agents'!A:A,0)),"")</f>
        <v>Nw</v>
      </c>
    </row>
    <row r="27" spans="1:9" x14ac:dyDescent="0.3">
      <c r="A27" t="s">
        <v>803</v>
      </c>
      <c r="B27">
        <f>IFERROR(INDEX(ADP!B:B,MATCH(A27,ADP!A:A,0)),"")</f>
        <v>293</v>
      </c>
      <c r="C27" t="str">
        <f>VLOOKUP(A27,'Pitching Raw Data'!A:I,3,FALSE)</f>
        <v>RP</v>
      </c>
      <c r="D27" t="str">
        <f>INDEX('Pitching BABS Calcs'!H:H,MATCH(A27,'Pitching BABS Calcs'!A:A,0))</f>
        <v>k</v>
      </c>
      <c r="E27" t="str">
        <f>INDEX('Pitching BABS Calcs'!F:F,MATCH(A27,'Pitching BABS Calcs'!A:A,0))</f>
        <v/>
      </c>
      <c r="G27" t="str">
        <f>IFERROR(INDEX(DL!E:E,MATCH(A27,DL!A:A,0)),"")</f>
        <v/>
      </c>
      <c r="H27" t="str">
        <f>IFERROR(INDEX('2017 Rookies'!B:B,MATCH(A27,'2017 Rookies'!A:A,0)),"")</f>
        <v>ex</v>
      </c>
      <c r="I27" t="str">
        <f>IFERROR(INDEX('Free Agents'!B:B,MATCH(A27,'Free Agents'!A:A,0)),"")</f>
        <v/>
      </c>
    </row>
    <row r="28" spans="1:9" x14ac:dyDescent="0.3">
      <c r="A28" t="s">
        <v>751</v>
      </c>
      <c r="B28">
        <f>IFERROR(INDEX(ADP!B:B,MATCH(A28,ADP!A:A,0)),"")</f>
        <v>122</v>
      </c>
      <c r="C28" t="str">
        <f>VLOOKUP(A28,'Pitching Raw Data'!A:I,3,FALSE)</f>
        <v>RP</v>
      </c>
      <c r="D28" t="str">
        <f>INDEX('Pitching BABS Calcs'!H:H,MATCH(A28,'Pitching BABS Calcs'!A:A,0))</f>
        <v>K+</v>
      </c>
      <c r="E28" t="str">
        <f>INDEX('Pitching BABS Calcs'!F:F,MATCH(A28,'Pitching BABS Calcs'!A:A,0))</f>
        <v>sv-</v>
      </c>
      <c r="G28" t="str">
        <f>IFERROR(INDEX(DL!E:E,MATCH(A28,DL!A:A,0)),"")</f>
        <v/>
      </c>
      <c r="H28" t="str">
        <f>IFERROR(INDEX('2017 Rookies'!B:B,MATCH(A28,'2017 Rookies'!A:A,0)),"")</f>
        <v/>
      </c>
      <c r="I28" t="str">
        <f>IFERROR(INDEX('Free Agents'!B:B,MATCH(A28,'Free Agents'!A:A,0)),"")</f>
        <v/>
      </c>
    </row>
    <row r="29" spans="1:9" x14ac:dyDescent="0.3">
      <c r="A29" t="s">
        <v>604</v>
      </c>
      <c r="B29">
        <f>IFERROR(INDEX(ADP!B:B,MATCH(A29,ADP!A:A,0)),"")</f>
        <v>14</v>
      </c>
      <c r="C29" t="str">
        <f>VLOOKUP(A29,'Pitching Raw Data'!A:I,3,FALSE)</f>
        <v>SP</v>
      </c>
      <c r="D29" t="str">
        <f>INDEX('Pitching BABS Calcs'!H:H,MATCH(A29,'Pitching BABS Calcs'!A:A,0))</f>
        <v>K+</v>
      </c>
      <c r="E29" t="str">
        <f>INDEX('Pitching BABS Calcs'!F:F,MATCH(A29,'Pitching BABS Calcs'!A:A,0))</f>
        <v/>
      </c>
      <c r="G29" t="str">
        <f>IFERROR(INDEX(DL!E:E,MATCH(A29,DL!A:A,0)),"")</f>
        <v/>
      </c>
      <c r="H29" t="str">
        <f>IFERROR(INDEX('2017 Rookies'!B:B,MATCH(A29,'2017 Rookies'!A:A,0)),"")</f>
        <v/>
      </c>
      <c r="I29" t="str">
        <f>IFERROR(INDEX('Free Agents'!B:B,MATCH(A29,'Free Agents'!A:A,0)),"")</f>
        <v/>
      </c>
    </row>
    <row r="30" spans="1:9" x14ac:dyDescent="0.3">
      <c r="A30" t="s">
        <v>644</v>
      </c>
      <c r="B30">
        <f>IFERROR(INDEX(ADP!B:B,MATCH(A30,ADP!A:A,0)),"")</f>
        <v>173</v>
      </c>
      <c r="C30" t="str">
        <f>VLOOKUP(A30,'Pitching Raw Data'!A:I,3,FALSE)</f>
        <v>SP</v>
      </c>
      <c r="D30" t="str">
        <f>INDEX('Pitching BABS Calcs'!H:H,MATCH(A30,'Pitching BABS Calcs'!A:A,0))</f>
        <v>k-</v>
      </c>
      <c r="E30" t="str">
        <f>INDEX('Pitching BABS Calcs'!F:F,MATCH(A30,'Pitching BABS Calcs'!A:A,0))</f>
        <v/>
      </c>
      <c r="G30" t="str">
        <f>IFERROR(INDEX(DL!E:E,MATCH(A30,DL!A:A,0)),"")</f>
        <v>INJ</v>
      </c>
      <c r="H30" t="str">
        <f>IFERROR(INDEX('2017 Rookies'!B:B,MATCH(A30,'2017 Rookies'!A:A,0)),"")</f>
        <v/>
      </c>
      <c r="I30" t="str">
        <f>IFERROR(INDEX('Free Agents'!B:B,MATCH(A30,'Free Agents'!A:A,0)),"")</f>
        <v/>
      </c>
    </row>
    <row r="31" spans="1:9" x14ac:dyDescent="0.3">
      <c r="A31" t="s">
        <v>741</v>
      </c>
      <c r="B31">
        <f>IFERROR(INDEX(ADP!B:B,MATCH(A31,ADP!A:A,0)),"")</f>
        <v>95</v>
      </c>
      <c r="C31" t="str">
        <f>VLOOKUP(A31,'Pitching Raw Data'!A:I,3,FALSE)</f>
        <v>RP</v>
      </c>
      <c r="D31" t="str">
        <f>INDEX('Pitching BABS Calcs'!H:H,MATCH(A31,'Pitching BABS Calcs'!A:A,0))</f>
        <v>K+</v>
      </c>
      <c r="E31" t="str">
        <f>INDEX('Pitching BABS Calcs'!F:F,MATCH(A31,'Pitching BABS Calcs'!A:A,0))</f>
        <v>SV</v>
      </c>
      <c r="G31" t="str">
        <f>IFERROR(INDEX(DL!E:E,MATCH(A31,DL!A:A,0)),"")</f>
        <v/>
      </c>
      <c r="H31" t="str">
        <f>IFERROR(INDEX('2017 Rookies'!B:B,MATCH(A31,'2017 Rookies'!A:A,0)),"")</f>
        <v/>
      </c>
      <c r="I31" t="str">
        <f>IFERROR(INDEX('Free Agents'!B:B,MATCH(A31,'Free Agents'!A:A,0)),"")</f>
        <v/>
      </c>
    </row>
    <row r="32" spans="1:9" x14ac:dyDescent="0.3">
      <c r="A32" t="s">
        <v>745</v>
      </c>
      <c r="B32">
        <f>IFERROR(INDEX(ADP!B:B,MATCH(A32,ADP!A:A,0)),"")</f>
        <v>100</v>
      </c>
      <c r="C32" t="str">
        <f>VLOOKUP(A32,'Pitching Raw Data'!A:I,3,FALSE)</f>
        <v>RP</v>
      </c>
      <c r="D32" t="str">
        <f>INDEX('Pitching BABS Calcs'!H:H,MATCH(A32,'Pitching BABS Calcs'!A:A,0))</f>
        <v>k</v>
      </c>
      <c r="E32" t="str">
        <f>INDEX('Pitching BABS Calcs'!F:F,MATCH(A32,'Pitching BABS Calcs'!A:A,0))</f>
        <v>SV</v>
      </c>
      <c r="G32" t="str">
        <f>IFERROR(INDEX(DL!E:E,MATCH(A32,DL!A:A,0)),"")</f>
        <v/>
      </c>
      <c r="H32" t="str">
        <f>IFERROR(INDEX('2017 Rookies'!B:B,MATCH(A32,'2017 Rookies'!A:A,0)),"")</f>
        <v/>
      </c>
      <c r="I32" t="str">
        <f>IFERROR(INDEX('Free Agents'!B:B,MATCH(A32,'Free Agents'!A:A,0)),"")</f>
        <v>Nw</v>
      </c>
    </row>
    <row r="33" spans="1:9" x14ac:dyDescent="0.3">
      <c r="A33" t="s">
        <v>463</v>
      </c>
      <c r="B33">
        <f>IFERROR(INDEX(ADP!B:B,MATCH(A33,ADP!A:A,0)),"")</f>
        <v>6</v>
      </c>
      <c r="C33" t="str">
        <f>VLOOKUP(A33,'Pitching Raw Data'!A:I,3,FALSE)</f>
        <v>SP</v>
      </c>
      <c r="D33" t="str">
        <f>INDEX('Pitching BABS Calcs'!H:H,MATCH(A33,'Pitching BABS Calcs'!A:A,0))</f>
        <v>K+</v>
      </c>
      <c r="E33" t="str">
        <f>INDEX('Pitching BABS Calcs'!F:F,MATCH(A33,'Pitching BABS Calcs'!A:A,0))</f>
        <v/>
      </c>
      <c r="G33" t="str">
        <f>IFERROR(INDEX(DL!E:E,MATCH(A33,DL!A:A,0)),"")</f>
        <v/>
      </c>
      <c r="H33" t="str">
        <f>IFERROR(INDEX('2017 Rookies'!B:B,MATCH(A33,'2017 Rookies'!A:A,0)),"")</f>
        <v/>
      </c>
      <c r="I33" t="str">
        <f>IFERROR(INDEX('Free Agents'!B:B,MATCH(A33,'Free Agents'!A:A,0)),"")</f>
        <v/>
      </c>
    </row>
    <row r="34" spans="1:9" x14ac:dyDescent="0.3">
      <c r="A34" t="s">
        <v>610</v>
      </c>
      <c r="B34" t="str">
        <f>IFERROR(INDEX(ADP!B:B,MATCH(A34,ADP!A:A,0)),"")</f>
        <v/>
      </c>
      <c r="C34" t="str">
        <f>VLOOKUP(A34,'Pitching Raw Data'!A:I,3,FALSE)</f>
        <v>RP</v>
      </c>
      <c r="D34" t="str">
        <f>INDEX('Pitching BABS Calcs'!H:H,MATCH(A34,'Pitching BABS Calcs'!A:A,0))</f>
        <v>k-</v>
      </c>
      <c r="E34" t="str">
        <f>INDEX('Pitching BABS Calcs'!F:F,MATCH(A34,'Pitching BABS Calcs'!A:A,0))</f>
        <v/>
      </c>
      <c r="G34" t="str">
        <f>IFERROR(INDEX(DL!E:E,MATCH(A34,DL!A:A,0)),"")</f>
        <v>INJ</v>
      </c>
      <c r="H34" t="str">
        <f>IFERROR(INDEX('2017 Rookies'!B:B,MATCH(A34,'2017 Rookies'!A:A,0)),"")</f>
        <v/>
      </c>
      <c r="I34" t="str">
        <f>IFERROR(INDEX('Free Agents'!B:B,MATCH(A34,'Free Agents'!A:A,0)),"")</f>
        <v/>
      </c>
    </row>
    <row r="35" spans="1:9" x14ac:dyDescent="0.3">
      <c r="A35" t="s">
        <v>847</v>
      </c>
      <c r="B35" t="str">
        <f>IFERROR(INDEX(ADP!B:B,MATCH(A35,ADP!A:A,0)),"")</f>
        <v/>
      </c>
      <c r="C35" t="str">
        <f>VLOOKUP(A35,'Pitching Raw Data'!A:I,3,FALSE)</f>
        <v>RP</v>
      </c>
      <c r="D35" t="str">
        <f>INDEX('Pitching BABS Calcs'!H:H,MATCH(A35,'Pitching BABS Calcs'!A:A,0))</f>
        <v>k</v>
      </c>
      <c r="E35" t="str">
        <f>INDEX('Pitching BABS Calcs'!F:F,MATCH(A35,'Pitching BABS Calcs'!A:A,0))</f>
        <v/>
      </c>
      <c r="G35" t="str">
        <f>IFERROR(INDEX(DL!E:E,MATCH(A35,DL!A:A,0)),"")</f>
        <v/>
      </c>
      <c r="H35" t="str">
        <f>IFERROR(INDEX('2017 Rookies'!B:B,MATCH(A35,'2017 Rookies'!A:A,0)),"")</f>
        <v/>
      </c>
      <c r="I35" t="str">
        <f>IFERROR(INDEX('Free Agents'!B:B,MATCH(A35,'Free Agents'!A:A,0)),"")</f>
        <v>Nw</v>
      </c>
    </row>
    <row r="36" spans="1:9" x14ac:dyDescent="0.3">
      <c r="A36" t="s">
        <v>848</v>
      </c>
      <c r="B36" t="str">
        <f>IFERROR(INDEX(ADP!B:B,MATCH(A36,ADP!A:A,0)),"")</f>
        <v/>
      </c>
      <c r="C36" t="str">
        <f>VLOOKUP(A36,'Pitching Raw Data'!A:I,3,FALSE)</f>
        <v>RP</v>
      </c>
      <c r="D36" t="str">
        <f>INDEX('Pitching BABS Calcs'!H:H,MATCH(A36,'Pitching BABS Calcs'!A:A,0))</f>
        <v>k</v>
      </c>
      <c r="E36" t="str">
        <f>INDEX('Pitching BABS Calcs'!F:F,MATCH(A36,'Pitching BABS Calcs'!A:A,0))</f>
        <v/>
      </c>
      <c r="G36" t="str">
        <f>IFERROR(INDEX(DL!E:E,MATCH(A36,DL!A:A,0)),"")</f>
        <v/>
      </c>
      <c r="H36" t="str">
        <f>IFERROR(INDEX('2017 Rookies'!B:B,MATCH(A36,'2017 Rookies'!A:A,0)),"")</f>
        <v>ex</v>
      </c>
      <c r="I36" t="str">
        <f>IFERROR(INDEX('Free Agents'!B:B,MATCH(A36,'Free Agents'!A:A,0)),"")</f>
        <v/>
      </c>
    </row>
    <row r="37" spans="1:9" x14ac:dyDescent="0.3">
      <c r="A37" t="s">
        <v>327</v>
      </c>
      <c r="B37" t="str">
        <f>IFERROR(INDEX(ADP!B:B,MATCH(A37,ADP!A:A,0)),"")</f>
        <v/>
      </c>
      <c r="C37" t="str">
        <f>VLOOKUP(A37,'Pitching Raw Data'!A:I,3,FALSE)</f>
        <v>RP</v>
      </c>
      <c r="D37" t="str">
        <f>INDEX('Pitching BABS Calcs'!H:H,MATCH(A37,'Pitching BABS Calcs'!A:A,0))</f>
        <v>k-</v>
      </c>
      <c r="E37" t="str">
        <f>INDEX('Pitching BABS Calcs'!F:F,MATCH(A37,'Pitching BABS Calcs'!A:A,0))</f>
        <v/>
      </c>
      <c r="G37" t="str">
        <f>IFERROR(INDEX(DL!E:E,MATCH(A37,DL!A:A,0)),"")</f>
        <v/>
      </c>
      <c r="H37" t="str">
        <f>IFERROR(INDEX('2017 Rookies'!B:B,MATCH(A37,'2017 Rookies'!A:A,0)),"")</f>
        <v/>
      </c>
      <c r="I37" t="str">
        <f>IFERROR(INDEX('Free Agents'!B:B,MATCH(A37,'Free Agents'!A:A,0)),"")</f>
        <v/>
      </c>
    </row>
    <row r="38" spans="1:9" x14ac:dyDescent="0.3">
      <c r="A38" t="s">
        <v>769</v>
      </c>
      <c r="B38">
        <f>IFERROR(INDEX(ADP!B:B,MATCH(A38,ADP!A:A,0)),"")</f>
        <v>203</v>
      </c>
      <c r="C38" t="str">
        <f>VLOOKUP(A38,'Pitching Raw Data'!A:I,3,FALSE)</f>
        <v>SP</v>
      </c>
      <c r="D38" t="str">
        <f>INDEX('Pitching BABS Calcs'!H:H,MATCH(A38,'Pitching BABS Calcs'!A:A,0))</f>
        <v>k-</v>
      </c>
      <c r="E38" t="str">
        <f>INDEX('Pitching BABS Calcs'!F:F,MATCH(A38,'Pitching BABS Calcs'!A:A,0))</f>
        <v/>
      </c>
      <c r="G38" t="str">
        <f>IFERROR(INDEX(DL!E:E,MATCH(A38,DL!A:A,0)),"")</f>
        <v/>
      </c>
      <c r="H38" t="str">
        <f>IFERROR(INDEX('2017 Rookies'!B:B,MATCH(A38,'2017 Rookies'!A:A,0)),"")</f>
        <v>ex</v>
      </c>
      <c r="I38" t="str">
        <f>IFERROR(INDEX('Free Agents'!B:B,MATCH(A38,'Free Agents'!A:A,0)),"")</f>
        <v/>
      </c>
    </row>
    <row r="39" spans="1:9" x14ac:dyDescent="0.3">
      <c r="A39" t="s">
        <v>849</v>
      </c>
      <c r="B39" t="str">
        <f>IFERROR(INDEX(ADP!B:B,MATCH(A39,ADP!A:A,0)),"")</f>
        <v/>
      </c>
      <c r="C39" t="str">
        <f>VLOOKUP(A39,'Pitching Raw Data'!A:I,3,FALSE)</f>
        <v>RP</v>
      </c>
      <c r="D39" t="str">
        <f>INDEX('Pitching BABS Calcs'!H:H,MATCH(A39,'Pitching BABS Calcs'!A:A,0))</f>
        <v>k</v>
      </c>
      <c r="E39" t="str">
        <f>INDEX('Pitching BABS Calcs'!F:F,MATCH(A39,'Pitching BABS Calcs'!A:A,0))</f>
        <v/>
      </c>
      <c r="G39" t="str">
        <f>IFERROR(INDEX(DL!E:E,MATCH(A39,DL!A:A,0)),"")</f>
        <v/>
      </c>
      <c r="H39" t="str">
        <f>IFERROR(INDEX('2017 Rookies'!B:B,MATCH(A39,'2017 Rookies'!A:A,0)),"")</f>
        <v>ex</v>
      </c>
      <c r="I39" t="str">
        <f>IFERROR(INDEX('Free Agents'!B:B,MATCH(A39,'Free Agents'!A:A,0)),"")</f>
        <v/>
      </c>
    </row>
    <row r="40" spans="1:9" x14ac:dyDescent="0.3">
      <c r="A40" t="s">
        <v>590</v>
      </c>
      <c r="B40" t="str">
        <f>IFERROR(INDEX(ADP!B:B,MATCH(A40,ADP!A:A,0)),"")</f>
        <v/>
      </c>
      <c r="C40" t="str">
        <f>VLOOKUP(A40,'Pitching Raw Data'!A:I,3,FALSE)</f>
        <v>RP</v>
      </c>
      <c r="D40" t="str">
        <f>INDEX('Pitching BABS Calcs'!H:H,MATCH(A40,'Pitching BABS Calcs'!A:A,0))</f>
        <v>k-</v>
      </c>
      <c r="E40" t="str">
        <f>INDEX('Pitching BABS Calcs'!F:F,MATCH(A40,'Pitching BABS Calcs'!A:A,0))</f>
        <v/>
      </c>
      <c r="G40" t="str">
        <f>IFERROR(INDEX(DL!E:E,MATCH(A40,DL!A:A,0)),"")</f>
        <v/>
      </c>
      <c r="H40" t="str">
        <f>IFERROR(INDEX('2017 Rookies'!B:B,MATCH(A40,'2017 Rookies'!A:A,0)),"")</f>
        <v>ex</v>
      </c>
      <c r="I40" t="str">
        <f>IFERROR(INDEX('Free Agents'!B:B,MATCH(A40,'Free Agents'!A:A,0)),"")</f>
        <v>Nw</v>
      </c>
    </row>
    <row r="41" spans="1:9" x14ac:dyDescent="0.3">
      <c r="A41" t="s">
        <v>743</v>
      </c>
      <c r="B41">
        <f>IFERROR(INDEX(ADP!B:B,MATCH(A41,ADP!A:A,0)),"")</f>
        <v>97</v>
      </c>
      <c r="C41" t="str">
        <f>VLOOKUP(A41,'Pitching Raw Data'!A:I,3,FALSE)</f>
        <v>RP</v>
      </c>
      <c r="D41" t="str">
        <f>INDEX('Pitching BABS Calcs'!H:H,MATCH(A41,'Pitching BABS Calcs'!A:A,0))</f>
        <v>k</v>
      </c>
      <c r="E41" t="str">
        <f>INDEX('Pitching BABS Calcs'!F:F,MATCH(A41,'Pitching BABS Calcs'!A:A,0))</f>
        <v>SV</v>
      </c>
      <c r="G41" t="str">
        <f>IFERROR(INDEX(DL!E:E,MATCH(A41,DL!A:A,0)),"")</f>
        <v/>
      </c>
      <c r="H41" t="str">
        <f>IFERROR(INDEX('2017 Rookies'!B:B,MATCH(A41,'2017 Rookies'!A:A,0)),"")</f>
        <v/>
      </c>
      <c r="I41" t="str">
        <f>IFERROR(INDEX('Free Agents'!B:B,MATCH(A41,'Free Agents'!A:A,0)),"")</f>
        <v/>
      </c>
    </row>
    <row r="42" spans="1:9" x14ac:dyDescent="0.3">
      <c r="A42" t="s">
        <v>850</v>
      </c>
      <c r="B42" t="str">
        <f>IFERROR(INDEX(ADP!B:B,MATCH(A42,ADP!A:A,0)),"")</f>
        <v/>
      </c>
      <c r="C42" t="str">
        <f>VLOOKUP(A42,'Pitching Raw Data'!A:I,3,FALSE)</f>
        <v>RP</v>
      </c>
      <c r="D42" t="str">
        <f>INDEX('Pitching BABS Calcs'!H:H,MATCH(A42,'Pitching BABS Calcs'!A:A,0))</f>
        <v>k-</v>
      </c>
      <c r="E42" t="str">
        <f>INDEX('Pitching BABS Calcs'!F:F,MATCH(A42,'Pitching BABS Calcs'!A:A,0))</f>
        <v/>
      </c>
      <c r="G42" t="str">
        <f>IFERROR(INDEX(DL!E:E,MATCH(A42,DL!A:A,0)),"")</f>
        <v/>
      </c>
      <c r="H42" t="str">
        <f>IFERROR(INDEX('2017 Rookies'!B:B,MATCH(A42,'2017 Rookies'!A:A,0)),"")</f>
        <v/>
      </c>
      <c r="I42" t="str">
        <f>IFERROR(INDEX('Free Agents'!B:B,MATCH(A42,'Free Agents'!A:A,0)),"")</f>
        <v/>
      </c>
    </row>
    <row r="43" spans="1:9" x14ac:dyDescent="0.3">
      <c r="A43" t="s">
        <v>808</v>
      </c>
      <c r="B43">
        <f>IFERROR(INDEX(ADP!B:B,MATCH(A43,ADP!A:A,0)),"")</f>
        <v>310</v>
      </c>
      <c r="C43" t="str">
        <f>VLOOKUP(A43,'Pitching Raw Data'!A:I,3,FALSE)</f>
        <v>SP</v>
      </c>
      <c r="D43" t="str">
        <f>INDEX('Pitching BABS Calcs'!H:H,MATCH(A43,'Pitching BABS Calcs'!A:A,0))</f>
        <v>k-</v>
      </c>
      <c r="E43" t="str">
        <f>INDEX('Pitching BABS Calcs'!F:F,MATCH(A43,'Pitching BABS Calcs'!A:A,0))</f>
        <v>sv-</v>
      </c>
      <c r="G43" t="str">
        <f>IFERROR(INDEX(DL!E:E,MATCH(A43,DL!A:A,0)),"")</f>
        <v/>
      </c>
      <c r="H43" t="str">
        <f>IFERROR(INDEX('2017 Rookies'!B:B,MATCH(A43,'2017 Rookies'!A:A,0)),"")</f>
        <v/>
      </c>
      <c r="I43" t="str">
        <f>IFERROR(INDEX('Free Agents'!B:B,MATCH(A43,'Free Agents'!A:A,0)),"")</f>
        <v/>
      </c>
    </row>
    <row r="44" spans="1:9" x14ac:dyDescent="0.3">
      <c r="A44" t="s">
        <v>394</v>
      </c>
      <c r="B44">
        <f>IFERROR(INDEX(ADP!B:B,MATCH(A44,ADP!A:A,0)),"")</f>
        <v>11</v>
      </c>
      <c r="C44" t="str">
        <f>VLOOKUP(A44,'Pitching Raw Data'!A:I,3,FALSE)</f>
        <v>SP</v>
      </c>
      <c r="D44" t="str">
        <f>INDEX('Pitching BABS Calcs'!H:H,MATCH(A44,'Pitching BABS Calcs'!A:A,0))</f>
        <v>K+</v>
      </c>
      <c r="E44" t="str">
        <f>INDEX('Pitching BABS Calcs'!F:F,MATCH(A44,'Pitching BABS Calcs'!A:A,0))</f>
        <v/>
      </c>
      <c r="G44" t="str">
        <f>IFERROR(INDEX(DL!E:E,MATCH(A44,DL!A:A,0)),"")</f>
        <v/>
      </c>
      <c r="H44" t="str">
        <f>IFERROR(INDEX('2017 Rookies'!B:B,MATCH(A44,'2017 Rookies'!A:A,0)),"")</f>
        <v/>
      </c>
      <c r="I44" t="str">
        <f>IFERROR(INDEX('Free Agents'!B:B,MATCH(A44,'Free Agents'!A:A,0)),"")</f>
        <v/>
      </c>
    </row>
    <row r="45" spans="1:9" x14ac:dyDescent="0.3">
      <c r="A45" t="s">
        <v>707</v>
      </c>
      <c r="B45" t="str">
        <f>IFERROR(INDEX(ADP!B:B,MATCH(A45,ADP!A:A,0)),"")</f>
        <v/>
      </c>
      <c r="C45" t="str">
        <f>VLOOKUP(A45,'Pitching Raw Data'!A:I,3,FALSE)</f>
        <v>RP</v>
      </c>
      <c r="D45" t="str">
        <f>INDEX('Pitching BABS Calcs'!H:H,MATCH(A45,'Pitching BABS Calcs'!A:A,0))</f>
        <v>k</v>
      </c>
      <c r="E45" t="str">
        <f>INDEX('Pitching BABS Calcs'!F:F,MATCH(A45,'Pitching BABS Calcs'!A:A,0))</f>
        <v/>
      </c>
      <c r="G45" t="str">
        <f>IFERROR(INDEX(DL!E:E,MATCH(A45,DL!A:A,0)),"")</f>
        <v>INJ</v>
      </c>
      <c r="H45" t="str">
        <f>IFERROR(INDEX('2017 Rookies'!B:B,MATCH(A45,'2017 Rookies'!A:A,0)),"")</f>
        <v/>
      </c>
      <c r="I45" t="str">
        <f>IFERROR(INDEX('Free Agents'!B:B,MATCH(A45,'Free Agents'!A:A,0)),"")</f>
        <v/>
      </c>
    </row>
    <row r="46" spans="1:9" x14ac:dyDescent="0.3">
      <c r="A46" t="s">
        <v>452</v>
      </c>
      <c r="B46">
        <f>IFERROR(INDEX(ADP!B:B,MATCH(A46,ADP!A:A,0)),"")</f>
        <v>27</v>
      </c>
      <c r="C46" t="str">
        <f>VLOOKUP(A46,'Pitching Raw Data'!A:I,3,FALSE)</f>
        <v>SP</v>
      </c>
      <c r="D46" t="str">
        <f>INDEX('Pitching BABS Calcs'!H:H,MATCH(A46,'Pitching BABS Calcs'!A:A,0))</f>
        <v>k</v>
      </c>
      <c r="E46" t="str">
        <f>INDEX('Pitching BABS Calcs'!F:F,MATCH(A46,'Pitching BABS Calcs'!A:A,0))</f>
        <v/>
      </c>
      <c r="G46" t="str">
        <f>IFERROR(INDEX(DL!E:E,MATCH(A46,DL!A:A,0)),"")</f>
        <v/>
      </c>
      <c r="H46" t="str">
        <f>IFERROR(INDEX('2017 Rookies'!B:B,MATCH(A46,'2017 Rookies'!A:A,0)),"")</f>
        <v/>
      </c>
      <c r="I46" t="str">
        <f>IFERROR(INDEX('Free Agents'!B:B,MATCH(A46,'Free Agents'!A:A,0)),"")</f>
        <v/>
      </c>
    </row>
    <row r="47" spans="1:9" x14ac:dyDescent="0.3">
      <c r="A47" t="s">
        <v>641</v>
      </c>
      <c r="B47" t="str">
        <f>IFERROR(INDEX(ADP!B:B,MATCH(A47,ADP!A:A,0)),"")</f>
        <v/>
      </c>
      <c r="C47" t="str">
        <f>VLOOKUP(A47,'Pitching Raw Data'!A:I,3,FALSE)</f>
        <v>RP</v>
      </c>
      <c r="D47" t="str">
        <f>INDEX('Pitching BABS Calcs'!H:H,MATCH(A47,'Pitching BABS Calcs'!A:A,0))</f>
        <v>k-</v>
      </c>
      <c r="E47" t="str">
        <f>INDEX('Pitching BABS Calcs'!F:F,MATCH(A47,'Pitching BABS Calcs'!A:A,0))</f>
        <v/>
      </c>
      <c r="G47" t="str">
        <f>IFERROR(INDEX(DL!E:E,MATCH(A47,DL!A:A,0)),"")</f>
        <v>inj</v>
      </c>
      <c r="H47" t="str">
        <f>IFERROR(INDEX('2017 Rookies'!B:B,MATCH(A47,'2017 Rookies'!A:A,0)),"")</f>
        <v/>
      </c>
      <c r="I47" t="str">
        <f>IFERROR(INDEX('Free Agents'!B:B,MATCH(A47,'Free Agents'!A:A,0)),"")</f>
        <v/>
      </c>
    </row>
    <row r="48" spans="1:9" x14ac:dyDescent="0.3">
      <c r="A48" t="s">
        <v>710</v>
      </c>
      <c r="B48" t="str">
        <f>IFERROR(INDEX(ADP!B:B,MATCH(A48,ADP!A:A,0)),"")</f>
        <v/>
      </c>
      <c r="C48" t="str">
        <f>VLOOKUP(A48,'Pitching Raw Data'!A:I,3,FALSE)</f>
        <v>RP</v>
      </c>
      <c r="D48" t="str">
        <f>INDEX('Pitching BABS Calcs'!H:H,MATCH(A48,'Pitching BABS Calcs'!A:A,0))</f>
        <v>k-</v>
      </c>
      <c r="E48" t="str">
        <f>INDEX('Pitching BABS Calcs'!F:F,MATCH(A48,'Pitching BABS Calcs'!A:A,0))</f>
        <v/>
      </c>
      <c r="G48" t="str">
        <f>IFERROR(INDEX(DL!E:E,MATCH(A48,DL!A:A,0)),"")</f>
        <v>INJ</v>
      </c>
      <c r="H48" t="str">
        <f>IFERROR(INDEX('2017 Rookies'!B:B,MATCH(A48,'2017 Rookies'!A:A,0)),"")</f>
        <v/>
      </c>
      <c r="I48" t="str">
        <f>IFERROR(INDEX('Free Agents'!B:B,MATCH(A48,'Free Agents'!A:A,0)),"")</f>
        <v/>
      </c>
    </row>
    <row r="49" spans="1:9" x14ac:dyDescent="0.3">
      <c r="A49" t="s">
        <v>775</v>
      </c>
      <c r="B49">
        <f>IFERROR(INDEX(ADP!B:B,MATCH(A49,ADP!A:A,0)),"")</f>
        <v>214</v>
      </c>
      <c r="C49" t="str">
        <f>VLOOKUP(A49,'Pitching Raw Data'!A:I,3,FALSE)</f>
        <v>RP</v>
      </c>
      <c r="D49" t="str">
        <f>INDEX('Pitching BABS Calcs'!H:H,MATCH(A49,'Pitching BABS Calcs'!A:A,0))</f>
        <v>K+</v>
      </c>
      <c r="E49" t="str">
        <f>INDEX('Pitching BABS Calcs'!F:F,MATCH(A49,'Pitching BABS Calcs'!A:A,0))</f>
        <v/>
      </c>
      <c r="G49" t="str">
        <f>IFERROR(INDEX(DL!E:E,MATCH(A49,DL!A:A,0)),"")</f>
        <v/>
      </c>
      <c r="H49" t="str">
        <f>IFERROR(INDEX('2017 Rookies'!B:B,MATCH(A49,'2017 Rookies'!A:A,0)),"")</f>
        <v/>
      </c>
      <c r="I49" t="str">
        <f>IFERROR(INDEX('Free Agents'!B:B,MATCH(A49,'Free Agents'!A:A,0)),"")</f>
        <v/>
      </c>
    </row>
    <row r="50" spans="1:9" x14ac:dyDescent="0.3">
      <c r="A50" t="s">
        <v>663</v>
      </c>
      <c r="B50" t="str">
        <f>IFERROR(INDEX(ADP!B:B,MATCH(A50,ADP!A:A,0)),"")</f>
        <v/>
      </c>
      <c r="C50" t="str">
        <f>VLOOKUP(A50,'Pitching Raw Data'!A:I,3,FALSE)</f>
        <v>RP</v>
      </c>
      <c r="D50" t="str">
        <f>INDEX('Pitching BABS Calcs'!H:H,MATCH(A50,'Pitching BABS Calcs'!A:A,0))</f>
        <v>k</v>
      </c>
      <c r="E50" t="str">
        <f>INDEX('Pitching BABS Calcs'!F:F,MATCH(A50,'Pitching BABS Calcs'!A:A,0))</f>
        <v/>
      </c>
      <c r="G50" t="str">
        <f>IFERROR(INDEX(DL!E:E,MATCH(A50,DL!A:A,0)),"")</f>
        <v>INJ</v>
      </c>
      <c r="H50" t="str">
        <f>IFERROR(INDEX('2017 Rookies'!B:B,MATCH(A50,'2017 Rookies'!A:A,0)),"")</f>
        <v/>
      </c>
      <c r="I50" t="str">
        <f>IFERROR(INDEX('Free Agents'!B:B,MATCH(A50,'Free Agents'!A:A,0)),"")</f>
        <v/>
      </c>
    </row>
    <row r="51" spans="1:9" x14ac:dyDescent="0.3">
      <c r="A51" t="s">
        <v>805</v>
      </c>
      <c r="B51">
        <f>IFERROR(INDEX(ADP!B:B,MATCH(A51,ADP!A:A,0)),"")</f>
        <v>303</v>
      </c>
      <c r="C51" t="str">
        <f>VLOOKUP(A51,'Pitching Raw Data'!A:I,3,FALSE)</f>
        <v>RP</v>
      </c>
      <c r="D51" t="str">
        <f>INDEX('Pitching BABS Calcs'!H:H,MATCH(A51,'Pitching BABS Calcs'!A:A,0))</f>
        <v>k</v>
      </c>
      <c r="E51" t="str">
        <f>INDEX('Pitching BABS Calcs'!F:F,MATCH(A51,'Pitching BABS Calcs'!A:A,0))</f>
        <v/>
      </c>
      <c r="G51" t="str">
        <f>IFERROR(INDEX(DL!E:E,MATCH(A51,DL!A:A,0)),"")</f>
        <v/>
      </c>
      <c r="H51" t="str">
        <f>IFERROR(INDEX('2017 Rookies'!B:B,MATCH(A51,'2017 Rookies'!A:A,0)),"")</f>
        <v/>
      </c>
      <c r="I51" t="str">
        <f>IFERROR(INDEX('Free Agents'!B:B,MATCH(A51,'Free Agents'!A:A,0)),"")</f>
        <v>Nw</v>
      </c>
    </row>
    <row r="52" spans="1:9" x14ac:dyDescent="0.3">
      <c r="A52" t="s">
        <v>851</v>
      </c>
      <c r="B52" t="str">
        <f>IFERROR(INDEX(ADP!B:B,MATCH(A52,ADP!A:A,0)),"")</f>
        <v/>
      </c>
      <c r="C52" t="str">
        <f>VLOOKUP(A52,'Pitching Raw Data'!A:I,3,FALSE)</f>
        <v>RP</v>
      </c>
      <c r="D52" t="str">
        <f>INDEX('Pitching BABS Calcs'!H:H,MATCH(A52,'Pitching BABS Calcs'!A:A,0))</f>
        <v>k-</v>
      </c>
      <c r="E52" t="str">
        <f>INDEX('Pitching BABS Calcs'!F:F,MATCH(A52,'Pitching BABS Calcs'!A:A,0))</f>
        <v/>
      </c>
      <c r="G52" t="str">
        <f>IFERROR(INDEX(DL!E:E,MATCH(A52,DL!A:A,0)),"")</f>
        <v/>
      </c>
      <c r="H52" t="str">
        <f>IFERROR(INDEX('2017 Rookies'!B:B,MATCH(A52,'2017 Rookies'!A:A,0)),"")</f>
        <v/>
      </c>
      <c r="I52" t="str">
        <f>IFERROR(INDEX('Free Agents'!B:B,MATCH(A52,'Free Agents'!A:A,0)),"")</f>
        <v/>
      </c>
    </row>
    <row r="53" spans="1:9" x14ac:dyDescent="0.3">
      <c r="A53" t="s">
        <v>852</v>
      </c>
      <c r="B53" t="str">
        <f>IFERROR(INDEX(ADP!B:B,MATCH(A53,ADP!A:A,0)),"")</f>
        <v/>
      </c>
      <c r="C53" t="str">
        <f>VLOOKUP(A53,'Pitching Raw Data'!A:I,3,FALSE)</f>
        <v>RP</v>
      </c>
      <c r="D53" t="str">
        <f>INDEX('Pitching BABS Calcs'!H:H,MATCH(A53,'Pitching BABS Calcs'!A:A,0))</f>
        <v>k-</v>
      </c>
      <c r="E53" t="str">
        <f>INDEX('Pitching BABS Calcs'!F:F,MATCH(A53,'Pitching BABS Calcs'!A:A,0))</f>
        <v/>
      </c>
      <c r="G53" t="str">
        <f>IFERROR(INDEX(DL!E:E,MATCH(A53,DL!A:A,0)),"")</f>
        <v/>
      </c>
      <c r="H53" t="str">
        <f>IFERROR(INDEX('2017 Rookies'!B:B,MATCH(A53,'2017 Rookies'!A:A,0)),"")</f>
        <v/>
      </c>
      <c r="I53" t="str">
        <f>IFERROR(INDEX('Free Agents'!B:B,MATCH(A53,'Free Agents'!A:A,0)),"")</f>
        <v/>
      </c>
    </row>
    <row r="54" spans="1:9" x14ac:dyDescent="0.3">
      <c r="A54" t="s">
        <v>853</v>
      </c>
      <c r="B54" t="str">
        <f>IFERROR(INDEX(ADP!B:B,MATCH(A54,ADP!A:A,0)),"")</f>
        <v/>
      </c>
      <c r="C54" t="str">
        <f>VLOOKUP(A54,'Pitching Raw Data'!A:I,3,FALSE)</f>
        <v>RP</v>
      </c>
      <c r="D54" t="str">
        <f>INDEX('Pitching BABS Calcs'!H:H,MATCH(A54,'Pitching BABS Calcs'!A:A,0))</f>
        <v>k</v>
      </c>
      <c r="E54" t="str">
        <f>INDEX('Pitching BABS Calcs'!F:F,MATCH(A54,'Pitching BABS Calcs'!A:A,0))</f>
        <v/>
      </c>
      <c r="G54" t="str">
        <f>IFERROR(INDEX(DL!E:E,MATCH(A54,DL!A:A,0)),"")</f>
        <v/>
      </c>
      <c r="H54" t="str">
        <f>IFERROR(INDEX('2017 Rookies'!B:B,MATCH(A54,'2017 Rookies'!A:A,0)),"")</f>
        <v/>
      </c>
      <c r="I54" t="str">
        <f>IFERROR(INDEX('Free Agents'!B:B,MATCH(A54,'Free Agents'!A:A,0)),"")</f>
        <v>Nw</v>
      </c>
    </row>
    <row r="55" spans="1:9" x14ac:dyDescent="0.3">
      <c r="A55" t="s">
        <v>854</v>
      </c>
      <c r="B55" t="str">
        <f>IFERROR(INDEX(ADP!B:B,MATCH(A55,ADP!A:A,0)),"")</f>
        <v/>
      </c>
      <c r="C55" t="str">
        <f>VLOOKUP(A55,'Pitching Raw Data'!A:I,3,FALSE)</f>
        <v>RP</v>
      </c>
      <c r="D55" t="str">
        <f>INDEX('Pitching BABS Calcs'!H:H,MATCH(A55,'Pitching BABS Calcs'!A:A,0))</f>
        <v>K+</v>
      </c>
      <c r="E55" t="str">
        <f>INDEX('Pitching BABS Calcs'!F:F,MATCH(A55,'Pitching BABS Calcs'!A:A,0))</f>
        <v/>
      </c>
      <c r="G55" t="str">
        <f>IFERROR(INDEX(DL!E:E,MATCH(A55,DL!A:A,0)),"")</f>
        <v/>
      </c>
      <c r="H55" t="str">
        <f>IFERROR(INDEX('2017 Rookies'!B:B,MATCH(A55,'2017 Rookies'!A:A,0)),"")</f>
        <v/>
      </c>
      <c r="I55" t="str">
        <f>IFERROR(INDEX('Free Agents'!B:B,MATCH(A55,'Free Agents'!A:A,0)),"")</f>
        <v/>
      </c>
    </row>
    <row r="56" spans="1:9" x14ac:dyDescent="0.3">
      <c r="A56" t="s">
        <v>621</v>
      </c>
      <c r="B56" t="str">
        <f>IFERROR(INDEX(ADP!B:B,MATCH(A56,ADP!A:A,0)),"")</f>
        <v/>
      </c>
      <c r="C56" t="str">
        <f>VLOOKUP(A56,'Pitching Raw Data'!A:I,3,FALSE)</f>
        <v>RP</v>
      </c>
      <c r="D56" t="str">
        <f>INDEX('Pitching BABS Calcs'!H:H,MATCH(A56,'Pitching BABS Calcs'!A:A,0))</f>
        <v>k</v>
      </c>
      <c r="E56" t="str">
        <f>INDEX('Pitching BABS Calcs'!F:F,MATCH(A56,'Pitching BABS Calcs'!A:A,0))</f>
        <v/>
      </c>
      <c r="G56" t="str">
        <f>IFERROR(INDEX(DL!E:E,MATCH(A56,DL!A:A,0)),"")</f>
        <v/>
      </c>
      <c r="H56" t="str">
        <f>IFERROR(INDEX('2017 Rookies'!B:B,MATCH(A56,'2017 Rookies'!A:A,0)),"")</f>
        <v/>
      </c>
      <c r="I56" t="str">
        <f>IFERROR(INDEX('Free Agents'!B:B,MATCH(A56,'Free Agents'!A:A,0)),"")</f>
        <v>Nw</v>
      </c>
    </row>
    <row r="57" spans="1:9" x14ac:dyDescent="0.3">
      <c r="A57" t="s">
        <v>855</v>
      </c>
      <c r="B57" t="str">
        <f>IFERROR(INDEX(ADP!B:B,MATCH(A57,ADP!A:A,0)),"")</f>
        <v/>
      </c>
      <c r="C57" t="str">
        <f>VLOOKUP(A57,'Pitching Raw Data'!A:I,3,FALSE)</f>
        <v>RP</v>
      </c>
      <c r="D57" t="str">
        <f>INDEX('Pitching BABS Calcs'!H:H,MATCH(A57,'Pitching BABS Calcs'!A:A,0))</f>
        <v>k-</v>
      </c>
      <c r="E57" t="str">
        <f>INDEX('Pitching BABS Calcs'!F:F,MATCH(A57,'Pitching BABS Calcs'!A:A,0))</f>
        <v/>
      </c>
      <c r="G57" t="str">
        <f>IFERROR(INDEX(DL!E:E,MATCH(A57,DL!A:A,0)),"")</f>
        <v/>
      </c>
      <c r="H57" t="str">
        <f>IFERROR(INDEX('2017 Rookies'!B:B,MATCH(A57,'2017 Rookies'!A:A,0)),"")</f>
        <v/>
      </c>
      <c r="I57" t="str">
        <f>IFERROR(INDEX('Free Agents'!B:B,MATCH(A57,'Free Agents'!A:A,0)),"")</f>
        <v/>
      </c>
    </row>
    <row r="58" spans="1:9" x14ac:dyDescent="0.3">
      <c r="A58" t="s">
        <v>856</v>
      </c>
      <c r="B58" t="str">
        <f>IFERROR(INDEX(ADP!B:B,MATCH(A58,ADP!A:A,0)),"")</f>
        <v/>
      </c>
      <c r="C58" t="str">
        <f>VLOOKUP(A58,'Pitching Raw Data'!A:I,3,FALSE)</f>
        <v>RP</v>
      </c>
      <c r="D58" t="str">
        <f>INDEX('Pitching BABS Calcs'!H:H,MATCH(A58,'Pitching BABS Calcs'!A:A,0))</f>
        <v>k-</v>
      </c>
      <c r="E58" t="str">
        <f>INDEX('Pitching BABS Calcs'!F:F,MATCH(A58,'Pitching BABS Calcs'!A:A,0))</f>
        <v/>
      </c>
      <c r="G58" t="str">
        <f>IFERROR(INDEX(DL!E:E,MATCH(A58,DL!A:A,0)),"")</f>
        <v/>
      </c>
      <c r="H58" t="str">
        <f>IFERROR(INDEX('2017 Rookies'!B:B,MATCH(A58,'2017 Rookies'!A:A,0)),"")</f>
        <v/>
      </c>
      <c r="I58" t="str">
        <f>IFERROR(INDEX('Free Agents'!B:B,MATCH(A58,'Free Agents'!A:A,0)),"")</f>
        <v>Nw</v>
      </c>
    </row>
    <row r="59" spans="1:9" x14ac:dyDescent="0.3">
      <c r="A59" t="s">
        <v>857</v>
      </c>
      <c r="B59" t="str">
        <f>IFERROR(INDEX(ADP!B:B,MATCH(A59,ADP!A:A,0)),"")</f>
        <v/>
      </c>
      <c r="C59" t="str">
        <f>VLOOKUP(A59,'Pitching Raw Data'!A:I,3,FALSE)</f>
        <v>SP</v>
      </c>
      <c r="D59" t="str">
        <f>INDEX('Pitching BABS Calcs'!H:H,MATCH(A59,'Pitching BABS Calcs'!A:A,0))</f>
        <v>k-</v>
      </c>
      <c r="E59" t="str">
        <f>INDEX('Pitching BABS Calcs'!F:F,MATCH(A59,'Pitching BABS Calcs'!A:A,0))</f>
        <v/>
      </c>
      <c r="G59" t="str">
        <f>IFERROR(INDEX(DL!E:E,MATCH(A59,DL!A:A,0)),"")</f>
        <v/>
      </c>
      <c r="H59" t="str">
        <f>IFERROR(INDEX('2017 Rookies'!B:B,MATCH(A59,'2017 Rookies'!A:A,0)),"")</f>
        <v>ex</v>
      </c>
      <c r="I59" t="str">
        <f>IFERROR(INDEX('Free Agents'!B:B,MATCH(A59,'Free Agents'!A:A,0)),"")</f>
        <v/>
      </c>
    </row>
    <row r="60" spans="1:9" x14ac:dyDescent="0.3">
      <c r="A60" t="s">
        <v>519</v>
      </c>
      <c r="B60" t="str">
        <f>IFERROR(INDEX(ADP!B:B,MATCH(A60,ADP!A:A,0)),"")</f>
        <v/>
      </c>
      <c r="C60" t="str">
        <f>VLOOKUP(A60,'Pitching Raw Data'!A:I,3,FALSE)</f>
        <v>RP</v>
      </c>
      <c r="D60" t="str">
        <f>INDEX('Pitching BABS Calcs'!H:H,MATCH(A60,'Pitching BABS Calcs'!A:A,0))</f>
        <v>k-</v>
      </c>
      <c r="E60" t="str">
        <f>INDEX('Pitching BABS Calcs'!F:F,MATCH(A60,'Pitching BABS Calcs'!A:A,0))</f>
        <v/>
      </c>
      <c r="G60" t="str">
        <f>IFERROR(INDEX(DL!E:E,MATCH(A60,DL!A:A,0)),"")</f>
        <v/>
      </c>
      <c r="H60" t="str">
        <f>IFERROR(INDEX('2017 Rookies'!B:B,MATCH(A60,'2017 Rookies'!A:A,0)),"")</f>
        <v/>
      </c>
      <c r="I60" t="str">
        <f>IFERROR(INDEX('Free Agents'!B:B,MATCH(A60,'Free Agents'!A:A,0)),"")</f>
        <v/>
      </c>
    </row>
    <row r="61" spans="1:9" x14ac:dyDescent="0.3">
      <c r="A61" t="s">
        <v>858</v>
      </c>
      <c r="B61" t="str">
        <f>IFERROR(INDEX(ADP!B:B,MATCH(A61,ADP!A:A,0)),"")</f>
        <v/>
      </c>
      <c r="C61" t="str">
        <f>VLOOKUP(A61,'Pitching Raw Data'!A:I,3,FALSE)</f>
        <v>RP</v>
      </c>
      <c r="D61" t="str">
        <f>INDEX('Pitching BABS Calcs'!H:H,MATCH(A61,'Pitching BABS Calcs'!A:A,0))</f>
        <v>k-</v>
      </c>
      <c r="E61" t="str">
        <f>INDEX('Pitching BABS Calcs'!F:F,MATCH(A61,'Pitching BABS Calcs'!A:A,0))</f>
        <v/>
      </c>
      <c r="G61" t="str">
        <f>IFERROR(INDEX(DL!E:E,MATCH(A61,DL!A:A,0)),"")</f>
        <v/>
      </c>
      <c r="H61" t="str">
        <f>IFERROR(INDEX('2017 Rookies'!B:B,MATCH(A61,'2017 Rookies'!A:A,0)),"")</f>
        <v/>
      </c>
      <c r="I61" t="str">
        <f>IFERROR(INDEX('Free Agents'!B:B,MATCH(A61,'Free Agents'!A:A,0)),"")</f>
        <v/>
      </c>
    </row>
    <row r="62" spans="1:9" x14ac:dyDescent="0.3">
      <c r="A62" t="s">
        <v>859</v>
      </c>
      <c r="B62" t="str">
        <f>IFERROR(INDEX(ADP!B:B,MATCH(A62,ADP!A:A,0)),"")</f>
        <v/>
      </c>
      <c r="C62" t="str">
        <f>VLOOKUP(A62,'Pitching Raw Data'!A:I,3,FALSE)</f>
        <v>RP</v>
      </c>
      <c r="D62" t="str">
        <f>INDEX('Pitching BABS Calcs'!H:H,MATCH(A62,'Pitching BABS Calcs'!A:A,0))</f>
        <v>k-</v>
      </c>
      <c r="E62" t="str">
        <f>INDEX('Pitching BABS Calcs'!F:F,MATCH(A62,'Pitching BABS Calcs'!A:A,0))</f>
        <v/>
      </c>
      <c r="G62" t="str">
        <f>IFERROR(INDEX(DL!E:E,MATCH(A62,DL!A:A,0)),"")</f>
        <v/>
      </c>
      <c r="H62" t="str">
        <f>IFERROR(INDEX('2017 Rookies'!B:B,MATCH(A62,'2017 Rookies'!A:A,0)),"")</f>
        <v/>
      </c>
      <c r="I62" t="str">
        <f>IFERROR(INDEX('Free Agents'!B:B,MATCH(A62,'Free Agents'!A:A,0)),"")</f>
        <v/>
      </c>
    </row>
    <row r="63" spans="1:9" x14ac:dyDescent="0.3">
      <c r="A63" t="s">
        <v>860</v>
      </c>
      <c r="B63" t="str">
        <f>IFERROR(INDEX(ADP!B:B,MATCH(A63,ADP!A:A,0)),"")</f>
        <v/>
      </c>
      <c r="C63" t="str">
        <f>VLOOKUP(A63,'Pitching Raw Data'!A:I,3,FALSE)</f>
        <v>RP</v>
      </c>
      <c r="D63" t="str">
        <f>INDEX('Pitching BABS Calcs'!H:H,MATCH(A63,'Pitching BABS Calcs'!A:A,0))</f>
        <v>k-</v>
      </c>
      <c r="E63" t="str">
        <f>INDEX('Pitching BABS Calcs'!F:F,MATCH(A63,'Pitching BABS Calcs'!A:A,0))</f>
        <v/>
      </c>
      <c r="G63" t="str">
        <f>IFERROR(INDEX(DL!E:E,MATCH(A63,DL!A:A,0)),"")</f>
        <v/>
      </c>
      <c r="H63" t="str">
        <f>IFERROR(INDEX('2017 Rookies'!B:B,MATCH(A63,'2017 Rookies'!A:A,0)),"")</f>
        <v/>
      </c>
      <c r="I63" t="str">
        <f>IFERROR(INDEX('Free Agents'!B:B,MATCH(A63,'Free Agents'!A:A,0)),"")</f>
        <v/>
      </c>
    </row>
    <row r="64" spans="1:9" x14ac:dyDescent="0.3">
      <c r="A64" t="s">
        <v>373</v>
      </c>
      <c r="B64" t="str">
        <f>IFERROR(INDEX(ADP!B:B,MATCH(A64,ADP!A:A,0)),"")</f>
        <v/>
      </c>
      <c r="C64" t="str">
        <f>VLOOKUP(A64,'Pitching Raw Data'!A:I,3,FALSE)</f>
        <v>RP</v>
      </c>
      <c r="D64" t="str">
        <f>INDEX('Pitching BABS Calcs'!H:H,MATCH(A64,'Pitching BABS Calcs'!A:A,0))</f>
        <v>k-</v>
      </c>
      <c r="E64" t="str">
        <f>INDEX('Pitching BABS Calcs'!F:F,MATCH(A64,'Pitching BABS Calcs'!A:A,0))</f>
        <v/>
      </c>
      <c r="G64" t="str">
        <f>IFERROR(INDEX(DL!E:E,MATCH(A64,DL!A:A,0)),"")</f>
        <v>INJ</v>
      </c>
      <c r="H64" t="str">
        <f>IFERROR(INDEX('2017 Rookies'!B:B,MATCH(A64,'2017 Rookies'!A:A,0)),"")</f>
        <v>ex</v>
      </c>
      <c r="I64" t="str">
        <f>IFERROR(INDEX('Free Agents'!B:B,MATCH(A64,'Free Agents'!A:A,0)),"")</f>
        <v/>
      </c>
    </row>
    <row r="65" spans="1:9" x14ac:dyDescent="0.3">
      <c r="A65" t="s">
        <v>783</v>
      </c>
      <c r="B65">
        <f>IFERROR(INDEX(ADP!B:B,MATCH(A65,ADP!A:A,0)),"")</f>
        <v>236</v>
      </c>
      <c r="C65" t="str">
        <f>VLOOKUP(A65,'Pitching Raw Data'!A:I,3,FALSE)</f>
        <v>RP</v>
      </c>
      <c r="D65" t="str">
        <f>INDEX('Pitching BABS Calcs'!H:H,MATCH(A65,'Pitching BABS Calcs'!A:A,0))</f>
        <v>k-</v>
      </c>
      <c r="E65" t="str">
        <f>INDEX('Pitching BABS Calcs'!F:F,MATCH(A65,'Pitching BABS Calcs'!A:A,0))</f>
        <v/>
      </c>
      <c r="G65" t="str">
        <f>IFERROR(INDEX(DL!E:E,MATCH(A65,DL!A:A,0)),"")</f>
        <v/>
      </c>
      <c r="H65" t="str">
        <f>IFERROR(INDEX('2017 Rookies'!B:B,MATCH(A65,'2017 Rookies'!A:A,0)),"")</f>
        <v/>
      </c>
      <c r="I65" t="str">
        <f>IFERROR(INDEX('Free Agents'!B:B,MATCH(A65,'Free Agents'!A:A,0)),"")</f>
        <v/>
      </c>
    </row>
    <row r="66" spans="1:9" x14ac:dyDescent="0.3">
      <c r="A66" t="s">
        <v>800</v>
      </c>
      <c r="B66">
        <f>IFERROR(INDEX(ADP!B:B,MATCH(A66,ADP!A:A,0)),"")</f>
        <v>278</v>
      </c>
      <c r="C66" t="str">
        <f>VLOOKUP(A66,'Pitching Raw Data'!A:I,3,FALSE)</f>
        <v>RP</v>
      </c>
      <c r="D66" t="str">
        <f>INDEX('Pitching BABS Calcs'!H:H,MATCH(A66,'Pitching BABS Calcs'!A:A,0))</f>
        <v>k</v>
      </c>
      <c r="E66" t="str">
        <f>INDEX('Pitching BABS Calcs'!F:F,MATCH(A66,'Pitching BABS Calcs'!A:A,0))</f>
        <v/>
      </c>
      <c r="G66" t="str">
        <f>IFERROR(INDEX(DL!E:E,MATCH(A66,DL!A:A,0)),"")</f>
        <v/>
      </c>
      <c r="H66" t="str">
        <f>IFERROR(INDEX('2017 Rookies'!B:B,MATCH(A66,'2017 Rookies'!A:A,0)),"")</f>
        <v/>
      </c>
      <c r="I66" t="str">
        <f>IFERROR(INDEX('Free Agents'!B:B,MATCH(A66,'Free Agents'!A:A,0)),"")</f>
        <v/>
      </c>
    </row>
    <row r="67" spans="1:9" x14ac:dyDescent="0.3">
      <c r="A67" t="s">
        <v>861</v>
      </c>
      <c r="B67" t="str">
        <f>IFERROR(INDEX(ADP!B:B,MATCH(A67,ADP!A:A,0)),"")</f>
        <v/>
      </c>
      <c r="C67" t="str">
        <f>VLOOKUP(A67,'Pitching Raw Data'!A:I,3,FALSE)</f>
        <v>SP</v>
      </c>
      <c r="D67" t="str">
        <f>INDEX('Pitching BABS Calcs'!H:H,MATCH(A67,'Pitching BABS Calcs'!A:A,0))</f>
        <v>k-</v>
      </c>
      <c r="E67" t="str">
        <f>INDEX('Pitching BABS Calcs'!F:F,MATCH(A67,'Pitching BABS Calcs'!A:A,0))</f>
        <v/>
      </c>
      <c r="G67" t="str">
        <f>IFERROR(INDEX(DL!E:E,MATCH(A67,DL!A:A,0)),"")</f>
        <v/>
      </c>
      <c r="H67" t="str">
        <f>IFERROR(INDEX('2017 Rookies'!B:B,MATCH(A67,'2017 Rookies'!A:A,0)),"")</f>
        <v>ex</v>
      </c>
      <c r="I67" t="str">
        <f>IFERROR(INDEX('Free Agents'!B:B,MATCH(A67,'Free Agents'!A:A,0)),"")</f>
        <v/>
      </c>
    </row>
    <row r="68" spans="1:9" x14ac:dyDescent="0.3">
      <c r="A68" t="s">
        <v>862</v>
      </c>
      <c r="B68" t="str">
        <f>IFERROR(INDEX(ADP!B:B,MATCH(A68,ADP!A:A,0)),"")</f>
        <v/>
      </c>
      <c r="C68" t="str">
        <f>VLOOKUP(A68,'Pitching Raw Data'!A:I,3,FALSE)</f>
        <v>RP</v>
      </c>
      <c r="D68" t="str">
        <f>INDEX('Pitching BABS Calcs'!H:H,MATCH(A68,'Pitching BABS Calcs'!A:A,0))</f>
        <v>k</v>
      </c>
      <c r="E68" t="str">
        <f>INDEX('Pitching BABS Calcs'!F:F,MATCH(A68,'Pitching BABS Calcs'!A:A,0))</f>
        <v/>
      </c>
      <c r="G68" t="str">
        <f>IFERROR(INDEX(DL!E:E,MATCH(A68,DL!A:A,0)),"")</f>
        <v/>
      </c>
      <c r="H68" t="str">
        <f>IFERROR(INDEX('2017 Rookies'!B:B,MATCH(A68,'2017 Rookies'!A:A,0)),"")</f>
        <v>ex</v>
      </c>
      <c r="I68" t="str">
        <f>IFERROR(INDEX('Free Agents'!B:B,MATCH(A68,'Free Agents'!A:A,0)),"")</f>
        <v/>
      </c>
    </row>
    <row r="69" spans="1:9" x14ac:dyDescent="0.3">
      <c r="A69" t="s">
        <v>863</v>
      </c>
      <c r="B69" t="str">
        <f>IFERROR(INDEX(ADP!B:B,MATCH(A69,ADP!A:A,0)),"")</f>
        <v/>
      </c>
      <c r="C69" t="str">
        <f>VLOOKUP(A69,'Pitching Raw Data'!A:I,3,FALSE)</f>
        <v>RP</v>
      </c>
      <c r="D69" t="str">
        <f>INDEX('Pitching BABS Calcs'!H:H,MATCH(A69,'Pitching BABS Calcs'!A:A,0))</f>
        <v>k-</v>
      </c>
      <c r="E69" t="str">
        <f>INDEX('Pitching BABS Calcs'!F:F,MATCH(A69,'Pitching BABS Calcs'!A:A,0))</f>
        <v/>
      </c>
      <c r="G69" t="str">
        <f>IFERROR(INDEX(DL!E:E,MATCH(A69,DL!A:A,0)),"")</f>
        <v/>
      </c>
      <c r="H69" t="str">
        <f>IFERROR(INDEX('2017 Rookies'!B:B,MATCH(A69,'2017 Rookies'!A:A,0)),"")</f>
        <v>ex</v>
      </c>
      <c r="I69" t="str">
        <f>IFERROR(INDEX('Free Agents'!B:B,MATCH(A69,'Free Agents'!A:A,0)),"")</f>
        <v/>
      </c>
    </row>
    <row r="70" spans="1:9" x14ac:dyDescent="0.3">
      <c r="A70" t="s">
        <v>864</v>
      </c>
      <c r="B70" t="str">
        <f>IFERROR(INDEX(ADP!B:B,MATCH(A70,ADP!A:A,0)),"")</f>
        <v/>
      </c>
      <c r="C70" t="str">
        <f>VLOOKUP(A70,'Pitching Raw Data'!A:I,3,FALSE)</f>
        <v>RP</v>
      </c>
      <c r="D70" t="str">
        <f>INDEX('Pitching BABS Calcs'!H:H,MATCH(A70,'Pitching BABS Calcs'!A:A,0))</f>
        <v>k-</v>
      </c>
      <c r="E70" t="str">
        <f>INDEX('Pitching BABS Calcs'!F:F,MATCH(A70,'Pitching BABS Calcs'!A:A,0))</f>
        <v/>
      </c>
      <c r="G70" t="str">
        <f>IFERROR(INDEX(DL!E:E,MATCH(A70,DL!A:A,0)),"")</f>
        <v/>
      </c>
      <c r="H70" t="str">
        <f>IFERROR(INDEX('2017 Rookies'!B:B,MATCH(A70,'2017 Rookies'!A:A,0)),"")</f>
        <v>ex</v>
      </c>
      <c r="I70" t="str">
        <f>IFERROR(INDEX('Free Agents'!B:B,MATCH(A70,'Free Agents'!A:A,0)),"")</f>
        <v/>
      </c>
    </row>
    <row r="71" spans="1:9" x14ac:dyDescent="0.3">
      <c r="A71" t="s">
        <v>371</v>
      </c>
      <c r="B71">
        <f>IFERROR(INDEX(ADP!B:B,MATCH(A71,ADP!A:A,0)),"")</f>
        <v>93</v>
      </c>
      <c r="C71" t="str">
        <f>VLOOKUP(A71,'Pitching Raw Data'!A:I,3,FALSE)</f>
        <v>SP</v>
      </c>
      <c r="D71" t="str">
        <f>INDEX('Pitching BABS Calcs'!H:H,MATCH(A71,'Pitching BABS Calcs'!A:A,0))</f>
        <v>k-</v>
      </c>
      <c r="E71" t="str">
        <f>INDEX('Pitching BABS Calcs'!F:F,MATCH(A71,'Pitching BABS Calcs'!A:A,0))</f>
        <v/>
      </c>
      <c r="G71" t="str">
        <f>IFERROR(INDEX(DL!E:E,MATCH(A71,DL!A:A,0)),"")</f>
        <v/>
      </c>
      <c r="H71" t="str">
        <f>IFERROR(INDEX('2017 Rookies'!B:B,MATCH(A71,'2017 Rookies'!A:A,0)),"")</f>
        <v/>
      </c>
      <c r="I71" t="str">
        <f>IFERROR(INDEX('Free Agents'!B:B,MATCH(A71,'Free Agents'!A:A,0)),"")</f>
        <v/>
      </c>
    </row>
    <row r="72" spans="1:9" x14ac:dyDescent="0.3">
      <c r="A72" t="s">
        <v>497</v>
      </c>
      <c r="B72">
        <f>IFERROR(INDEX(ADP!B:B,MATCH(A72,ADP!A:A,0)),"")</f>
        <v>166</v>
      </c>
      <c r="C72" t="str">
        <f>VLOOKUP(A72,'Pitching Raw Data'!A:I,3,FALSE)</f>
        <v>SP</v>
      </c>
      <c r="D72" t="str">
        <f>INDEX('Pitching BABS Calcs'!H:H,MATCH(A72,'Pitching BABS Calcs'!A:A,0))</f>
        <v>k-</v>
      </c>
      <c r="E72" t="str">
        <f>INDEX('Pitching BABS Calcs'!F:F,MATCH(A72,'Pitching BABS Calcs'!A:A,0))</f>
        <v/>
      </c>
      <c r="G72" t="str">
        <f>IFERROR(INDEX(DL!E:E,MATCH(A72,DL!A:A,0)),"")</f>
        <v>inj</v>
      </c>
      <c r="H72" t="str">
        <f>IFERROR(INDEX('2017 Rookies'!B:B,MATCH(A72,'2017 Rookies'!A:A,0)),"")</f>
        <v/>
      </c>
      <c r="I72" t="str">
        <f>IFERROR(INDEX('Free Agents'!B:B,MATCH(A72,'Free Agents'!A:A,0)),"")</f>
        <v/>
      </c>
    </row>
    <row r="73" spans="1:9" x14ac:dyDescent="0.3">
      <c r="A73" t="s">
        <v>865</v>
      </c>
      <c r="B73" t="str">
        <f>IFERROR(INDEX(ADP!B:B,MATCH(A73,ADP!A:A,0)),"")</f>
        <v/>
      </c>
      <c r="C73" t="str">
        <f>VLOOKUP(A73,'Pitching Raw Data'!A:I,3,FALSE)</f>
        <v>RP</v>
      </c>
      <c r="D73" t="str">
        <f>INDEX('Pitching BABS Calcs'!H:H,MATCH(A73,'Pitching BABS Calcs'!A:A,0))</f>
        <v>k-</v>
      </c>
      <c r="E73" t="str">
        <f>INDEX('Pitching BABS Calcs'!F:F,MATCH(A73,'Pitching BABS Calcs'!A:A,0))</f>
        <v/>
      </c>
      <c r="G73" t="str">
        <f>IFERROR(INDEX(DL!E:E,MATCH(A73,DL!A:A,0)),"")</f>
        <v/>
      </c>
      <c r="H73" t="str">
        <f>IFERROR(INDEX('2017 Rookies'!B:B,MATCH(A73,'2017 Rookies'!A:A,0)),"")</f>
        <v/>
      </c>
      <c r="I73" t="str">
        <f>IFERROR(INDEX('Free Agents'!B:B,MATCH(A73,'Free Agents'!A:A,0)),"")</f>
        <v/>
      </c>
    </row>
    <row r="74" spans="1:9" x14ac:dyDescent="0.3">
      <c r="A74" t="s">
        <v>866</v>
      </c>
      <c r="B74" t="str">
        <f>IFERROR(INDEX(ADP!B:B,MATCH(A74,ADP!A:A,0)),"")</f>
        <v/>
      </c>
      <c r="C74" t="str">
        <f>VLOOKUP(A74,'Pitching Raw Data'!A:I,3,FALSE)</f>
        <v>RP</v>
      </c>
      <c r="D74" t="str">
        <f>INDEX('Pitching BABS Calcs'!H:H,MATCH(A74,'Pitching BABS Calcs'!A:A,0))</f>
        <v>k</v>
      </c>
      <c r="E74" t="str">
        <f>INDEX('Pitching BABS Calcs'!F:F,MATCH(A74,'Pitching BABS Calcs'!A:A,0))</f>
        <v/>
      </c>
      <c r="G74" t="str">
        <f>IFERROR(INDEX(DL!E:E,MATCH(A74,DL!A:A,0)),"")</f>
        <v/>
      </c>
      <c r="H74" t="str">
        <f>IFERROR(INDEX('2017 Rookies'!B:B,MATCH(A74,'2017 Rookies'!A:A,0)),"")</f>
        <v/>
      </c>
      <c r="I74" t="str">
        <f>IFERROR(INDEX('Free Agents'!B:B,MATCH(A74,'Free Agents'!A:A,0)),"")</f>
        <v/>
      </c>
    </row>
    <row r="75" spans="1:9" x14ac:dyDescent="0.3">
      <c r="A75" t="s">
        <v>867</v>
      </c>
      <c r="B75" t="str">
        <f>IFERROR(INDEX(ADP!B:B,MATCH(A75,ADP!A:A,0)),"")</f>
        <v/>
      </c>
      <c r="C75" t="str">
        <f>VLOOKUP(A75,'Pitching Raw Data'!A:I,3,FALSE)</f>
        <v>RP</v>
      </c>
      <c r="D75" t="str">
        <f>INDEX('Pitching BABS Calcs'!H:H,MATCH(A75,'Pitching BABS Calcs'!A:A,0))</f>
        <v>k-</v>
      </c>
      <c r="E75" t="str">
        <f>INDEX('Pitching BABS Calcs'!F:F,MATCH(A75,'Pitching BABS Calcs'!A:A,0))</f>
        <v/>
      </c>
      <c r="G75" t="str">
        <f>IFERROR(INDEX(DL!E:E,MATCH(A75,DL!A:A,0)),"")</f>
        <v/>
      </c>
      <c r="H75" t="str">
        <f>IFERROR(INDEX('2017 Rookies'!B:B,MATCH(A75,'2017 Rookies'!A:A,0)),"")</f>
        <v/>
      </c>
      <c r="I75" t="str">
        <f>IFERROR(INDEX('Free Agents'!B:B,MATCH(A75,'Free Agents'!A:A,0)),"")</f>
        <v/>
      </c>
    </row>
    <row r="76" spans="1:9" x14ac:dyDescent="0.3">
      <c r="A76" t="s">
        <v>868</v>
      </c>
      <c r="B76" t="str">
        <f>IFERROR(INDEX(ADP!B:B,MATCH(A76,ADP!A:A,0)),"")</f>
        <v/>
      </c>
      <c r="C76" t="str">
        <f>VLOOKUP(A76,'Pitching Raw Data'!A:I,3,FALSE)</f>
        <v>SP</v>
      </c>
      <c r="D76" t="str">
        <f>INDEX('Pitching BABS Calcs'!H:H,MATCH(A76,'Pitching BABS Calcs'!A:A,0))</f>
        <v>k</v>
      </c>
      <c r="E76" t="str">
        <f>INDEX('Pitching BABS Calcs'!F:F,MATCH(A76,'Pitching BABS Calcs'!A:A,0))</f>
        <v/>
      </c>
      <c r="G76" t="str">
        <f>IFERROR(INDEX(DL!E:E,MATCH(A76,DL!A:A,0)),"")</f>
        <v/>
      </c>
      <c r="H76" t="str">
        <f>IFERROR(INDEX('2017 Rookies'!B:B,MATCH(A76,'2017 Rookies'!A:A,0)),"")</f>
        <v/>
      </c>
      <c r="I76" t="str">
        <f>IFERROR(INDEX('Free Agents'!B:B,MATCH(A76,'Free Agents'!A:A,0)),"")</f>
        <v>Nw</v>
      </c>
    </row>
    <row r="77" spans="1:9" x14ac:dyDescent="0.3">
      <c r="A77" t="s">
        <v>869</v>
      </c>
      <c r="B77" t="str">
        <f>IFERROR(INDEX(ADP!B:B,MATCH(A77,ADP!A:A,0)),"")</f>
        <v/>
      </c>
      <c r="C77" t="str">
        <f>VLOOKUP(A77,'Pitching Raw Data'!A:I,3,FALSE)</f>
        <v>RP</v>
      </c>
      <c r="D77" t="str">
        <f>INDEX('Pitching BABS Calcs'!H:H,MATCH(A77,'Pitching BABS Calcs'!A:A,0))</f>
        <v>k-</v>
      </c>
      <c r="E77" t="str">
        <f>INDEX('Pitching BABS Calcs'!F:F,MATCH(A77,'Pitching BABS Calcs'!A:A,0))</f>
        <v/>
      </c>
      <c r="G77" t="str">
        <f>IFERROR(INDEX(DL!E:E,MATCH(A77,DL!A:A,0)),"")</f>
        <v/>
      </c>
      <c r="H77" t="str">
        <f>IFERROR(INDEX('2017 Rookies'!B:B,MATCH(A77,'2017 Rookies'!A:A,0)),"")</f>
        <v>ex</v>
      </c>
      <c r="I77" t="str">
        <f>IFERROR(INDEX('Free Agents'!B:B,MATCH(A77,'Free Agents'!A:A,0)),"")</f>
        <v/>
      </c>
    </row>
    <row r="78" spans="1:9" x14ac:dyDescent="0.3">
      <c r="A78" t="s">
        <v>427</v>
      </c>
      <c r="B78" t="str">
        <f>IFERROR(INDEX(ADP!B:B,MATCH(A78,ADP!A:A,0)),"")</f>
        <v/>
      </c>
      <c r="C78" t="str">
        <f>VLOOKUP(A78,'Pitching Raw Data'!A:I,3,FALSE)</f>
        <v>RP</v>
      </c>
      <c r="D78" t="str">
        <f>INDEX('Pitching BABS Calcs'!H:H,MATCH(A78,'Pitching BABS Calcs'!A:A,0))</f>
        <v>k</v>
      </c>
      <c r="E78" t="str">
        <f>INDEX('Pitching BABS Calcs'!F:F,MATCH(A78,'Pitching BABS Calcs'!A:A,0))</f>
        <v/>
      </c>
      <c r="G78" t="str">
        <f>IFERROR(INDEX(DL!E:E,MATCH(A78,DL!A:A,0)),"")</f>
        <v>inj</v>
      </c>
      <c r="H78" t="str">
        <f>IFERROR(INDEX('2017 Rookies'!B:B,MATCH(A78,'2017 Rookies'!A:A,0)),"")</f>
        <v/>
      </c>
      <c r="I78" t="str">
        <f>IFERROR(INDEX('Free Agents'!B:B,MATCH(A78,'Free Agents'!A:A,0)),"")</f>
        <v/>
      </c>
    </row>
    <row r="79" spans="1:9" x14ac:dyDescent="0.3">
      <c r="A79" t="s">
        <v>479</v>
      </c>
      <c r="B79" t="str">
        <f>IFERROR(INDEX(ADP!B:B,MATCH(A79,ADP!A:A,0)),"")</f>
        <v/>
      </c>
      <c r="C79" t="str">
        <f>VLOOKUP(A79,'Pitching Raw Data'!A:I,3,FALSE)</f>
        <v>RP</v>
      </c>
      <c r="D79" t="str">
        <f>INDEX('Pitching BABS Calcs'!H:H,MATCH(A79,'Pitching BABS Calcs'!A:A,0))</f>
        <v>k-</v>
      </c>
      <c r="E79" t="str">
        <f>INDEX('Pitching BABS Calcs'!F:F,MATCH(A79,'Pitching BABS Calcs'!A:A,0))</f>
        <v/>
      </c>
      <c r="G79" t="str">
        <f>IFERROR(INDEX(DL!E:E,MATCH(A79,DL!A:A,0)),"")</f>
        <v/>
      </c>
      <c r="H79" t="str">
        <f>IFERROR(INDEX('2017 Rookies'!B:B,MATCH(A79,'2017 Rookies'!A:A,0)),"")</f>
        <v/>
      </c>
      <c r="I79" t="str">
        <f>IFERROR(INDEX('Free Agents'!B:B,MATCH(A79,'Free Agents'!A:A,0)),"")</f>
        <v/>
      </c>
    </row>
    <row r="80" spans="1:9" x14ac:dyDescent="0.3">
      <c r="A80" t="s">
        <v>870</v>
      </c>
      <c r="B80" t="str">
        <f>IFERROR(INDEX(ADP!B:B,MATCH(A80,ADP!A:A,0)),"")</f>
        <v/>
      </c>
      <c r="C80" t="str">
        <f>VLOOKUP(A80,'Pitching Raw Data'!A:I,3,FALSE)</f>
        <v>RP</v>
      </c>
      <c r="D80" t="str">
        <f>INDEX('Pitching BABS Calcs'!H:H,MATCH(A80,'Pitching BABS Calcs'!A:A,0))</f>
        <v>k</v>
      </c>
      <c r="E80" t="str">
        <f>INDEX('Pitching BABS Calcs'!F:F,MATCH(A80,'Pitching BABS Calcs'!A:A,0))</f>
        <v/>
      </c>
      <c r="G80" t="str">
        <f>IFERROR(INDEX(DL!E:E,MATCH(A80,DL!A:A,0)),"")</f>
        <v/>
      </c>
      <c r="H80" t="str">
        <f>IFERROR(INDEX('2017 Rookies'!B:B,MATCH(A80,'2017 Rookies'!A:A,0)),"")</f>
        <v/>
      </c>
      <c r="I80" t="str">
        <f>IFERROR(INDEX('Free Agents'!B:B,MATCH(A80,'Free Agents'!A:A,0)),"")</f>
        <v/>
      </c>
    </row>
    <row r="81" spans="1:9" x14ac:dyDescent="0.3">
      <c r="A81" t="s">
        <v>603</v>
      </c>
      <c r="B81">
        <f>IFERROR(INDEX(ADP!B:B,MATCH(A81,ADP!A:A,0)),"")</f>
        <v>133</v>
      </c>
      <c r="C81" t="str">
        <f>VLOOKUP(A81,'Pitching Raw Data'!A:I,3,FALSE)</f>
        <v>RP</v>
      </c>
      <c r="D81" t="str">
        <f>INDEX('Pitching BABS Calcs'!H:H,MATCH(A81,'Pitching BABS Calcs'!A:A,0))</f>
        <v>K+</v>
      </c>
      <c r="E81" t="str">
        <f>INDEX('Pitching BABS Calcs'!F:F,MATCH(A81,'Pitching BABS Calcs'!A:A,0))</f>
        <v>SV</v>
      </c>
      <c r="G81" t="str">
        <f>IFERROR(INDEX(DL!E:E,MATCH(A81,DL!A:A,0)),"")</f>
        <v/>
      </c>
      <c r="H81" t="str">
        <f>IFERROR(INDEX('2017 Rookies'!B:B,MATCH(A81,'2017 Rookies'!A:A,0)),"")</f>
        <v/>
      </c>
      <c r="I81" t="str">
        <f>IFERROR(INDEX('Free Agents'!B:B,MATCH(A81,'Free Agents'!A:A,0)),"")</f>
        <v/>
      </c>
    </row>
    <row r="82" spans="1:9" x14ac:dyDescent="0.3">
      <c r="A82" t="s">
        <v>491</v>
      </c>
      <c r="B82">
        <f>IFERROR(INDEX(ADP!B:B,MATCH(A82,ADP!A:A,0)),"")</f>
        <v>150</v>
      </c>
      <c r="C82" t="str">
        <f>VLOOKUP(A82,'Pitching Raw Data'!A:I,3,FALSE)</f>
        <v>RP</v>
      </c>
      <c r="D82" t="str">
        <f>INDEX('Pitching BABS Calcs'!H:H,MATCH(A82,'Pitching BABS Calcs'!A:A,0))</f>
        <v>k-</v>
      </c>
      <c r="E82" t="str">
        <f>INDEX('Pitching BABS Calcs'!F:F,MATCH(A82,'Pitching BABS Calcs'!A:A,0))</f>
        <v>sv-</v>
      </c>
      <c r="G82" t="str">
        <f>IFERROR(INDEX(DL!E:E,MATCH(A82,DL!A:A,0)),"")</f>
        <v/>
      </c>
      <c r="H82" t="str">
        <f>IFERROR(INDEX('2017 Rookies'!B:B,MATCH(A82,'2017 Rookies'!A:A,0)),"")</f>
        <v/>
      </c>
      <c r="I82" t="str">
        <f>IFERROR(INDEX('Free Agents'!B:B,MATCH(A82,'Free Agents'!A:A,0)),"")</f>
        <v/>
      </c>
    </row>
    <row r="83" spans="1:9" x14ac:dyDescent="0.3">
      <c r="A83" t="s">
        <v>607</v>
      </c>
      <c r="B83" t="str">
        <f>IFERROR(INDEX(ADP!B:B,MATCH(A83,ADP!A:A,0)),"")</f>
        <v/>
      </c>
      <c r="C83" t="str">
        <f>VLOOKUP(A83,'Pitching Raw Data'!A:I,3,FALSE)</f>
        <v>RP</v>
      </c>
      <c r="D83" t="str">
        <f>INDEX('Pitching BABS Calcs'!H:H,MATCH(A83,'Pitching BABS Calcs'!A:A,0))</f>
        <v>k</v>
      </c>
      <c r="E83" t="str">
        <f>INDEX('Pitching BABS Calcs'!F:F,MATCH(A83,'Pitching BABS Calcs'!A:A,0))</f>
        <v/>
      </c>
      <c r="G83" t="str">
        <f>IFERROR(INDEX(DL!E:E,MATCH(A83,DL!A:A,0)),"")</f>
        <v/>
      </c>
      <c r="H83" t="str">
        <f>IFERROR(INDEX('2017 Rookies'!B:B,MATCH(A83,'2017 Rookies'!A:A,0)),"")</f>
        <v/>
      </c>
      <c r="I83" t="str">
        <f>IFERROR(INDEX('Free Agents'!B:B,MATCH(A83,'Free Agents'!A:A,0)),"")</f>
        <v/>
      </c>
    </row>
    <row r="84" spans="1:9" x14ac:dyDescent="0.3">
      <c r="A84" t="s">
        <v>871</v>
      </c>
      <c r="B84" t="str">
        <f>IFERROR(INDEX(ADP!B:B,MATCH(A84,ADP!A:A,0)),"")</f>
        <v/>
      </c>
      <c r="C84" t="str">
        <f>VLOOKUP(A84,'Pitching Raw Data'!A:I,3,FALSE)</f>
        <v>RP</v>
      </c>
      <c r="D84" t="str">
        <f>INDEX('Pitching BABS Calcs'!H:H,MATCH(A84,'Pitching BABS Calcs'!A:A,0))</f>
        <v>k-</v>
      </c>
      <c r="E84" t="str">
        <f>INDEX('Pitching BABS Calcs'!F:F,MATCH(A84,'Pitching BABS Calcs'!A:A,0))</f>
        <v/>
      </c>
      <c r="G84" t="str">
        <f>IFERROR(INDEX(DL!E:E,MATCH(A84,DL!A:A,0)),"")</f>
        <v/>
      </c>
      <c r="H84" t="str">
        <f>IFERROR(INDEX('2017 Rookies'!B:B,MATCH(A84,'2017 Rookies'!A:A,0)),"")</f>
        <v/>
      </c>
      <c r="I84" t="str">
        <f>IFERROR(INDEX('Free Agents'!B:B,MATCH(A84,'Free Agents'!A:A,0)),"")</f>
        <v/>
      </c>
    </row>
    <row r="85" spans="1:9" x14ac:dyDescent="0.3">
      <c r="A85" t="s">
        <v>798</v>
      </c>
      <c r="B85">
        <f>IFERROR(INDEX(ADP!B:B,MATCH(A85,ADP!A:A,0)),"")</f>
        <v>274</v>
      </c>
      <c r="C85" t="str">
        <f>VLOOKUP(A85,'Pitching Raw Data'!A:I,3,FALSE)</f>
        <v>RP</v>
      </c>
      <c r="D85" t="str">
        <f>INDEX('Pitching BABS Calcs'!H:H,MATCH(A85,'Pitching BABS Calcs'!A:A,0))</f>
        <v>k</v>
      </c>
      <c r="E85" t="str">
        <f>INDEX('Pitching BABS Calcs'!F:F,MATCH(A85,'Pitching BABS Calcs'!A:A,0))</f>
        <v>sv-</v>
      </c>
      <c r="G85" t="str">
        <f>IFERROR(INDEX(DL!E:E,MATCH(A85,DL!A:A,0)),"")</f>
        <v/>
      </c>
      <c r="H85" t="str">
        <f>IFERROR(INDEX('2017 Rookies'!B:B,MATCH(A85,'2017 Rookies'!A:A,0)),"")</f>
        <v/>
      </c>
      <c r="I85" t="str">
        <f>IFERROR(INDEX('Free Agents'!B:B,MATCH(A85,'Free Agents'!A:A,0)),"")</f>
        <v>Nw</v>
      </c>
    </row>
    <row r="86" spans="1:9" x14ac:dyDescent="0.3">
      <c r="A86" t="s">
        <v>872</v>
      </c>
      <c r="B86" t="str">
        <f>IFERROR(INDEX(ADP!B:B,MATCH(A86,ADP!A:A,0)),"")</f>
        <v/>
      </c>
      <c r="C86" t="str">
        <f>VLOOKUP(A86,'Pitching Raw Data'!A:I,3,FALSE)</f>
        <v>RP</v>
      </c>
      <c r="D86" t="str">
        <f>INDEX('Pitching BABS Calcs'!H:H,MATCH(A86,'Pitching BABS Calcs'!A:A,0))</f>
        <v>k</v>
      </c>
      <c r="E86" t="str">
        <f>INDEX('Pitching BABS Calcs'!F:F,MATCH(A86,'Pitching BABS Calcs'!A:A,0))</f>
        <v/>
      </c>
      <c r="G86" t="str">
        <f>IFERROR(INDEX(DL!E:E,MATCH(A86,DL!A:A,0)),"")</f>
        <v/>
      </c>
      <c r="H86" t="str">
        <f>IFERROR(INDEX('2017 Rookies'!B:B,MATCH(A86,'2017 Rookies'!A:A,0)),"")</f>
        <v/>
      </c>
      <c r="I86" t="str">
        <f>IFERROR(INDEX('Free Agents'!B:B,MATCH(A86,'Free Agents'!A:A,0)),"")</f>
        <v/>
      </c>
    </row>
    <row r="87" spans="1:9" x14ac:dyDescent="0.3">
      <c r="A87" t="s">
        <v>873</v>
      </c>
      <c r="B87" t="str">
        <f>IFERROR(INDEX(ADP!B:B,MATCH(A87,ADP!A:A,0)),"")</f>
        <v/>
      </c>
      <c r="C87" t="str">
        <f>VLOOKUP(A87,'Pitching Raw Data'!A:I,3,FALSE)</f>
        <v>RP</v>
      </c>
      <c r="D87" t="str">
        <f>INDEX('Pitching BABS Calcs'!H:H,MATCH(A87,'Pitching BABS Calcs'!A:A,0))</f>
        <v>k-</v>
      </c>
      <c r="E87" t="str">
        <f>INDEX('Pitching BABS Calcs'!F:F,MATCH(A87,'Pitching BABS Calcs'!A:A,0))</f>
        <v/>
      </c>
      <c r="G87" t="str">
        <f>IFERROR(INDEX(DL!E:E,MATCH(A87,DL!A:A,0)),"")</f>
        <v/>
      </c>
      <c r="H87" t="str">
        <f>IFERROR(INDEX('2017 Rookies'!B:B,MATCH(A87,'2017 Rookies'!A:A,0)),"")</f>
        <v>ex</v>
      </c>
      <c r="I87" t="str">
        <f>IFERROR(INDEX('Free Agents'!B:B,MATCH(A87,'Free Agents'!A:A,0)),"")</f>
        <v/>
      </c>
    </row>
    <row r="88" spans="1:9" x14ac:dyDescent="0.3">
      <c r="A88" t="s">
        <v>874</v>
      </c>
      <c r="B88" t="str">
        <f>IFERROR(INDEX(ADP!B:B,MATCH(A88,ADP!A:A,0)),"")</f>
        <v/>
      </c>
      <c r="C88" t="str">
        <f>VLOOKUP(A88,'Pitching Raw Data'!A:I,3,FALSE)</f>
        <v>RP</v>
      </c>
      <c r="D88" t="str">
        <f>INDEX('Pitching BABS Calcs'!H:H,MATCH(A88,'Pitching BABS Calcs'!A:A,0))</f>
        <v>k-</v>
      </c>
      <c r="E88" t="str">
        <f>INDEX('Pitching BABS Calcs'!F:F,MATCH(A88,'Pitching BABS Calcs'!A:A,0))</f>
        <v/>
      </c>
      <c r="G88" t="str">
        <f>IFERROR(INDEX(DL!E:E,MATCH(A88,DL!A:A,0)),"")</f>
        <v/>
      </c>
      <c r="H88" t="str">
        <f>IFERROR(INDEX('2017 Rookies'!B:B,MATCH(A88,'2017 Rookies'!A:A,0)),"")</f>
        <v/>
      </c>
      <c r="I88" t="str">
        <f>IFERROR(INDEX('Free Agents'!B:B,MATCH(A88,'Free Agents'!A:A,0)),"")</f>
        <v/>
      </c>
    </row>
    <row r="89" spans="1:9" x14ac:dyDescent="0.3">
      <c r="A89" t="s">
        <v>793</v>
      </c>
      <c r="B89">
        <f>IFERROR(INDEX(ADP!B:B,MATCH(A89,ADP!A:A,0)),"")</f>
        <v>262</v>
      </c>
      <c r="C89" t="str">
        <f>VLOOKUP(A89,'Pitching Raw Data'!A:I,3,FALSE)</f>
        <v>RP</v>
      </c>
      <c r="D89" t="str">
        <f>INDEX('Pitching BABS Calcs'!H:H,MATCH(A89,'Pitching BABS Calcs'!A:A,0))</f>
        <v>k</v>
      </c>
      <c r="E89" t="str">
        <f>INDEX('Pitching BABS Calcs'!F:F,MATCH(A89,'Pitching BABS Calcs'!A:A,0))</f>
        <v>sv-</v>
      </c>
      <c r="G89" t="str">
        <f>IFERROR(INDEX(DL!E:E,MATCH(A89,DL!A:A,0)),"")</f>
        <v/>
      </c>
      <c r="H89" t="str">
        <f>IFERROR(INDEX('2017 Rookies'!B:B,MATCH(A89,'2017 Rookies'!A:A,0)),"")</f>
        <v/>
      </c>
      <c r="I89" t="str">
        <f>IFERROR(INDEX('Free Agents'!B:B,MATCH(A89,'Free Agents'!A:A,0)),"")</f>
        <v/>
      </c>
    </row>
    <row r="90" spans="1:9" x14ac:dyDescent="0.3">
      <c r="A90" t="s">
        <v>446</v>
      </c>
      <c r="B90">
        <f>IFERROR(INDEX(ADP!B:B,MATCH(A90,ADP!A:A,0)),"")</f>
        <v>44</v>
      </c>
      <c r="C90" t="str">
        <f>VLOOKUP(A90,'Pitching Raw Data'!A:I,3,FALSE)</f>
        <v>SP</v>
      </c>
      <c r="D90" t="str">
        <f>INDEX('Pitching BABS Calcs'!H:H,MATCH(A90,'Pitching BABS Calcs'!A:A,0))</f>
        <v>k</v>
      </c>
      <c r="E90" t="str">
        <f>INDEX('Pitching BABS Calcs'!F:F,MATCH(A90,'Pitching BABS Calcs'!A:A,0))</f>
        <v/>
      </c>
      <c r="G90" t="str">
        <f>IFERROR(INDEX(DL!E:E,MATCH(A90,DL!A:A,0)),"")</f>
        <v/>
      </c>
      <c r="H90" t="str">
        <f>IFERROR(INDEX('2017 Rookies'!B:B,MATCH(A90,'2017 Rookies'!A:A,0)),"")</f>
        <v/>
      </c>
      <c r="I90" t="str">
        <f>IFERROR(INDEX('Free Agents'!B:B,MATCH(A90,'Free Agents'!A:A,0)),"")</f>
        <v/>
      </c>
    </row>
    <row r="91" spans="1:9" x14ac:dyDescent="0.3">
      <c r="A91" t="s">
        <v>598</v>
      </c>
      <c r="B91">
        <f>IFERROR(INDEX(ADP!B:B,MATCH(A91,ADP!A:A,0)),"")</f>
        <v>239</v>
      </c>
      <c r="C91" t="str">
        <f>VLOOKUP(A91,'Pitching Raw Data'!A:I,3,FALSE)</f>
        <v>RP</v>
      </c>
      <c r="D91" t="str">
        <f>INDEX('Pitching BABS Calcs'!H:H,MATCH(A91,'Pitching BABS Calcs'!A:A,0))</f>
        <v>k-</v>
      </c>
      <c r="E91" t="str">
        <f>INDEX('Pitching BABS Calcs'!F:F,MATCH(A91,'Pitching BABS Calcs'!A:A,0))</f>
        <v>sv-</v>
      </c>
      <c r="G91" t="str">
        <f>IFERROR(INDEX(DL!E:E,MATCH(A91,DL!A:A,0)),"")</f>
        <v>inj</v>
      </c>
      <c r="H91" t="str">
        <f>IFERROR(INDEX('2017 Rookies'!B:B,MATCH(A91,'2017 Rookies'!A:A,0)),"")</f>
        <v/>
      </c>
      <c r="I91" t="str">
        <f>IFERROR(INDEX('Free Agents'!B:B,MATCH(A91,'Free Agents'!A:A,0)),"")</f>
        <v/>
      </c>
    </row>
    <row r="92" spans="1:9" x14ac:dyDescent="0.3">
      <c r="A92" t="s">
        <v>875</v>
      </c>
      <c r="B92" t="str">
        <f>IFERROR(INDEX(ADP!B:B,MATCH(A92,ADP!A:A,0)),"")</f>
        <v/>
      </c>
      <c r="C92" t="str">
        <f>VLOOKUP(A92,'Pitching Raw Data'!A:I,3,FALSE)</f>
        <v>RP</v>
      </c>
      <c r="D92" t="str">
        <f>INDEX('Pitching BABS Calcs'!H:H,MATCH(A92,'Pitching BABS Calcs'!A:A,0))</f>
        <v>k-</v>
      </c>
      <c r="E92" t="str">
        <f>INDEX('Pitching BABS Calcs'!F:F,MATCH(A92,'Pitching BABS Calcs'!A:A,0))</f>
        <v/>
      </c>
      <c r="G92" t="str">
        <f>IFERROR(INDEX(DL!E:E,MATCH(A92,DL!A:A,0)),"")</f>
        <v/>
      </c>
      <c r="H92" t="str">
        <f>IFERROR(INDEX('2017 Rookies'!B:B,MATCH(A92,'2017 Rookies'!A:A,0)),"")</f>
        <v/>
      </c>
      <c r="I92" t="str">
        <f>IFERROR(INDEX('Free Agents'!B:B,MATCH(A92,'Free Agents'!A:A,0)),"")</f>
        <v>Nw</v>
      </c>
    </row>
    <row r="93" spans="1:9" x14ac:dyDescent="0.3">
      <c r="A93" t="s">
        <v>722</v>
      </c>
      <c r="B93">
        <f>IFERROR(INDEX(ADP!B:B,MATCH(A93,ADP!A:A,0)),"")</f>
        <v>15</v>
      </c>
      <c r="C93" t="str">
        <f>VLOOKUP(A93,'Pitching Raw Data'!A:I,3,FALSE)</f>
        <v>SP</v>
      </c>
      <c r="D93" t="str">
        <f>INDEX('Pitching BABS Calcs'!H:H,MATCH(A93,'Pitching BABS Calcs'!A:A,0))</f>
        <v>K+</v>
      </c>
      <c r="E93" t="str">
        <f>INDEX('Pitching BABS Calcs'!F:F,MATCH(A93,'Pitching BABS Calcs'!A:A,0))</f>
        <v/>
      </c>
      <c r="G93" t="str">
        <f>IFERROR(INDEX(DL!E:E,MATCH(A93,DL!A:A,0)),"")</f>
        <v/>
      </c>
      <c r="H93" t="str">
        <f>IFERROR(INDEX('2017 Rookies'!B:B,MATCH(A93,'2017 Rookies'!A:A,0)),"")</f>
        <v/>
      </c>
      <c r="I93" t="str">
        <f>IFERROR(INDEX('Free Agents'!B:B,MATCH(A93,'Free Agents'!A:A,0)),"")</f>
        <v/>
      </c>
    </row>
    <row r="94" spans="1:9" x14ac:dyDescent="0.3">
      <c r="A94" t="s">
        <v>541</v>
      </c>
      <c r="B94">
        <f>IFERROR(INDEX(ADP!B:B,MATCH(A94,ADP!A:A,0)),"")</f>
        <v>70</v>
      </c>
      <c r="C94" t="str">
        <f>VLOOKUP(A94,'Pitching Raw Data'!A:I,3,FALSE)</f>
        <v>SP</v>
      </c>
      <c r="D94" t="str">
        <f>INDEX('Pitching BABS Calcs'!H:H,MATCH(A94,'Pitching BABS Calcs'!A:A,0))</f>
        <v>k-</v>
      </c>
      <c r="E94" t="str">
        <f>INDEX('Pitching BABS Calcs'!F:F,MATCH(A94,'Pitching BABS Calcs'!A:A,0))</f>
        <v/>
      </c>
      <c r="G94" t="str">
        <f>IFERROR(INDEX(DL!E:E,MATCH(A94,DL!A:A,0)),"")</f>
        <v>inj</v>
      </c>
      <c r="H94" t="str">
        <f>IFERROR(INDEX('2017 Rookies'!B:B,MATCH(A94,'2017 Rookies'!A:A,0)),"")</f>
        <v/>
      </c>
      <c r="I94" t="str">
        <f>IFERROR(INDEX('Free Agents'!B:B,MATCH(A94,'Free Agents'!A:A,0)),"")</f>
        <v/>
      </c>
    </row>
    <row r="95" spans="1:9" x14ac:dyDescent="0.3">
      <c r="A95" t="s">
        <v>876</v>
      </c>
      <c r="B95" t="str">
        <f>IFERROR(INDEX(ADP!B:B,MATCH(A95,ADP!A:A,0)),"")</f>
        <v/>
      </c>
      <c r="C95" t="str">
        <f>VLOOKUP(A95,'Pitching Raw Data'!A:I,3,FALSE)</f>
        <v>SP</v>
      </c>
      <c r="D95" t="str">
        <f>INDEX('Pitching BABS Calcs'!H:H,MATCH(A95,'Pitching BABS Calcs'!A:A,0))</f>
        <v>k-</v>
      </c>
      <c r="E95" t="str">
        <f>INDEX('Pitching BABS Calcs'!F:F,MATCH(A95,'Pitching BABS Calcs'!A:A,0))</f>
        <v/>
      </c>
      <c r="G95" t="str">
        <f>IFERROR(INDEX(DL!E:E,MATCH(A95,DL!A:A,0)),"")</f>
        <v/>
      </c>
      <c r="H95" t="str">
        <f>IFERROR(INDEX('2017 Rookies'!B:B,MATCH(A95,'2017 Rookies'!A:A,0)),"")</f>
        <v>ex</v>
      </c>
      <c r="I95" t="str">
        <f>IFERROR(INDEX('Free Agents'!B:B,MATCH(A95,'Free Agents'!A:A,0)),"")</f>
        <v/>
      </c>
    </row>
    <row r="96" spans="1:9" x14ac:dyDescent="0.3">
      <c r="A96" t="s">
        <v>877</v>
      </c>
      <c r="B96" t="str">
        <f>IFERROR(INDEX(ADP!B:B,MATCH(A96,ADP!A:A,0)),"")</f>
        <v/>
      </c>
      <c r="C96" t="str">
        <f>VLOOKUP(A96,'Pitching Raw Data'!A:I,3,FALSE)</f>
        <v>RP</v>
      </c>
      <c r="D96" t="str">
        <f>INDEX('Pitching BABS Calcs'!H:H,MATCH(A96,'Pitching BABS Calcs'!A:A,0))</f>
        <v>k-</v>
      </c>
      <c r="E96" t="str">
        <f>INDEX('Pitching BABS Calcs'!F:F,MATCH(A96,'Pitching BABS Calcs'!A:A,0))</f>
        <v/>
      </c>
      <c r="G96" t="str">
        <f>IFERROR(INDEX(DL!E:E,MATCH(A96,DL!A:A,0)),"")</f>
        <v/>
      </c>
      <c r="H96" t="str">
        <f>IFERROR(INDEX('2017 Rookies'!B:B,MATCH(A96,'2017 Rookies'!A:A,0)),"")</f>
        <v/>
      </c>
      <c r="I96" t="str">
        <f>IFERROR(INDEX('Free Agents'!B:B,MATCH(A96,'Free Agents'!A:A,0)),"")</f>
        <v>Nw</v>
      </c>
    </row>
    <row r="97" spans="1:9" x14ac:dyDescent="0.3">
      <c r="A97" t="s">
        <v>878</v>
      </c>
      <c r="B97" t="str">
        <f>IFERROR(INDEX(ADP!B:B,MATCH(A97,ADP!A:A,0)),"")</f>
        <v/>
      </c>
      <c r="C97" t="str">
        <f>VLOOKUP(A97,'Pitching Raw Data'!A:I,3,FALSE)</f>
        <v>RP</v>
      </c>
      <c r="D97" t="str">
        <f>INDEX('Pitching BABS Calcs'!H:H,MATCH(A97,'Pitching BABS Calcs'!A:A,0))</f>
        <v>k</v>
      </c>
      <c r="E97" t="str">
        <f>INDEX('Pitching BABS Calcs'!F:F,MATCH(A97,'Pitching BABS Calcs'!A:A,0))</f>
        <v/>
      </c>
      <c r="G97" t="str">
        <f>IFERROR(INDEX(DL!E:E,MATCH(A97,DL!A:A,0)),"")</f>
        <v/>
      </c>
      <c r="H97" t="str">
        <f>IFERROR(INDEX('2017 Rookies'!B:B,MATCH(A97,'2017 Rookies'!A:A,0)),"")</f>
        <v/>
      </c>
      <c r="I97" t="str">
        <f>IFERROR(INDEX('Free Agents'!B:B,MATCH(A97,'Free Agents'!A:A,0)),"")</f>
        <v/>
      </c>
    </row>
    <row r="98" spans="1:9" x14ac:dyDescent="0.3">
      <c r="A98" t="s">
        <v>746</v>
      </c>
      <c r="B98">
        <f>IFERROR(INDEX(ADP!B:B,MATCH(A98,ADP!A:A,0)),"")</f>
        <v>101</v>
      </c>
      <c r="C98" t="str">
        <f>VLOOKUP(A98,'Pitching Raw Data'!A:I,3,FALSE)</f>
        <v>RP</v>
      </c>
      <c r="D98" t="str">
        <f>INDEX('Pitching BABS Calcs'!H:H,MATCH(A98,'Pitching BABS Calcs'!A:A,0))</f>
        <v>K+</v>
      </c>
      <c r="E98" t="str">
        <f>INDEX('Pitching BABS Calcs'!F:F,MATCH(A98,'Pitching BABS Calcs'!A:A,0))</f>
        <v>SV</v>
      </c>
      <c r="G98" t="str">
        <f>IFERROR(INDEX(DL!E:E,MATCH(A98,DL!A:A,0)),"")</f>
        <v/>
      </c>
      <c r="H98" t="str">
        <f>IFERROR(INDEX('2017 Rookies'!B:B,MATCH(A98,'2017 Rookies'!A:A,0)),"")</f>
        <v/>
      </c>
      <c r="I98" t="str">
        <f>IFERROR(INDEX('Free Agents'!B:B,MATCH(A98,'Free Agents'!A:A,0)),"")</f>
        <v/>
      </c>
    </row>
    <row r="99" spans="1:9" x14ac:dyDescent="0.3">
      <c r="A99" t="s">
        <v>879</v>
      </c>
      <c r="B99" t="str">
        <f>IFERROR(INDEX(ADP!B:B,MATCH(A99,ADP!A:A,0)),"")</f>
        <v/>
      </c>
      <c r="C99" t="str">
        <f>VLOOKUP(A99,'Pitching Raw Data'!A:I,3,FALSE)</f>
        <v>RP</v>
      </c>
      <c r="D99" t="str">
        <f>INDEX('Pitching BABS Calcs'!H:H,MATCH(A99,'Pitching BABS Calcs'!A:A,0))</f>
        <v>k-</v>
      </c>
      <c r="E99" t="str">
        <f>INDEX('Pitching BABS Calcs'!F:F,MATCH(A99,'Pitching BABS Calcs'!A:A,0))</f>
        <v/>
      </c>
      <c r="G99" t="str">
        <f>IFERROR(INDEX(DL!E:E,MATCH(A99,DL!A:A,0)),"")</f>
        <v/>
      </c>
      <c r="H99" t="str">
        <f>IFERROR(INDEX('2017 Rookies'!B:B,MATCH(A99,'2017 Rookies'!A:A,0)),"")</f>
        <v/>
      </c>
      <c r="I99" t="str">
        <f>IFERROR(INDEX('Free Agents'!B:B,MATCH(A99,'Free Agents'!A:A,0)),"")</f>
        <v/>
      </c>
    </row>
    <row r="100" spans="1:9" x14ac:dyDescent="0.3">
      <c r="A100" t="s">
        <v>755</v>
      </c>
      <c r="B100">
        <f>IFERROR(INDEX(ADP!B:B,MATCH(A100,ADP!A:A,0)),"")</f>
        <v>138</v>
      </c>
      <c r="C100" t="str">
        <f>VLOOKUP(A100,'Pitching Raw Data'!A:I,3,FALSE)</f>
        <v>SP</v>
      </c>
      <c r="D100" t="str">
        <f>INDEX('Pitching BABS Calcs'!H:H,MATCH(A100,'Pitching BABS Calcs'!A:A,0))</f>
        <v>k-</v>
      </c>
      <c r="E100" t="str">
        <f>INDEX('Pitching BABS Calcs'!F:F,MATCH(A100,'Pitching BABS Calcs'!A:A,0))</f>
        <v/>
      </c>
      <c r="G100" t="str">
        <f>IFERROR(INDEX(DL!E:E,MATCH(A100,DL!A:A,0)),"")</f>
        <v/>
      </c>
      <c r="H100" t="str">
        <f>IFERROR(INDEX('2017 Rookies'!B:B,MATCH(A100,'2017 Rookies'!A:A,0)),"")</f>
        <v/>
      </c>
      <c r="I100" t="str">
        <f>IFERROR(INDEX('Free Agents'!B:B,MATCH(A100,'Free Agents'!A:A,0)),"")</f>
        <v/>
      </c>
    </row>
    <row r="101" spans="1:9" x14ac:dyDescent="0.3">
      <c r="A101" t="s">
        <v>608</v>
      </c>
      <c r="B101">
        <f>IFERROR(INDEX(ADP!B:B,MATCH(A101,ADP!A:A,0)),"")</f>
        <v>31</v>
      </c>
      <c r="C101" t="str">
        <f>VLOOKUP(A101,'Pitching Raw Data'!A:I,3,FALSE)</f>
        <v>SP</v>
      </c>
      <c r="D101" t="str">
        <f>INDEX('Pitching BABS Calcs'!H:H,MATCH(A101,'Pitching BABS Calcs'!A:A,0))</f>
        <v>K+</v>
      </c>
      <c r="E101" t="str">
        <f>INDEX('Pitching BABS Calcs'!F:F,MATCH(A101,'Pitching BABS Calcs'!A:A,0))</f>
        <v/>
      </c>
      <c r="G101" t="str">
        <f>IFERROR(INDEX(DL!E:E,MATCH(A101,DL!A:A,0)),"")</f>
        <v>INJ</v>
      </c>
      <c r="H101" t="str">
        <f>IFERROR(INDEX('2017 Rookies'!B:B,MATCH(A101,'2017 Rookies'!A:A,0)),"")</f>
        <v/>
      </c>
      <c r="I101" t="str">
        <f>IFERROR(INDEX('Free Agents'!B:B,MATCH(A101,'Free Agents'!A:A,0)),"")</f>
        <v/>
      </c>
    </row>
    <row r="102" spans="1:9" x14ac:dyDescent="0.3">
      <c r="A102" t="s">
        <v>414</v>
      </c>
      <c r="B102">
        <f>IFERROR(INDEX(ADP!B:B,MATCH(A102,ADP!A:A,0)),"")</f>
        <v>76</v>
      </c>
      <c r="C102" t="str">
        <f>VLOOKUP(A102,'Pitching Raw Data'!A:I,3,FALSE)</f>
        <v>SP</v>
      </c>
      <c r="D102" t="str">
        <f>INDEX('Pitching BABS Calcs'!H:H,MATCH(A102,'Pitching BABS Calcs'!A:A,0))</f>
        <v>k</v>
      </c>
      <c r="E102" t="str">
        <f>INDEX('Pitching BABS Calcs'!F:F,MATCH(A102,'Pitching BABS Calcs'!A:A,0))</f>
        <v/>
      </c>
      <c r="G102" t="str">
        <f>IFERROR(INDEX(DL!E:E,MATCH(A102,DL!A:A,0)),"")</f>
        <v>inj</v>
      </c>
      <c r="H102" t="str">
        <f>IFERROR(INDEX('2017 Rookies'!B:B,MATCH(A102,'2017 Rookies'!A:A,0)),"")</f>
        <v/>
      </c>
      <c r="I102" t="str">
        <f>IFERROR(INDEX('Free Agents'!B:B,MATCH(A102,'Free Agents'!A:A,0)),"")</f>
        <v/>
      </c>
    </row>
    <row r="103" spans="1:9" x14ac:dyDescent="0.3">
      <c r="A103" t="s">
        <v>442</v>
      </c>
      <c r="B103" t="str">
        <f>IFERROR(INDEX(ADP!B:B,MATCH(A103,ADP!A:A,0)),"")</f>
        <v/>
      </c>
      <c r="C103" t="str">
        <f>VLOOKUP(A103,'Pitching Raw Data'!A:I,3,FALSE)</f>
        <v>RP</v>
      </c>
      <c r="D103" t="str">
        <f>INDEX('Pitching BABS Calcs'!H:H,MATCH(A103,'Pitching BABS Calcs'!A:A,0))</f>
        <v>K+</v>
      </c>
      <c r="E103" t="str">
        <f>INDEX('Pitching BABS Calcs'!F:F,MATCH(A103,'Pitching BABS Calcs'!A:A,0))</f>
        <v/>
      </c>
      <c r="G103" t="str">
        <f>IFERROR(INDEX(DL!E:E,MATCH(A103,DL!A:A,0)),"")</f>
        <v/>
      </c>
      <c r="H103" t="str">
        <f>IFERROR(INDEX('2017 Rookies'!B:B,MATCH(A103,'2017 Rookies'!A:A,0)),"")</f>
        <v/>
      </c>
      <c r="I103" t="str">
        <f>IFERROR(INDEX('Free Agents'!B:B,MATCH(A103,'Free Agents'!A:A,0)),"")</f>
        <v/>
      </c>
    </row>
    <row r="104" spans="1:9" x14ac:dyDescent="0.3">
      <c r="A104" t="s">
        <v>723</v>
      </c>
      <c r="B104">
        <f>IFERROR(INDEX(ADP!B:B,MATCH(A104,ADP!A:A,0)),"")</f>
        <v>32</v>
      </c>
      <c r="C104" t="str">
        <f>VLOOKUP(A104,'Pitching Raw Data'!A:I,3,FALSE)</f>
        <v>SP</v>
      </c>
      <c r="D104" t="str">
        <f>INDEX('Pitching BABS Calcs'!H:H,MATCH(A104,'Pitching BABS Calcs'!A:A,0))</f>
        <v>k</v>
      </c>
      <c r="E104" t="str">
        <f>INDEX('Pitching BABS Calcs'!F:F,MATCH(A104,'Pitching BABS Calcs'!A:A,0))</f>
        <v/>
      </c>
      <c r="G104" t="str">
        <f>IFERROR(INDEX(DL!E:E,MATCH(A104,DL!A:A,0)),"")</f>
        <v/>
      </c>
      <c r="H104" t="str">
        <f>IFERROR(INDEX('2017 Rookies'!B:B,MATCH(A104,'2017 Rookies'!A:A,0)),"")</f>
        <v/>
      </c>
      <c r="I104" t="str">
        <f>IFERROR(INDEX('Free Agents'!B:B,MATCH(A104,'Free Agents'!A:A,0)),"")</f>
        <v/>
      </c>
    </row>
    <row r="105" spans="1:9" x14ac:dyDescent="0.3">
      <c r="A105" t="s">
        <v>816</v>
      </c>
      <c r="B105">
        <f>IFERROR(INDEX(ADP!B:B,MATCH(A105,ADP!A:A,0)),"")</f>
        <v>333</v>
      </c>
      <c r="C105" t="str">
        <f>VLOOKUP(A105,'Pitching Raw Data'!A:I,3,FALSE)</f>
        <v>RP</v>
      </c>
      <c r="D105" t="str">
        <f>INDEX('Pitching BABS Calcs'!H:H,MATCH(A105,'Pitching BABS Calcs'!A:A,0))</f>
        <v>k</v>
      </c>
      <c r="E105" t="str">
        <f>INDEX('Pitching BABS Calcs'!F:F,MATCH(A105,'Pitching BABS Calcs'!A:A,0))</f>
        <v/>
      </c>
      <c r="G105" t="str">
        <f>IFERROR(INDEX(DL!E:E,MATCH(A105,DL!A:A,0)),"")</f>
        <v/>
      </c>
      <c r="H105" t="str">
        <f>IFERROR(INDEX('2017 Rookies'!B:B,MATCH(A105,'2017 Rookies'!A:A,0)),"")</f>
        <v/>
      </c>
      <c r="I105" t="str">
        <f>IFERROR(INDEX('Free Agents'!B:B,MATCH(A105,'Free Agents'!A:A,0)),"")</f>
        <v/>
      </c>
    </row>
    <row r="106" spans="1:9" x14ac:dyDescent="0.3">
      <c r="A106" t="s">
        <v>765</v>
      </c>
      <c r="B106">
        <f>IFERROR(INDEX(ADP!B:B,MATCH(A106,ADP!A:A,0)),"")</f>
        <v>198</v>
      </c>
      <c r="C106" t="str">
        <f>VLOOKUP(A106,'Pitching Raw Data'!A:I,3,FALSE)</f>
        <v>SP</v>
      </c>
      <c r="D106" t="str">
        <f>INDEX('Pitching BABS Calcs'!H:H,MATCH(A106,'Pitching BABS Calcs'!A:A,0))</f>
        <v>k</v>
      </c>
      <c r="E106" t="str">
        <f>INDEX('Pitching BABS Calcs'!F:F,MATCH(A106,'Pitching BABS Calcs'!A:A,0))</f>
        <v/>
      </c>
      <c r="G106" t="str">
        <f>IFERROR(INDEX(DL!E:E,MATCH(A106,DL!A:A,0)),"")</f>
        <v/>
      </c>
      <c r="H106" t="str">
        <f>IFERROR(INDEX('2017 Rookies'!B:B,MATCH(A106,'2017 Rookies'!A:A,0)),"")</f>
        <v/>
      </c>
      <c r="I106" t="str">
        <f>IFERROR(INDEX('Free Agents'!B:B,MATCH(A106,'Free Agents'!A:A,0)),"")</f>
        <v/>
      </c>
    </row>
    <row r="107" spans="1:9" x14ac:dyDescent="0.3">
      <c r="A107" t="s">
        <v>456</v>
      </c>
      <c r="B107">
        <f>IFERROR(INDEX(ADP!B:B,MATCH(A107,ADP!A:A,0)),"")</f>
        <v>304</v>
      </c>
      <c r="C107" t="str">
        <f>VLOOKUP(A107,'Pitching Raw Data'!A:I,3,FALSE)</f>
        <v>RP</v>
      </c>
      <c r="D107" t="str">
        <f>INDEX('Pitching BABS Calcs'!H:H,MATCH(A107,'Pitching BABS Calcs'!A:A,0))</f>
        <v>k-</v>
      </c>
      <c r="E107" t="str">
        <f>INDEX('Pitching BABS Calcs'!F:F,MATCH(A107,'Pitching BABS Calcs'!A:A,0))</f>
        <v/>
      </c>
      <c r="G107" t="str">
        <f>IFERROR(INDEX(DL!E:E,MATCH(A107,DL!A:A,0)),"")</f>
        <v/>
      </c>
      <c r="H107" t="str">
        <f>IFERROR(INDEX('2017 Rookies'!B:B,MATCH(A107,'2017 Rookies'!A:A,0)),"")</f>
        <v/>
      </c>
      <c r="I107" t="str">
        <f>IFERROR(INDEX('Free Agents'!B:B,MATCH(A107,'Free Agents'!A:A,0)),"")</f>
        <v/>
      </c>
    </row>
    <row r="108" spans="1:9" x14ac:dyDescent="0.3">
      <c r="A108" t="s">
        <v>880</v>
      </c>
      <c r="B108" t="str">
        <f>IFERROR(INDEX(ADP!B:B,MATCH(A108,ADP!A:A,0)),"")</f>
        <v/>
      </c>
      <c r="C108" t="str">
        <f>VLOOKUP(A108,'Pitching Raw Data'!A:I,3,FALSE)</f>
        <v>RP</v>
      </c>
      <c r="D108" t="str">
        <f>INDEX('Pitching BABS Calcs'!H:H,MATCH(A108,'Pitching BABS Calcs'!A:A,0))</f>
        <v>k-</v>
      </c>
      <c r="E108" t="str">
        <f>INDEX('Pitching BABS Calcs'!F:F,MATCH(A108,'Pitching BABS Calcs'!A:A,0))</f>
        <v/>
      </c>
      <c r="G108" t="str">
        <f>IFERROR(INDEX(DL!E:E,MATCH(A108,DL!A:A,0)),"")</f>
        <v/>
      </c>
      <c r="H108" t="str">
        <f>IFERROR(INDEX('2017 Rookies'!B:B,MATCH(A108,'2017 Rookies'!A:A,0)),"")</f>
        <v/>
      </c>
      <c r="I108" t="str">
        <f>IFERROR(INDEX('Free Agents'!B:B,MATCH(A108,'Free Agents'!A:A,0)),"")</f>
        <v/>
      </c>
    </row>
    <row r="109" spans="1:9" x14ac:dyDescent="0.3">
      <c r="A109" t="s">
        <v>881</v>
      </c>
      <c r="B109" t="str">
        <f>IFERROR(INDEX(ADP!B:B,MATCH(A109,ADP!A:A,0)),"")</f>
        <v/>
      </c>
      <c r="C109" t="str">
        <f>VLOOKUP(A109,'Pitching Raw Data'!A:I,3,FALSE)</f>
        <v>RP</v>
      </c>
      <c r="D109" t="str">
        <f>INDEX('Pitching BABS Calcs'!H:H,MATCH(A109,'Pitching BABS Calcs'!A:A,0))</f>
        <v>K+</v>
      </c>
      <c r="E109" t="str">
        <f>INDEX('Pitching BABS Calcs'!F:F,MATCH(A109,'Pitching BABS Calcs'!A:A,0))</f>
        <v/>
      </c>
      <c r="G109" t="str">
        <f>IFERROR(INDEX(DL!E:E,MATCH(A109,DL!A:A,0)),"")</f>
        <v/>
      </c>
      <c r="H109" t="str">
        <f>IFERROR(INDEX('2017 Rookies'!B:B,MATCH(A109,'2017 Rookies'!A:A,0)),"")</f>
        <v>ex</v>
      </c>
      <c r="I109" t="str">
        <f>IFERROR(INDEX('Free Agents'!B:B,MATCH(A109,'Free Agents'!A:A,0)),"")</f>
        <v/>
      </c>
    </row>
    <row r="110" spans="1:9" x14ac:dyDescent="0.3">
      <c r="A110" t="s">
        <v>759</v>
      </c>
      <c r="B110">
        <f>IFERROR(INDEX(ADP!B:B,MATCH(A110,ADP!A:A,0)),"")</f>
        <v>148</v>
      </c>
      <c r="C110" t="str">
        <f>VLOOKUP(A110,'Pitching Raw Data'!A:I,3,FALSE)</f>
        <v>RP</v>
      </c>
      <c r="D110" t="str">
        <f>INDEX('Pitching BABS Calcs'!H:H,MATCH(A110,'Pitching BABS Calcs'!A:A,0))</f>
        <v>k-</v>
      </c>
      <c r="E110" t="str">
        <f>INDEX('Pitching BABS Calcs'!F:F,MATCH(A110,'Pitching BABS Calcs'!A:A,0))</f>
        <v>SV</v>
      </c>
      <c r="G110" t="str">
        <f>IFERROR(INDEX(DL!E:E,MATCH(A110,DL!A:A,0)),"")</f>
        <v/>
      </c>
      <c r="H110" t="str">
        <f>IFERROR(INDEX('2017 Rookies'!B:B,MATCH(A110,'2017 Rookies'!A:A,0)),"")</f>
        <v/>
      </c>
      <c r="I110" t="str">
        <f>IFERROR(INDEX('Free Agents'!B:B,MATCH(A110,'Free Agents'!A:A,0)),"")</f>
        <v/>
      </c>
    </row>
    <row r="111" spans="1:9" x14ac:dyDescent="0.3">
      <c r="A111" t="s">
        <v>882</v>
      </c>
      <c r="B111" t="str">
        <f>IFERROR(INDEX(ADP!B:B,MATCH(A111,ADP!A:A,0)),"")</f>
        <v/>
      </c>
      <c r="C111" t="str">
        <f>VLOOKUP(A111,'Pitching Raw Data'!A:I,3,FALSE)</f>
        <v>RP</v>
      </c>
      <c r="D111" t="str">
        <f>INDEX('Pitching BABS Calcs'!H:H,MATCH(A111,'Pitching BABS Calcs'!A:A,0))</f>
        <v>k-</v>
      </c>
      <c r="E111" t="str">
        <f>INDEX('Pitching BABS Calcs'!F:F,MATCH(A111,'Pitching BABS Calcs'!A:A,0))</f>
        <v/>
      </c>
      <c r="G111" t="str">
        <f>IFERROR(INDEX(DL!E:E,MATCH(A111,DL!A:A,0)),"")</f>
        <v/>
      </c>
      <c r="H111" t="str">
        <f>IFERROR(INDEX('2017 Rookies'!B:B,MATCH(A111,'2017 Rookies'!A:A,0)),"")</f>
        <v/>
      </c>
      <c r="I111" t="str">
        <f>IFERROR(INDEX('Free Agents'!B:B,MATCH(A111,'Free Agents'!A:A,0)),"")</f>
        <v>Nw</v>
      </c>
    </row>
    <row r="112" spans="1:9" x14ac:dyDescent="0.3">
      <c r="A112" t="s">
        <v>883</v>
      </c>
      <c r="B112" t="str">
        <f>IFERROR(INDEX(ADP!B:B,MATCH(A112,ADP!A:A,0)),"")</f>
        <v/>
      </c>
      <c r="C112" t="str">
        <f>VLOOKUP(A112,'Pitching Raw Data'!A:I,3,FALSE)</f>
        <v>RP</v>
      </c>
      <c r="D112" t="str">
        <f>INDEX('Pitching BABS Calcs'!H:H,MATCH(A112,'Pitching BABS Calcs'!A:A,0))</f>
        <v>k-</v>
      </c>
      <c r="E112" t="str">
        <f>INDEX('Pitching BABS Calcs'!F:F,MATCH(A112,'Pitching BABS Calcs'!A:A,0))</f>
        <v>SV</v>
      </c>
      <c r="G112" t="str">
        <f>IFERROR(INDEX(DL!E:E,MATCH(A112,DL!A:A,0)),"")</f>
        <v/>
      </c>
      <c r="H112" t="str">
        <f>IFERROR(INDEX('2017 Rookies'!B:B,MATCH(A112,'2017 Rookies'!A:A,0)),"")</f>
        <v/>
      </c>
      <c r="I112" t="str">
        <f>IFERROR(INDEX('Free Agents'!B:B,MATCH(A112,'Free Agents'!A:A,0)),"")</f>
        <v/>
      </c>
    </row>
    <row r="113" spans="1:9" x14ac:dyDescent="0.3">
      <c r="A113" t="s">
        <v>540</v>
      </c>
      <c r="B113">
        <f>IFERROR(INDEX(ADP!B:B,MATCH(A113,ADP!A:A,0)),"")</f>
        <v>113</v>
      </c>
      <c r="C113" t="str">
        <f>VLOOKUP(A113,'Pitching Raw Data'!A:I,3,FALSE)</f>
        <v>SP</v>
      </c>
      <c r="D113" t="str">
        <f>INDEX('Pitching BABS Calcs'!H:H,MATCH(A113,'Pitching BABS Calcs'!A:A,0))</f>
        <v>k-</v>
      </c>
      <c r="E113" t="str">
        <f>INDEX('Pitching BABS Calcs'!F:F,MATCH(A113,'Pitching BABS Calcs'!A:A,0))</f>
        <v/>
      </c>
      <c r="G113" t="str">
        <f>IFERROR(INDEX(DL!E:E,MATCH(A113,DL!A:A,0)),"")</f>
        <v/>
      </c>
      <c r="H113" t="str">
        <f>IFERROR(INDEX('2017 Rookies'!B:B,MATCH(A113,'2017 Rookies'!A:A,0)),"")</f>
        <v/>
      </c>
      <c r="I113" t="str">
        <f>IFERROR(INDEX('Free Agents'!B:B,MATCH(A113,'Free Agents'!A:A,0)),"")</f>
        <v/>
      </c>
    </row>
    <row r="114" spans="1:9" x14ac:dyDescent="0.3">
      <c r="A114" t="s">
        <v>884</v>
      </c>
      <c r="B114" t="str">
        <f>IFERROR(INDEX(ADP!B:B,MATCH(A114,ADP!A:A,0)),"")</f>
        <v/>
      </c>
      <c r="C114" t="str">
        <f>VLOOKUP(A114,'Pitching Raw Data'!A:I,3,FALSE)</f>
        <v>RP</v>
      </c>
      <c r="D114" t="str">
        <f>INDEX('Pitching BABS Calcs'!H:H,MATCH(A114,'Pitching BABS Calcs'!A:A,0))</f>
        <v>k-</v>
      </c>
      <c r="E114" t="str">
        <f>INDEX('Pitching BABS Calcs'!F:F,MATCH(A114,'Pitching BABS Calcs'!A:A,0))</f>
        <v/>
      </c>
      <c r="G114" t="str">
        <f>IFERROR(INDEX(DL!E:E,MATCH(A114,DL!A:A,0)),"")</f>
        <v/>
      </c>
      <c r="H114" t="str">
        <f>IFERROR(INDEX('2017 Rookies'!B:B,MATCH(A114,'2017 Rookies'!A:A,0)),"")</f>
        <v>ex</v>
      </c>
      <c r="I114" t="str">
        <f>IFERROR(INDEX('Free Agents'!B:B,MATCH(A114,'Free Agents'!A:A,0)),"")</f>
        <v>Nw</v>
      </c>
    </row>
    <row r="115" spans="1:9" x14ac:dyDescent="0.3">
      <c r="A115" t="s">
        <v>885</v>
      </c>
      <c r="B115" t="str">
        <f>IFERROR(INDEX(ADP!B:B,MATCH(A115,ADP!A:A,0)),"")</f>
        <v/>
      </c>
      <c r="C115" t="str">
        <f>VLOOKUP(A115,'Pitching Raw Data'!A:I,3,FALSE)</f>
        <v>RP</v>
      </c>
      <c r="D115" t="str">
        <f>INDEX('Pitching BABS Calcs'!H:H,MATCH(A115,'Pitching BABS Calcs'!A:A,0))</f>
        <v>k-</v>
      </c>
      <c r="E115" t="str">
        <f>INDEX('Pitching BABS Calcs'!F:F,MATCH(A115,'Pitching BABS Calcs'!A:A,0))</f>
        <v/>
      </c>
      <c r="G115" t="str">
        <f>IFERROR(INDEX(DL!E:E,MATCH(A115,DL!A:A,0)),"")</f>
        <v/>
      </c>
      <c r="H115" t="str">
        <f>IFERROR(INDEX('2017 Rookies'!B:B,MATCH(A115,'2017 Rookies'!A:A,0)),"")</f>
        <v/>
      </c>
      <c r="I115" t="str">
        <f>IFERROR(INDEX('Free Agents'!B:B,MATCH(A115,'Free Agents'!A:A,0)),"")</f>
        <v/>
      </c>
    </row>
    <row r="116" spans="1:9" x14ac:dyDescent="0.3">
      <c r="A116" t="s">
        <v>748</v>
      </c>
      <c r="B116">
        <f>IFERROR(INDEX(ADP!B:B,MATCH(A116,ADP!A:A,0)),"")</f>
        <v>116</v>
      </c>
      <c r="C116" t="str">
        <f>VLOOKUP(A116,'Pitching Raw Data'!A:I,3,FALSE)</f>
        <v>SP</v>
      </c>
      <c r="D116" t="str">
        <f>INDEX('Pitching BABS Calcs'!H:H,MATCH(A116,'Pitching BABS Calcs'!A:A,0))</f>
        <v>k-</v>
      </c>
      <c r="E116" t="str">
        <f>INDEX('Pitching BABS Calcs'!F:F,MATCH(A116,'Pitching BABS Calcs'!A:A,0))</f>
        <v/>
      </c>
      <c r="G116" t="str">
        <f>IFERROR(INDEX(DL!E:E,MATCH(A116,DL!A:A,0)),"")</f>
        <v/>
      </c>
      <c r="H116" t="str">
        <f>IFERROR(INDEX('2017 Rookies'!B:B,MATCH(A116,'2017 Rookies'!A:A,0)),"")</f>
        <v/>
      </c>
      <c r="I116" t="str">
        <f>IFERROR(INDEX('Free Agents'!B:B,MATCH(A116,'Free Agents'!A:A,0)),"")</f>
        <v/>
      </c>
    </row>
    <row r="117" spans="1:9" x14ac:dyDescent="0.3">
      <c r="A117" t="s">
        <v>773</v>
      </c>
      <c r="B117">
        <f>IFERROR(INDEX(ADP!B:B,MATCH(A117,ADP!A:A,0)),"")</f>
        <v>212</v>
      </c>
      <c r="C117" t="str">
        <f>VLOOKUP(A117,'Pitching Raw Data'!A:I,3,FALSE)</f>
        <v>SP</v>
      </c>
      <c r="D117" t="str">
        <f>INDEX('Pitching BABS Calcs'!H:H,MATCH(A117,'Pitching BABS Calcs'!A:A,0))</f>
        <v>k-</v>
      </c>
      <c r="E117" t="str">
        <f>INDEX('Pitching BABS Calcs'!F:F,MATCH(A117,'Pitching BABS Calcs'!A:A,0))</f>
        <v/>
      </c>
      <c r="G117" t="str">
        <f>IFERROR(INDEX(DL!E:E,MATCH(A117,DL!A:A,0)),"")</f>
        <v/>
      </c>
      <c r="H117" t="str">
        <f>IFERROR(INDEX('2017 Rookies'!B:B,MATCH(A117,'2017 Rookies'!A:A,0)),"")</f>
        <v/>
      </c>
      <c r="I117" t="str">
        <f>IFERROR(INDEX('Free Agents'!B:B,MATCH(A117,'Free Agents'!A:A,0)),"")</f>
        <v/>
      </c>
    </row>
    <row r="118" spans="1:9" x14ac:dyDescent="0.3">
      <c r="A118" t="s">
        <v>886</v>
      </c>
      <c r="B118" t="str">
        <f>IFERROR(INDEX(ADP!B:B,MATCH(A118,ADP!A:A,0)),"")</f>
        <v/>
      </c>
      <c r="C118" t="str">
        <f>VLOOKUP(A118,'Pitching Raw Data'!A:I,3,FALSE)</f>
        <v>RP</v>
      </c>
      <c r="D118" t="str">
        <f>INDEX('Pitching BABS Calcs'!H:H,MATCH(A118,'Pitching BABS Calcs'!A:A,0))</f>
        <v>k</v>
      </c>
      <c r="E118" t="str">
        <f>INDEX('Pitching BABS Calcs'!F:F,MATCH(A118,'Pitching BABS Calcs'!A:A,0))</f>
        <v/>
      </c>
      <c r="G118" t="str">
        <f>IFERROR(INDEX(DL!E:E,MATCH(A118,DL!A:A,0)),"")</f>
        <v/>
      </c>
      <c r="H118" t="str">
        <f>IFERROR(INDEX('2017 Rookies'!B:B,MATCH(A118,'2017 Rookies'!A:A,0)),"")</f>
        <v/>
      </c>
      <c r="I118" t="str">
        <f>IFERROR(INDEX('Free Agents'!B:B,MATCH(A118,'Free Agents'!A:A,0)),"")</f>
        <v>Nw</v>
      </c>
    </row>
    <row r="119" spans="1:9" x14ac:dyDescent="0.3">
      <c r="A119" t="s">
        <v>742</v>
      </c>
      <c r="B119">
        <f>IFERROR(INDEX(ADP!B:B,MATCH(A119,ADP!A:A,0)),"")</f>
        <v>96</v>
      </c>
      <c r="C119" t="str">
        <f>VLOOKUP(A119,'Pitching Raw Data'!A:I,3,FALSE)</f>
        <v>SP</v>
      </c>
      <c r="D119" t="str">
        <f>INDEX('Pitching BABS Calcs'!H:H,MATCH(A119,'Pitching BABS Calcs'!A:A,0))</f>
        <v>k-</v>
      </c>
      <c r="E119" t="str">
        <f>INDEX('Pitching BABS Calcs'!F:F,MATCH(A119,'Pitching BABS Calcs'!A:A,0))</f>
        <v/>
      </c>
      <c r="G119" t="str">
        <f>IFERROR(INDEX(DL!E:E,MATCH(A119,DL!A:A,0)),"")</f>
        <v/>
      </c>
      <c r="H119" t="str">
        <f>IFERROR(INDEX('2017 Rookies'!B:B,MATCH(A119,'2017 Rookies'!A:A,0)),"")</f>
        <v>ex</v>
      </c>
      <c r="I119" t="str">
        <f>IFERROR(INDEX('Free Agents'!B:B,MATCH(A119,'Free Agents'!A:A,0)),"")</f>
        <v/>
      </c>
    </row>
    <row r="120" spans="1:9" x14ac:dyDescent="0.3">
      <c r="A120" t="s">
        <v>887</v>
      </c>
      <c r="B120" t="str">
        <f>IFERROR(INDEX(ADP!B:B,MATCH(A120,ADP!A:A,0)),"")</f>
        <v/>
      </c>
      <c r="C120" t="str">
        <f>VLOOKUP(A120,'Pitching Raw Data'!A:I,3,FALSE)</f>
        <v>RP</v>
      </c>
      <c r="D120" t="str">
        <f>INDEX('Pitching BABS Calcs'!H:H,MATCH(A120,'Pitching BABS Calcs'!A:A,0))</f>
        <v>k-</v>
      </c>
      <c r="E120" t="str">
        <f>INDEX('Pitching BABS Calcs'!F:F,MATCH(A120,'Pitching BABS Calcs'!A:A,0))</f>
        <v/>
      </c>
      <c r="G120" t="str">
        <f>IFERROR(INDEX(DL!E:E,MATCH(A120,DL!A:A,0)),"")</f>
        <v/>
      </c>
      <c r="H120" t="str">
        <f>IFERROR(INDEX('2017 Rookies'!B:B,MATCH(A120,'2017 Rookies'!A:A,0)),"")</f>
        <v/>
      </c>
      <c r="I120" t="str">
        <f>IFERROR(INDEX('Free Agents'!B:B,MATCH(A120,'Free Agents'!A:A,0)),"")</f>
        <v/>
      </c>
    </row>
    <row r="121" spans="1:9" x14ac:dyDescent="0.3">
      <c r="A121" t="s">
        <v>888</v>
      </c>
      <c r="B121" t="str">
        <f>IFERROR(INDEX(ADP!B:B,MATCH(A121,ADP!A:A,0)),"")</f>
        <v/>
      </c>
      <c r="C121" t="str">
        <f>VLOOKUP(A121,'Pitching Raw Data'!A:I,3,FALSE)</f>
        <v>RP</v>
      </c>
      <c r="D121" t="str">
        <f>INDEX('Pitching BABS Calcs'!H:H,MATCH(A121,'Pitching BABS Calcs'!A:A,0))</f>
        <v>k-</v>
      </c>
      <c r="E121" t="str">
        <f>INDEX('Pitching BABS Calcs'!F:F,MATCH(A121,'Pitching BABS Calcs'!A:A,0))</f>
        <v/>
      </c>
      <c r="G121" t="str">
        <f>IFERROR(INDEX(DL!E:E,MATCH(A121,DL!A:A,0)),"")</f>
        <v/>
      </c>
      <c r="H121" t="str">
        <f>IFERROR(INDEX('2017 Rookies'!B:B,MATCH(A121,'2017 Rookies'!A:A,0)),"")</f>
        <v/>
      </c>
      <c r="I121" t="str">
        <f>IFERROR(INDEX('Free Agents'!B:B,MATCH(A121,'Free Agents'!A:A,0)),"")</f>
        <v/>
      </c>
    </row>
    <row r="122" spans="1:9" x14ac:dyDescent="0.3">
      <c r="A122" t="s">
        <v>667</v>
      </c>
      <c r="B122" t="str">
        <f>IFERROR(INDEX(ADP!B:B,MATCH(A122,ADP!A:A,0)),"")</f>
        <v/>
      </c>
      <c r="C122" t="str">
        <f>VLOOKUP(A122,'Pitching Raw Data'!A:I,3,FALSE)</f>
        <v>SP</v>
      </c>
      <c r="D122" t="str">
        <f>INDEX('Pitching BABS Calcs'!H:H,MATCH(A122,'Pitching BABS Calcs'!A:A,0))</f>
        <v>k-</v>
      </c>
      <c r="E122" t="str">
        <f>INDEX('Pitching BABS Calcs'!F:F,MATCH(A122,'Pitching BABS Calcs'!A:A,0))</f>
        <v/>
      </c>
      <c r="G122" t="str">
        <f>IFERROR(INDEX(DL!E:E,MATCH(A122,DL!A:A,0)),"")</f>
        <v/>
      </c>
      <c r="H122" t="str">
        <f>IFERROR(INDEX('2017 Rookies'!B:B,MATCH(A122,'2017 Rookies'!A:A,0)),"")</f>
        <v/>
      </c>
      <c r="I122" t="str">
        <f>IFERROR(INDEX('Free Agents'!B:B,MATCH(A122,'Free Agents'!A:A,0)),"")</f>
        <v/>
      </c>
    </row>
    <row r="123" spans="1:9" x14ac:dyDescent="0.3">
      <c r="A123" t="s">
        <v>889</v>
      </c>
      <c r="B123" t="str">
        <f>IFERROR(INDEX(ADP!B:B,MATCH(A123,ADP!A:A,0)),"")</f>
        <v/>
      </c>
      <c r="C123" t="str">
        <f>VLOOKUP(A123,'Pitching Raw Data'!A:I,3,FALSE)</f>
        <v>RP</v>
      </c>
      <c r="D123" t="str">
        <f>INDEX('Pitching BABS Calcs'!H:H,MATCH(A123,'Pitching BABS Calcs'!A:A,0))</f>
        <v>k-</v>
      </c>
      <c r="E123" t="str">
        <f>INDEX('Pitching BABS Calcs'!F:F,MATCH(A123,'Pitching BABS Calcs'!A:A,0))</f>
        <v/>
      </c>
      <c r="G123" t="str">
        <f>IFERROR(INDEX(DL!E:E,MATCH(A123,DL!A:A,0)),"")</f>
        <v/>
      </c>
      <c r="H123" t="str">
        <f>IFERROR(INDEX('2017 Rookies'!B:B,MATCH(A123,'2017 Rookies'!A:A,0)),"")</f>
        <v>ex</v>
      </c>
      <c r="I123" t="str">
        <f>IFERROR(INDEX('Free Agents'!B:B,MATCH(A123,'Free Agents'!A:A,0)),"")</f>
        <v/>
      </c>
    </row>
    <row r="124" spans="1:9" x14ac:dyDescent="0.3">
      <c r="A124" t="s">
        <v>890</v>
      </c>
      <c r="B124" t="str">
        <f>IFERROR(INDEX(ADP!B:B,MATCH(A124,ADP!A:A,0)),"")</f>
        <v/>
      </c>
      <c r="C124" t="str">
        <f>VLOOKUP(A124,'Pitching Raw Data'!A:I,3,FALSE)</f>
        <v>RP</v>
      </c>
      <c r="D124" t="str">
        <f>INDEX('Pitching BABS Calcs'!H:H,MATCH(A124,'Pitching BABS Calcs'!A:A,0))</f>
        <v>k-</v>
      </c>
      <c r="E124" t="str">
        <f>INDEX('Pitching BABS Calcs'!F:F,MATCH(A124,'Pitching BABS Calcs'!A:A,0))</f>
        <v/>
      </c>
      <c r="G124" t="str">
        <f>IFERROR(INDEX(DL!E:E,MATCH(A124,DL!A:A,0)),"")</f>
        <v/>
      </c>
      <c r="H124" t="str">
        <f>IFERROR(INDEX('2017 Rookies'!B:B,MATCH(A124,'2017 Rookies'!A:A,0)),"")</f>
        <v>ex</v>
      </c>
      <c r="I124" t="str">
        <f>IFERROR(INDEX('Free Agents'!B:B,MATCH(A124,'Free Agents'!A:A,0)),"")</f>
        <v/>
      </c>
    </row>
    <row r="125" spans="1:9" x14ac:dyDescent="0.3">
      <c r="A125" t="s">
        <v>777</v>
      </c>
      <c r="B125">
        <f>IFERROR(INDEX(ADP!B:B,MATCH(A125,ADP!A:A,0)),"")</f>
        <v>225</v>
      </c>
      <c r="C125" t="str">
        <f>VLOOKUP(A125,'Pitching Raw Data'!A:I,3,FALSE)</f>
        <v>RP</v>
      </c>
      <c r="D125" t="str">
        <f>INDEX('Pitching BABS Calcs'!H:H,MATCH(A125,'Pitching BABS Calcs'!A:A,0))</f>
        <v>k-</v>
      </c>
      <c r="E125" t="str">
        <f>INDEX('Pitching BABS Calcs'!F:F,MATCH(A125,'Pitching BABS Calcs'!A:A,0))</f>
        <v>sv-</v>
      </c>
      <c r="G125" t="str">
        <f>IFERROR(INDEX(DL!E:E,MATCH(A125,DL!A:A,0)),"")</f>
        <v/>
      </c>
      <c r="H125" t="str">
        <f>IFERROR(INDEX('2017 Rookies'!B:B,MATCH(A125,'2017 Rookies'!A:A,0)),"")</f>
        <v/>
      </c>
      <c r="I125" t="str">
        <f>IFERROR(INDEX('Free Agents'!B:B,MATCH(A125,'Free Agents'!A:A,0)),"")</f>
        <v/>
      </c>
    </row>
    <row r="126" spans="1:9" x14ac:dyDescent="0.3">
      <c r="A126" t="s">
        <v>891</v>
      </c>
      <c r="B126" t="str">
        <f>IFERROR(INDEX(ADP!B:B,MATCH(A126,ADP!A:A,0)),"")</f>
        <v/>
      </c>
      <c r="C126" t="str">
        <f>VLOOKUP(A126,'Pitching Raw Data'!A:I,3,FALSE)</f>
        <v>RP</v>
      </c>
      <c r="D126" t="str">
        <f>INDEX('Pitching BABS Calcs'!H:H,MATCH(A126,'Pitching BABS Calcs'!A:A,0))</f>
        <v>k-</v>
      </c>
      <c r="E126" t="str">
        <f>INDEX('Pitching BABS Calcs'!F:F,MATCH(A126,'Pitching BABS Calcs'!A:A,0))</f>
        <v/>
      </c>
      <c r="G126" t="str">
        <f>IFERROR(INDEX(DL!E:E,MATCH(A126,DL!A:A,0)),"")</f>
        <v/>
      </c>
      <c r="H126" t="str">
        <f>IFERROR(INDEX('2017 Rookies'!B:B,MATCH(A126,'2017 Rookies'!A:A,0)),"")</f>
        <v/>
      </c>
      <c r="I126" t="str">
        <f>IFERROR(INDEX('Free Agents'!B:B,MATCH(A126,'Free Agents'!A:A,0)),"")</f>
        <v/>
      </c>
    </row>
    <row r="127" spans="1:9" x14ac:dyDescent="0.3">
      <c r="A127" t="s">
        <v>36</v>
      </c>
      <c r="B127">
        <f>IFERROR(INDEX(ADP!B:B,MATCH(A127,ADP!A:A,0)),"")</f>
        <v>19</v>
      </c>
      <c r="C127" t="str">
        <f>VLOOKUP(A127,'Pitching Raw Data'!A:I,3,FALSE)</f>
        <v>RP</v>
      </c>
      <c r="D127" t="str">
        <f>INDEX('Pitching BABS Calcs'!H:H,MATCH(A127,'Pitching BABS Calcs'!A:A,0))</f>
        <v>k-</v>
      </c>
      <c r="E127" t="str">
        <f>INDEX('Pitching BABS Calcs'!F:F,MATCH(A127,'Pitching BABS Calcs'!A:A,0))</f>
        <v/>
      </c>
      <c r="G127" t="str">
        <f>IFERROR(INDEX(DL!E:E,MATCH(A127,DL!A:A,0)),"")</f>
        <v/>
      </c>
      <c r="H127" t="str">
        <f>IFERROR(INDEX('2017 Rookies'!B:B,MATCH(A127,'2017 Rookies'!A:A,0)),"")</f>
        <v/>
      </c>
      <c r="I127" t="str">
        <f>IFERROR(INDEX('Free Agents'!B:B,MATCH(A127,'Free Agents'!A:A,0)),"")</f>
        <v/>
      </c>
    </row>
    <row r="128" spans="1:9" x14ac:dyDescent="0.3">
      <c r="A128" t="s">
        <v>892</v>
      </c>
      <c r="B128" t="str">
        <f>IFERROR(INDEX(ADP!B:B,MATCH(A128,ADP!A:A,0)),"")</f>
        <v/>
      </c>
      <c r="C128" t="str">
        <f>VLOOKUP(A128,'Pitching Raw Data'!A:I,3,FALSE)</f>
        <v>RP</v>
      </c>
      <c r="D128" t="str">
        <f>INDEX('Pitching BABS Calcs'!H:H,MATCH(A128,'Pitching BABS Calcs'!A:A,0))</f>
        <v>k-</v>
      </c>
      <c r="E128" t="str">
        <f>INDEX('Pitching BABS Calcs'!F:F,MATCH(A128,'Pitching BABS Calcs'!A:A,0))</f>
        <v/>
      </c>
      <c r="G128" t="str">
        <f>IFERROR(INDEX(DL!E:E,MATCH(A128,DL!A:A,0)),"")</f>
        <v/>
      </c>
      <c r="H128" t="str">
        <f>IFERROR(INDEX('2017 Rookies'!B:B,MATCH(A128,'2017 Rookies'!A:A,0)),"")</f>
        <v>ex</v>
      </c>
      <c r="I128" t="str">
        <f>IFERROR(INDEX('Free Agents'!B:B,MATCH(A128,'Free Agents'!A:A,0)),"")</f>
        <v/>
      </c>
    </row>
    <row r="129" spans="1:9" x14ac:dyDescent="0.3">
      <c r="A129" t="s">
        <v>893</v>
      </c>
      <c r="B129" t="str">
        <f>IFERROR(INDEX(ADP!B:B,MATCH(A129,ADP!A:A,0)),"")</f>
        <v/>
      </c>
      <c r="C129" t="str">
        <f>VLOOKUP(A129,'Pitching Raw Data'!A:I,3,FALSE)</f>
        <v>RP</v>
      </c>
      <c r="D129" t="str">
        <f>INDEX('Pitching BABS Calcs'!H:H,MATCH(A129,'Pitching BABS Calcs'!A:A,0))</f>
        <v>k-</v>
      </c>
      <c r="E129" t="str">
        <f>INDEX('Pitching BABS Calcs'!F:F,MATCH(A129,'Pitching BABS Calcs'!A:A,0))</f>
        <v/>
      </c>
      <c r="G129" t="str">
        <f>IFERROR(INDEX(DL!E:E,MATCH(A129,DL!A:A,0)),"")</f>
        <v/>
      </c>
      <c r="H129" t="str">
        <f>IFERROR(INDEX('2017 Rookies'!B:B,MATCH(A129,'2017 Rookies'!A:A,0)),"")</f>
        <v/>
      </c>
      <c r="I129" t="str">
        <f>IFERROR(INDEX('Free Agents'!B:B,MATCH(A129,'Free Agents'!A:A,0)),"")</f>
        <v/>
      </c>
    </row>
    <row r="130" spans="1:9" x14ac:dyDescent="0.3">
      <c r="A130" t="s">
        <v>728</v>
      </c>
      <c r="B130">
        <f>IFERROR(INDEX(ADP!B:B,MATCH(A130,ADP!A:A,0)),"")</f>
        <v>42</v>
      </c>
      <c r="C130" t="str">
        <f>VLOOKUP(A130,'Pitching Raw Data'!A:I,3,FALSE)</f>
        <v>SP</v>
      </c>
      <c r="D130" t="str">
        <f>INDEX('Pitching BABS Calcs'!H:H,MATCH(A130,'Pitching BABS Calcs'!A:A,0))</f>
        <v>k</v>
      </c>
      <c r="E130" t="str">
        <f>INDEX('Pitching BABS Calcs'!F:F,MATCH(A130,'Pitching BABS Calcs'!A:A,0))</f>
        <v/>
      </c>
      <c r="G130" t="str">
        <f>IFERROR(INDEX(DL!E:E,MATCH(A130,DL!A:A,0)),"")</f>
        <v/>
      </c>
      <c r="H130" t="str">
        <f>IFERROR(INDEX('2017 Rookies'!B:B,MATCH(A130,'2017 Rookies'!A:A,0)),"")</f>
        <v/>
      </c>
      <c r="I130" t="str">
        <f>IFERROR(INDEX('Free Agents'!B:B,MATCH(A130,'Free Agents'!A:A,0)),"")</f>
        <v/>
      </c>
    </row>
    <row r="131" spans="1:9" x14ac:dyDescent="0.3">
      <c r="A131" t="s">
        <v>894</v>
      </c>
      <c r="B131" t="str">
        <f>IFERROR(INDEX(ADP!B:B,MATCH(A131,ADP!A:A,0)),"")</f>
        <v/>
      </c>
      <c r="C131" t="str">
        <f>VLOOKUP(A131,'Pitching Raw Data'!A:I,3,FALSE)</f>
        <v>RP</v>
      </c>
      <c r="D131" t="str">
        <f>INDEX('Pitching BABS Calcs'!H:H,MATCH(A131,'Pitching BABS Calcs'!A:A,0))</f>
        <v>k</v>
      </c>
      <c r="E131" t="str">
        <f>INDEX('Pitching BABS Calcs'!F:F,MATCH(A131,'Pitching BABS Calcs'!A:A,0))</f>
        <v/>
      </c>
      <c r="G131" t="str">
        <f>IFERROR(INDEX(DL!E:E,MATCH(A131,DL!A:A,0)),"")</f>
        <v/>
      </c>
      <c r="H131" t="str">
        <f>IFERROR(INDEX('2017 Rookies'!B:B,MATCH(A131,'2017 Rookies'!A:A,0)),"")</f>
        <v>ex</v>
      </c>
      <c r="I131" t="str">
        <f>IFERROR(INDEX('Free Agents'!B:B,MATCH(A131,'Free Agents'!A:A,0)),"")</f>
        <v/>
      </c>
    </row>
    <row r="132" spans="1:9" x14ac:dyDescent="0.3">
      <c r="A132" t="s">
        <v>581</v>
      </c>
      <c r="B132">
        <f>IFERROR(INDEX(ADP!B:B,MATCH(A132,ADP!A:A,0)),"")</f>
        <v>66</v>
      </c>
      <c r="C132" t="str">
        <f>VLOOKUP(A132,'Pitching Raw Data'!A:I,3,FALSE)</f>
        <v>RP</v>
      </c>
      <c r="D132" t="str">
        <f>INDEX('Pitching BABS Calcs'!H:H,MATCH(A132,'Pitching BABS Calcs'!A:A,0))</f>
        <v>k</v>
      </c>
      <c r="E132" t="str">
        <f>INDEX('Pitching BABS Calcs'!F:F,MATCH(A132,'Pitching BABS Calcs'!A:A,0))</f>
        <v>sv-</v>
      </c>
      <c r="G132" t="str">
        <f>IFERROR(INDEX(DL!E:E,MATCH(A132,DL!A:A,0)),"")</f>
        <v/>
      </c>
      <c r="H132" t="str">
        <f>IFERROR(INDEX('2017 Rookies'!B:B,MATCH(A132,'2017 Rookies'!A:A,0)),"")</f>
        <v/>
      </c>
      <c r="I132" t="str">
        <f>IFERROR(INDEX('Free Agents'!B:B,MATCH(A132,'Free Agents'!A:A,0)),"")</f>
        <v/>
      </c>
    </row>
    <row r="133" spans="1:9" x14ac:dyDescent="0.3">
      <c r="A133" t="s">
        <v>895</v>
      </c>
      <c r="B133" t="str">
        <f>IFERROR(INDEX(ADP!B:B,MATCH(A133,ADP!A:A,0)),"")</f>
        <v/>
      </c>
      <c r="C133" t="str">
        <f>VLOOKUP(A133,'Pitching Raw Data'!A:I,3,FALSE)</f>
        <v>RP</v>
      </c>
      <c r="D133" t="str">
        <f>INDEX('Pitching BABS Calcs'!H:H,MATCH(A133,'Pitching BABS Calcs'!A:A,0))</f>
        <v>k</v>
      </c>
      <c r="E133" t="str">
        <f>INDEX('Pitching BABS Calcs'!F:F,MATCH(A133,'Pitching BABS Calcs'!A:A,0))</f>
        <v/>
      </c>
      <c r="G133" t="str">
        <f>IFERROR(INDEX(DL!E:E,MATCH(A133,DL!A:A,0)),"")</f>
        <v/>
      </c>
      <c r="H133" t="str">
        <f>IFERROR(INDEX('2017 Rookies'!B:B,MATCH(A133,'2017 Rookies'!A:A,0)),"")</f>
        <v>ex</v>
      </c>
      <c r="I133" t="str">
        <f>IFERROR(INDEX('Free Agents'!B:B,MATCH(A133,'Free Agents'!A:A,0)),"")</f>
        <v/>
      </c>
    </row>
    <row r="134" spans="1:9" x14ac:dyDescent="0.3">
      <c r="A134" t="s">
        <v>363</v>
      </c>
      <c r="B134" t="str">
        <f>IFERROR(INDEX(ADP!B:B,MATCH(A134,ADP!A:A,0)),"")</f>
        <v/>
      </c>
      <c r="C134" t="str">
        <f>VLOOKUP(A134,'Pitching Raw Data'!A:I,3,FALSE)</f>
        <v>SP</v>
      </c>
      <c r="D134" t="str">
        <f>INDEX('Pitching BABS Calcs'!H:H,MATCH(A134,'Pitching BABS Calcs'!A:A,0))</f>
        <v>k-</v>
      </c>
      <c r="E134" t="str">
        <f>INDEX('Pitching BABS Calcs'!F:F,MATCH(A134,'Pitching BABS Calcs'!A:A,0))</f>
        <v/>
      </c>
      <c r="G134" t="str">
        <f>IFERROR(INDEX(DL!E:E,MATCH(A134,DL!A:A,0)),"")</f>
        <v>INJ</v>
      </c>
      <c r="H134" t="str">
        <f>IFERROR(INDEX('2017 Rookies'!B:B,MATCH(A134,'2017 Rookies'!A:A,0)),"")</f>
        <v>ex</v>
      </c>
      <c r="I134" t="str">
        <f>IFERROR(INDEX('Free Agents'!B:B,MATCH(A134,'Free Agents'!A:A,0)),"")</f>
        <v/>
      </c>
    </row>
    <row r="135" spans="1:9" x14ac:dyDescent="0.3">
      <c r="A135" t="s">
        <v>749</v>
      </c>
      <c r="B135">
        <f>IFERROR(INDEX(ADP!B:B,MATCH(A135,ADP!A:A,0)),"")</f>
        <v>119</v>
      </c>
      <c r="C135" t="str">
        <f>VLOOKUP(A135,'Pitching Raw Data'!A:I,3,FALSE)</f>
        <v>RP</v>
      </c>
      <c r="D135" t="str">
        <f>INDEX('Pitching BABS Calcs'!H:H,MATCH(A135,'Pitching BABS Calcs'!A:A,0))</f>
        <v>k-</v>
      </c>
      <c r="E135" t="str">
        <f>INDEX('Pitching BABS Calcs'!F:F,MATCH(A135,'Pitching BABS Calcs'!A:A,0))</f>
        <v>SV+</v>
      </c>
      <c r="G135" t="str">
        <f>IFERROR(INDEX(DL!E:E,MATCH(A135,DL!A:A,0)),"")</f>
        <v/>
      </c>
      <c r="H135" t="str">
        <f>IFERROR(INDEX('2017 Rookies'!B:B,MATCH(A135,'2017 Rookies'!A:A,0)),"")</f>
        <v/>
      </c>
      <c r="I135" t="str">
        <f>IFERROR(INDEX('Free Agents'!B:B,MATCH(A135,'Free Agents'!A:A,0)),"")</f>
        <v/>
      </c>
    </row>
    <row r="136" spans="1:9" x14ac:dyDescent="0.3">
      <c r="A136" t="s">
        <v>740</v>
      </c>
      <c r="B136">
        <f>IFERROR(INDEX(ADP!B:B,MATCH(A136,ADP!A:A,0)),"")</f>
        <v>91</v>
      </c>
      <c r="C136" t="str">
        <f>VLOOKUP(A136,'Pitching Raw Data'!A:I,3,FALSE)</f>
        <v>RP</v>
      </c>
      <c r="D136" t="str">
        <f>INDEX('Pitching BABS Calcs'!H:H,MATCH(A136,'Pitching BABS Calcs'!A:A,0))</f>
        <v>k</v>
      </c>
      <c r="E136" t="str">
        <f>INDEX('Pitching BABS Calcs'!F:F,MATCH(A136,'Pitching BABS Calcs'!A:A,0))</f>
        <v>SV</v>
      </c>
      <c r="G136" t="str">
        <f>IFERROR(INDEX(DL!E:E,MATCH(A136,DL!A:A,0)),"")</f>
        <v/>
      </c>
      <c r="H136" t="str">
        <f>IFERROR(INDEX('2017 Rookies'!B:B,MATCH(A136,'2017 Rookies'!A:A,0)),"")</f>
        <v/>
      </c>
      <c r="I136" t="str">
        <f>IFERROR(INDEX('Free Agents'!B:B,MATCH(A136,'Free Agents'!A:A,0)),"")</f>
        <v/>
      </c>
    </row>
    <row r="137" spans="1:9" x14ac:dyDescent="0.3">
      <c r="A137" t="s">
        <v>760</v>
      </c>
      <c r="B137">
        <f>IFERROR(INDEX(ADP!B:B,MATCH(A137,ADP!A:A,0)),"")</f>
        <v>170</v>
      </c>
      <c r="C137" t="str">
        <f>VLOOKUP(A137,'Pitching Raw Data'!A:I,3,FALSE)</f>
        <v>SP</v>
      </c>
      <c r="D137" t="str">
        <f>INDEX('Pitching BABS Calcs'!H:H,MATCH(A137,'Pitching BABS Calcs'!A:A,0))</f>
        <v>k-</v>
      </c>
      <c r="E137" t="str">
        <f>INDEX('Pitching BABS Calcs'!F:F,MATCH(A137,'Pitching BABS Calcs'!A:A,0))</f>
        <v/>
      </c>
      <c r="G137" t="str">
        <f>IFERROR(INDEX(DL!E:E,MATCH(A137,DL!A:A,0)),"")</f>
        <v/>
      </c>
      <c r="H137" t="str">
        <f>IFERROR(INDEX('2017 Rookies'!B:B,MATCH(A137,'2017 Rookies'!A:A,0)),"")</f>
        <v/>
      </c>
      <c r="I137" t="str">
        <f>IFERROR(INDEX('Free Agents'!B:B,MATCH(A137,'Free Agents'!A:A,0)),"")</f>
        <v/>
      </c>
    </row>
    <row r="138" spans="1:9" x14ac:dyDescent="0.3">
      <c r="A138" t="s">
        <v>724</v>
      </c>
      <c r="B138">
        <f>IFERROR(INDEX(ADP!B:B,MATCH(A138,ADP!A:A,0)),"")</f>
        <v>35</v>
      </c>
      <c r="C138" t="str">
        <f>VLOOKUP(A138,'Pitching Raw Data'!A:I,3,FALSE)</f>
        <v>SP</v>
      </c>
      <c r="D138" t="str">
        <f>INDEX('Pitching BABS Calcs'!H:H,MATCH(A138,'Pitching BABS Calcs'!A:A,0))</f>
        <v>k</v>
      </c>
      <c r="E138" t="str">
        <f>INDEX('Pitching BABS Calcs'!F:F,MATCH(A138,'Pitching BABS Calcs'!A:A,0))</f>
        <v/>
      </c>
      <c r="G138" t="str">
        <f>IFERROR(INDEX(DL!E:E,MATCH(A138,DL!A:A,0)),"")</f>
        <v/>
      </c>
      <c r="H138" t="str">
        <f>IFERROR(INDEX('2017 Rookies'!B:B,MATCH(A138,'2017 Rookies'!A:A,0)),"")</f>
        <v/>
      </c>
      <c r="I138" t="str">
        <f>IFERROR(INDEX('Free Agents'!B:B,MATCH(A138,'Free Agents'!A:A,0)),"")</f>
        <v/>
      </c>
    </row>
    <row r="139" spans="1:9" x14ac:dyDescent="0.3">
      <c r="A139" t="s">
        <v>896</v>
      </c>
      <c r="B139" t="str">
        <f>IFERROR(INDEX(ADP!B:B,MATCH(A139,ADP!A:A,0)),"")</f>
        <v/>
      </c>
      <c r="C139" t="str">
        <f>VLOOKUP(A139,'Pitching Raw Data'!A:I,3,FALSE)</f>
        <v>RP</v>
      </c>
      <c r="D139" t="str">
        <f>INDEX('Pitching BABS Calcs'!H:H,MATCH(A139,'Pitching BABS Calcs'!A:A,0))</f>
        <v>k-</v>
      </c>
      <c r="E139" t="str">
        <f>INDEX('Pitching BABS Calcs'!F:F,MATCH(A139,'Pitching BABS Calcs'!A:A,0))</f>
        <v/>
      </c>
      <c r="G139" t="str">
        <f>IFERROR(INDEX(DL!E:E,MATCH(A139,DL!A:A,0)),"")</f>
        <v/>
      </c>
      <c r="H139" t="str">
        <f>IFERROR(INDEX('2017 Rookies'!B:B,MATCH(A139,'2017 Rookies'!A:A,0)),"")</f>
        <v/>
      </c>
      <c r="I139" t="str">
        <f>IFERROR(INDEX('Free Agents'!B:B,MATCH(A139,'Free Agents'!A:A,0)),"")</f>
        <v/>
      </c>
    </row>
    <row r="140" spans="1:9" x14ac:dyDescent="0.3">
      <c r="A140" t="s">
        <v>711</v>
      </c>
      <c r="B140">
        <f>IFERROR(INDEX(ADP!B:B,MATCH(A140,ADP!A:A,0)),"")</f>
        <v>176</v>
      </c>
      <c r="C140" t="str">
        <f>VLOOKUP(A140,'Pitching Raw Data'!A:I,3,FALSE)</f>
        <v>SP</v>
      </c>
      <c r="D140" t="str">
        <f>INDEX('Pitching BABS Calcs'!H:H,MATCH(A140,'Pitching BABS Calcs'!A:A,0))</f>
        <v>k-</v>
      </c>
      <c r="E140" t="str">
        <f>INDEX('Pitching BABS Calcs'!F:F,MATCH(A140,'Pitching BABS Calcs'!A:A,0))</f>
        <v/>
      </c>
      <c r="G140" t="str">
        <f>IFERROR(INDEX(DL!E:E,MATCH(A140,DL!A:A,0)),"")</f>
        <v/>
      </c>
      <c r="H140" t="str">
        <f>IFERROR(INDEX('2017 Rookies'!B:B,MATCH(A140,'2017 Rookies'!A:A,0)),"")</f>
        <v/>
      </c>
      <c r="I140" t="str">
        <f>IFERROR(INDEX('Free Agents'!B:B,MATCH(A140,'Free Agents'!A:A,0)),"")</f>
        <v/>
      </c>
    </row>
    <row r="141" spans="1:9" x14ac:dyDescent="0.3">
      <c r="A141" t="s">
        <v>636</v>
      </c>
      <c r="B141">
        <f>IFERROR(INDEX(ADP!B:B,MATCH(A141,ADP!A:A,0)),"")</f>
        <v>123</v>
      </c>
      <c r="C141" t="str">
        <f>VLOOKUP(A141,'Pitching Raw Data'!A:I,3,FALSE)</f>
        <v>SP</v>
      </c>
      <c r="D141" t="str">
        <f>INDEX('Pitching BABS Calcs'!H:H,MATCH(A141,'Pitching BABS Calcs'!A:A,0))</f>
        <v>k</v>
      </c>
      <c r="E141" t="str">
        <f>INDEX('Pitching BABS Calcs'!F:F,MATCH(A141,'Pitching BABS Calcs'!A:A,0))</f>
        <v/>
      </c>
      <c r="G141" t="str">
        <f>IFERROR(INDEX(DL!E:E,MATCH(A141,DL!A:A,0)),"")</f>
        <v/>
      </c>
      <c r="H141" t="str">
        <f>IFERROR(INDEX('2017 Rookies'!B:B,MATCH(A141,'2017 Rookies'!A:A,0)),"")</f>
        <v/>
      </c>
      <c r="I141" t="str">
        <f>IFERROR(INDEX('Free Agents'!B:B,MATCH(A141,'Free Agents'!A:A,0)),"")</f>
        <v/>
      </c>
    </row>
    <row r="142" spans="1:9" x14ac:dyDescent="0.3">
      <c r="A142" t="s">
        <v>632</v>
      </c>
      <c r="B142">
        <f>IFERROR(INDEX(ADP!B:B,MATCH(A142,ADP!A:A,0)),"")</f>
        <v>26</v>
      </c>
      <c r="C142" t="str">
        <f>VLOOKUP(A142,'Pitching Raw Data'!A:I,3,FALSE)</f>
        <v>SP</v>
      </c>
      <c r="D142" t="str">
        <f>INDEX('Pitching BABS Calcs'!H:H,MATCH(A142,'Pitching BABS Calcs'!A:A,0))</f>
        <v>k-</v>
      </c>
      <c r="E142" t="str">
        <f>INDEX('Pitching BABS Calcs'!F:F,MATCH(A142,'Pitching BABS Calcs'!A:A,0))</f>
        <v/>
      </c>
      <c r="G142" t="str">
        <f>IFERROR(INDEX(DL!E:E,MATCH(A142,DL!A:A,0)),"")</f>
        <v>inj</v>
      </c>
      <c r="H142" t="str">
        <f>IFERROR(INDEX('2017 Rookies'!B:B,MATCH(A142,'2017 Rookies'!A:A,0)),"")</f>
        <v/>
      </c>
      <c r="I142" t="str">
        <f>IFERROR(INDEX('Free Agents'!B:B,MATCH(A142,'Free Agents'!A:A,0)),"")</f>
        <v/>
      </c>
    </row>
    <row r="143" spans="1:9" x14ac:dyDescent="0.3">
      <c r="A143" t="s">
        <v>520</v>
      </c>
      <c r="B143" t="str">
        <f>IFERROR(INDEX(ADP!B:B,MATCH(A143,ADP!A:A,0)),"")</f>
        <v/>
      </c>
      <c r="C143" t="str">
        <f>VLOOKUP(A143,'Pitching Raw Data'!A:I,3,FALSE)</f>
        <v>RP</v>
      </c>
      <c r="D143" t="str">
        <f>INDEX('Pitching BABS Calcs'!H:H,MATCH(A143,'Pitching BABS Calcs'!A:A,0))</f>
        <v>K+</v>
      </c>
      <c r="E143" t="str">
        <f>INDEX('Pitching BABS Calcs'!F:F,MATCH(A143,'Pitching BABS Calcs'!A:A,0))</f>
        <v/>
      </c>
      <c r="G143" t="str">
        <f>IFERROR(INDEX(DL!E:E,MATCH(A143,DL!A:A,0)),"")</f>
        <v/>
      </c>
      <c r="H143" t="str">
        <f>IFERROR(INDEX('2017 Rookies'!B:B,MATCH(A143,'2017 Rookies'!A:A,0)),"")</f>
        <v/>
      </c>
      <c r="I143" t="str">
        <f>IFERROR(INDEX('Free Agents'!B:B,MATCH(A143,'Free Agents'!A:A,0)),"")</f>
        <v>Nw</v>
      </c>
    </row>
    <row r="144" spans="1:9" x14ac:dyDescent="0.3">
      <c r="A144" t="s">
        <v>726</v>
      </c>
      <c r="B144">
        <f>IFERROR(INDEX(ADP!B:B,MATCH(A144,ADP!A:A,0)),"")</f>
        <v>38</v>
      </c>
      <c r="C144" t="str">
        <f>VLOOKUP(A144,'Pitching Raw Data'!A:I,3,FALSE)</f>
        <v>SP</v>
      </c>
      <c r="D144" t="str">
        <f>INDEX('Pitching BABS Calcs'!H:H,MATCH(A144,'Pitching BABS Calcs'!A:A,0))</f>
        <v>k-</v>
      </c>
      <c r="E144" t="str">
        <f>INDEX('Pitching BABS Calcs'!F:F,MATCH(A144,'Pitching BABS Calcs'!A:A,0))</f>
        <v/>
      </c>
      <c r="G144" t="str">
        <f>IFERROR(INDEX(DL!E:E,MATCH(A144,DL!A:A,0)),"")</f>
        <v/>
      </c>
      <c r="H144" t="str">
        <f>IFERROR(INDEX('2017 Rookies'!B:B,MATCH(A144,'2017 Rookies'!A:A,0)),"")</f>
        <v/>
      </c>
      <c r="I144" t="str">
        <f>IFERROR(INDEX('Free Agents'!B:B,MATCH(A144,'Free Agents'!A:A,0)),"")</f>
        <v/>
      </c>
    </row>
    <row r="145" spans="1:9" x14ac:dyDescent="0.3">
      <c r="A145" t="s">
        <v>753</v>
      </c>
      <c r="B145">
        <f>IFERROR(INDEX(ADP!B:B,MATCH(A145,ADP!A:A,0)),"")</f>
        <v>126</v>
      </c>
      <c r="C145" t="str">
        <f>VLOOKUP(A145,'Pitching Raw Data'!A:I,3,FALSE)</f>
        <v>SP</v>
      </c>
      <c r="D145" t="str">
        <f>INDEX('Pitching BABS Calcs'!H:H,MATCH(A145,'Pitching BABS Calcs'!A:A,0))</f>
        <v>k-</v>
      </c>
      <c r="E145" t="str">
        <f>INDEX('Pitching BABS Calcs'!F:F,MATCH(A145,'Pitching BABS Calcs'!A:A,0))</f>
        <v/>
      </c>
      <c r="G145" t="str">
        <f>IFERROR(INDEX(DL!E:E,MATCH(A145,DL!A:A,0)),"")</f>
        <v/>
      </c>
      <c r="H145" t="str">
        <f>IFERROR(INDEX('2017 Rookies'!B:B,MATCH(A145,'2017 Rookies'!A:A,0)),"")</f>
        <v/>
      </c>
      <c r="I145" t="str">
        <f>IFERROR(INDEX('Free Agents'!B:B,MATCH(A145,'Free Agents'!A:A,0)),"")</f>
        <v/>
      </c>
    </row>
    <row r="146" spans="1:9" x14ac:dyDescent="0.3">
      <c r="A146" t="s">
        <v>450</v>
      </c>
      <c r="B146">
        <f>IFERROR(INDEX(ADP!B:B,MATCH(A146,ADP!A:A,0)),"")</f>
        <v>125</v>
      </c>
      <c r="C146" t="str">
        <f>VLOOKUP(A146,'Pitching Raw Data'!A:I,3,FALSE)</f>
        <v>SP</v>
      </c>
      <c r="D146" t="str">
        <f>INDEX('Pitching BABS Calcs'!H:H,MATCH(A146,'Pitching BABS Calcs'!A:A,0))</f>
        <v>k-</v>
      </c>
      <c r="E146" t="str">
        <f>INDEX('Pitching BABS Calcs'!F:F,MATCH(A146,'Pitching BABS Calcs'!A:A,0))</f>
        <v/>
      </c>
      <c r="G146" t="str">
        <f>IFERROR(INDEX(DL!E:E,MATCH(A146,DL!A:A,0)),"")</f>
        <v>INJ</v>
      </c>
      <c r="H146" t="str">
        <f>IFERROR(INDEX('2017 Rookies'!B:B,MATCH(A146,'2017 Rookies'!A:A,0)),"")</f>
        <v/>
      </c>
      <c r="I146" t="str">
        <f>IFERROR(INDEX('Free Agents'!B:B,MATCH(A146,'Free Agents'!A:A,0)),"")</f>
        <v/>
      </c>
    </row>
    <row r="147" spans="1:9" x14ac:dyDescent="0.3">
      <c r="A147" t="s">
        <v>648</v>
      </c>
      <c r="B147">
        <f>IFERROR(INDEX(ADP!B:B,MATCH(A147,ADP!A:A,0)),"")</f>
        <v>82</v>
      </c>
      <c r="C147" t="str">
        <f>VLOOKUP(A147,'Pitching Raw Data'!A:I,3,FALSE)</f>
        <v>RP</v>
      </c>
      <c r="D147" t="str">
        <f>INDEX('Pitching BABS Calcs'!H:H,MATCH(A147,'Pitching BABS Calcs'!A:A,0))</f>
        <v>K+</v>
      </c>
      <c r="E147" t="str">
        <f>INDEX('Pitching BABS Calcs'!F:F,MATCH(A147,'Pitching BABS Calcs'!A:A,0))</f>
        <v>SV+</v>
      </c>
      <c r="G147" t="str">
        <f>IFERROR(INDEX(DL!E:E,MATCH(A147,DL!A:A,0)),"")</f>
        <v/>
      </c>
      <c r="H147" t="str">
        <f>IFERROR(INDEX('2017 Rookies'!B:B,MATCH(A147,'2017 Rookies'!A:A,0)),"")</f>
        <v/>
      </c>
      <c r="I147" t="str">
        <f>IFERROR(INDEX('Free Agents'!B:B,MATCH(A147,'Free Agents'!A:A,0)),"")</f>
        <v/>
      </c>
    </row>
    <row r="148" spans="1:9" x14ac:dyDescent="0.3">
      <c r="A148" t="s">
        <v>822</v>
      </c>
      <c r="B148">
        <f>IFERROR(INDEX(ADP!B:B,MATCH(A148,ADP!A:A,0)),"")</f>
        <v>345</v>
      </c>
      <c r="C148" t="str">
        <f>VLOOKUP(A148,'Pitching Raw Data'!A:I,3,FALSE)</f>
        <v>SP</v>
      </c>
      <c r="D148" t="str">
        <f>INDEX('Pitching BABS Calcs'!H:H,MATCH(A148,'Pitching BABS Calcs'!A:A,0))</f>
        <v>k-</v>
      </c>
      <c r="E148" t="str">
        <f>INDEX('Pitching BABS Calcs'!F:F,MATCH(A148,'Pitching BABS Calcs'!A:A,0))</f>
        <v/>
      </c>
      <c r="G148" t="str">
        <f>IFERROR(INDEX(DL!E:E,MATCH(A148,DL!A:A,0)),"")</f>
        <v/>
      </c>
      <c r="H148" t="str">
        <f>IFERROR(INDEX('2017 Rookies'!B:B,MATCH(A148,'2017 Rookies'!A:A,0)),"")</f>
        <v/>
      </c>
      <c r="I148" t="str">
        <f>IFERROR(INDEX('Free Agents'!B:B,MATCH(A148,'Free Agents'!A:A,0)),"")</f>
        <v/>
      </c>
    </row>
    <row r="149" spans="1:9" x14ac:dyDescent="0.3">
      <c r="A149" t="s">
        <v>709</v>
      </c>
      <c r="B149">
        <f>IFERROR(INDEX(ADP!B:B,MATCH(A149,ADP!A:A,0)),"")</f>
        <v>321</v>
      </c>
      <c r="C149" t="str">
        <f>VLOOKUP(A149,'Pitching Raw Data'!A:I,3,FALSE)</f>
        <v>RP</v>
      </c>
      <c r="D149" t="str">
        <f>INDEX('Pitching BABS Calcs'!H:H,MATCH(A149,'Pitching BABS Calcs'!A:A,0))</f>
        <v>k</v>
      </c>
      <c r="E149" t="str">
        <f>INDEX('Pitching BABS Calcs'!F:F,MATCH(A149,'Pitching BABS Calcs'!A:A,0))</f>
        <v/>
      </c>
      <c r="G149" t="str">
        <f>IFERROR(INDEX(DL!E:E,MATCH(A149,DL!A:A,0)),"")</f>
        <v>inj</v>
      </c>
      <c r="H149" t="str">
        <f>IFERROR(INDEX('2017 Rookies'!B:B,MATCH(A149,'2017 Rookies'!A:A,0)),"")</f>
        <v/>
      </c>
      <c r="I149" t="str">
        <f>IFERROR(INDEX('Free Agents'!B:B,MATCH(A149,'Free Agents'!A:A,0)),"")</f>
        <v>Nw</v>
      </c>
    </row>
    <row r="150" spans="1:9" x14ac:dyDescent="0.3">
      <c r="A150" t="s">
        <v>897</v>
      </c>
      <c r="B150" t="str">
        <f>IFERROR(INDEX(ADP!B:B,MATCH(A150,ADP!A:A,0)),"")</f>
        <v/>
      </c>
      <c r="C150" t="str">
        <f>VLOOKUP(A150,'Pitching Raw Data'!A:I,3,FALSE)</f>
        <v>RP</v>
      </c>
      <c r="D150" t="str">
        <f>INDEX('Pitching BABS Calcs'!H:H,MATCH(A150,'Pitching BABS Calcs'!A:A,0))</f>
        <v>k-</v>
      </c>
      <c r="E150" t="str">
        <f>INDEX('Pitching BABS Calcs'!F:F,MATCH(A150,'Pitching BABS Calcs'!A:A,0))</f>
        <v>sv-</v>
      </c>
      <c r="G150" t="str">
        <f>IFERROR(INDEX(DL!E:E,MATCH(A150,DL!A:A,0)),"")</f>
        <v/>
      </c>
      <c r="H150" t="str">
        <f>IFERROR(INDEX('2017 Rookies'!B:B,MATCH(A150,'2017 Rookies'!A:A,0)),"")</f>
        <v/>
      </c>
      <c r="I150" t="str">
        <f>IFERROR(INDEX('Free Agents'!B:B,MATCH(A150,'Free Agents'!A:A,0)),"")</f>
        <v/>
      </c>
    </row>
    <row r="151" spans="1:9" x14ac:dyDescent="0.3">
      <c r="A151" t="s">
        <v>898</v>
      </c>
      <c r="B151" t="str">
        <f>IFERROR(INDEX(ADP!B:B,MATCH(A151,ADP!A:A,0)),"")</f>
        <v/>
      </c>
      <c r="C151" t="str">
        <f>VLOOKUP(A151,'Pitching Raw Data'!A:I,3,FALSE)</f>
        <v>RP</v>
      </c>
      <c r="D151" t="str">
        <f>INDEX('Pitching BABS Calcs'!H:H,MATCH(A151,'Pitching BABS Calcs'!A:A,0))</f>
        <v>k-</v>
      </c>
      <c r="E151" t="str">
        <f>INDEX('Pitching BABS Calcs'!F:F,MATCH(A151,'Pitching BABS Calcs'!A:A,0))</f>
        <v/>
      </c>
      <c r="G151" t="str">
        <f>IFERROR(INDEX(DL!E:E,MATCH(A151,DL!A:A,0)),"")</f>
        <v/>
      </c>
      <c r="H151" t="str">
        <f>IFERROR(INDEX('2017 Rookies'!B:B,MATCH(A151,'2017 Rookies'!A:A,0)),"")</f>
        <v/>
      </c>
      <c r="I151" t="str">
        <f>IFERROR(INDEX('Free Agents'!B:B,MATCH(A151,'Free Agents'!A:A,0)),"")</f>
        <v/>
      </c>
    </row>
    <row r="152" spans="1:9" x14ac:dyDescent="0.3">
      <c r="A152" t="s">
        <v>345</v>
      </c>
      <c r="B152" t="str">
        <f>IFERROR(INDEX(ADP!B:B,MATCH(A152,ADP!A:A,0)),"")</f>
        <v/>
      </c>
      <c r="C152" t="str">
        <f>VLOOKUP(A152,'Pitching Raw Data'!A:I,3,FALSE)</f>
        <v>RP</v>
      </c>
      <c r="D152" t="str">
        <f>INDEX('Pitching BABS Calcs'!H:H,MATCH(A152,'Pitching BABS Calcs'!A:A,0))</f>
        <v>k-</v>
      </c>
      <c r="E152" t="str">
        <f>INDEX('Pitching BABS Calcs'!F:F,MATCH(A152,'Pitching BABS Calcs'!A:A,0))</f>
        <v/>
      </c>
      <c r="G152" t="str">
        <f>IFERROR(INDEX(DL!E:E,MATCH(A152,DL!A:A,0)),"")</f>
        <v>INJ</v>
      </c>
      <c r="H152" t="str">
        <f>IFERROR(INDEX('2017 Rookies'!B:B,MATCH(A152,'2017 Rookies'!A:A,0)),"")</f>
        <v/>
      </c>
      <c r="I152" t="str">
        <f>IFERROR(INDEX('Free Agents'!B:B,MATCH(A152,'Free Agents'!A:A,0)),"")</f>
        <v/>
      </c>
    </row>
    <row r="153" spans="1:9" x14ac:dyDescent="0.3">
      <c r="A153" t="s">
        <v>397</v>
      </c>
      <c r="B153" t="str">
        <f>IFERROR(INDEX(ADP!B:B,MATCH(A153,ADP!A:A,0)),"")</f>
        <v/>
      </c>
      <c r="C153" t="str">
        <f>VLOOKUP(A153,'Pitching Raw Data'!A:I,3,FALSE)</f>
        <v>RP</v>
      </c>
      <c r="D153" t="str">
        <f>INDEX('Pitching BABS Calcs'!H:H,MATCH(A153,'Pitching BABS Calcs'!A:A,0))</f>
        <v>K+</v>
      </c>
      <c r="E153" t="str">
        <f>INDEX('Pitching BABS Calcs'!F:F,MATCH(A153,'Pitching BABS Calcs'!A:A,0))</f>
        <v>sv-</v>
      </c>
      <c r="G153" t="str">
        <f>IFERROR(INDEX(DL!E:E,MATCH(A153,DL!A:A,0)),"")</f>
        <v>INJ</v>
      </c>
      <c r="H153" t="str">
        <f>IFERROR(INDEX('2017 Rookies'!B:B,MATCH(A153,'2017 Rookies'!A:A,0)),"")</f>
        <v/>
      </c>
      <c r="I153" t="str">
        <f>IFERROR(INDEX('Free Agents'!B:B,MATCH(A153,'Free Agents'!A:A,0)),"")</f>
        <v/>
      </c>
    </row>
    <row r="154" spans="1:9" x14ac:dyDescent="0.3">
      <c r="A154" t="s">
        <v>527</v>
      </c>
      <c r="B154" t="str">
        <f>IFERROR(INDEX(ADP!B:B,MATCH(A154,ADP!A:A,0)),"")</f>
        <v/>
      </c>
      <c r="C154" t="str">
        <f>VLOOKUP(A154,'Pitching Raw Data'!A:I,3,FALSE)</f>
        <v>SP</v>
      </c>
      <c r="D154" t="str">
        <f>INDEX('Pitching BABS Calcs'!H:H,MATCH(A154,'Pitching BABS Calcs'!A:A,0))</f>
        <v>k-</v>
      </c>
      <c r="E154" t="str">
        <f>INDEX('Pitching BABS Calcs'!F:F,MATCH(A154,'Pitching BABS Calcs'!A:A,0))</f>
        <v/>
      </c>
      <c r="G154" t="str">
        <f>IFERROR(INDEX(DL!E:E,MATCH(A154,DL!A:A,0)),"")</f>
        <v/>
      </c>
      <c r="H154" t="str">
        <f>IFERROR(INDEX('2017 Rookies'!B:B,MATCH(A154,'2017 Rookies'!A:A,0)),"")</f>
        <v/>
      </c>
      <c r="I154" t="str">
        <f>IFERROR(INDEX('Free Agents'!B:B,MATCH(A154,'Free Agents'!A:A,0)),"")</f>
        <v/>
      </c>
    </row>
    <row r="155" spans="1:9" x14ac:dyDescent="0.3">
      <c r="A155" t="s">
        <v>665</v>
      </c>
      <c r="B155" t="str">
        <f>IFERROR(INDEX(ADP!B:B,MATCH(A155,ADP!A:A,0)),"")</f>
        <v/>
      </c>
      <c r="C155" t="str">
        <f>VLOOKUP(A155,'Pitching Raw Data'!A:I,3,FALSE)</f>
        <v>SP</v>
      </c>
      <c r="D155" t="str">
        <f>INDEX('Pitching BABS Calcs'!H:H,MATCH(A155,'Pitching BABS Calcs'!A:A,0))</f>
        <v>k-</v>
      </c>
      <c r="E155" t="str">
        <f>INDEX('Pitching BABS Calcs'!F:F,MATCH(A155,'Pitching BABS Calcs'!A:A,0))</f>
        <v/>
      </c>
      <c r="G155" t="str">
        <f>IFERROR(INDEX(DL!E:E,MATCH(A155,DL!A:A,0)),"")</f>
        <v>inj</v>
      </c>
      <c r="H155" t="str">
        <f>IFERROR(INDEX('2017 Rookies'!B:B,MATCH(A155,'2017 Rookies'!A:A,0)),"")</f>
        <v>ex</v>
      </c>
      <c r="I155" t="str">
        <f>IFERROR(INDEX('Free Agents'!B:B,MATCH(A155,'Free Agents'!A:A,0)),"")</f>
        <v/>
      </c>
    </row>
    <row r="156" spans="1:9" x14ac:dyDescent="0.3">
      <c r="A156" t="s">
        <v>899</v>
      </c>
      <c r="B156" t="str">
        <f>IFERROR(INDEX(ADP!B:B,MATCH(A156,ADP!A:A,0)),"")</f>
        <v/>
      </c>
      <c r="C156" t="str">
        <f>VLOOKUP(A156,'Pitching Raw Data'!A:I,3,FALSE)</f>
        <v>RP</v>
      </c>
      <c r="D156" t="str">
        <f>INDEX('Pitching BABS Calcs'!H:H,MATCH(A156,'Pitching BABS Calcs'!A:A,0))</f>
        <v>k-</v>
      </c>
      <c r="E156" t="str">
        <f>INDEX('Pitching BABS Calcs'!F:F,MATCH(A156,'Pitching BABS Calcs'!A:A,0))</f>
        <v>sv-</v>
      </c>
      <c r="G156" t="str">
        <f>IFERROR(INDEX(DL!E:E,MATCH(A156,DL!A:A,0)),"")</f>
        <v/>
      </c>
      <c r="H156" t="str">
        <f>IFERROR(INDEX('2017 Rookies'!B:B,MATCH(A156,'2017 Rookies'!A:A,0)),"")</f>
        <v/>
      </c>
      <c r="I156" t="str">
        <f>IFERROR(INDEX('Free Agents'!B:B,MATCH(A156,'Free Agents'!A:A,0)),"")</f>
        <v/>
      </c>
    </row>
    <row r="157" spans="1:9" x14ac:dyDescent="0.3">
      <c r="A157" t="s">
        <v>407</v>
      </c>
      <c r="B157" t="str">
        <f>IFERROR(INDEX(ADP!B:B,MATCH(A157,ADP!A:A,0)),"")</f>
        <v/>
      </c>
      <c r="C157" t="str">
        <f>VLOOKUP(A157,'Pitching Raw Data'!A:I,3,FALSE)</f>
        <v>SP</v>
      </c>
      <c r="D157" t="str">
        <f>INDEX('Pitching BABS Calcs'!H:H,MATCH(A157,'Pitching BABS Calcs'!A:A,0))</f>
        <v>k-</v>
      </c>
      <c r="E157" t="str">
        <f>INDEX('Pitching BABS Calcs'!F:F,MATCH(A157,'Pitching BABS Calcs'!A:A,0))</f>
        <v/>
      </c>
      <c r="G157" t="str">
        <f>IFERROR(INDEX(DL!E:E,MATCH(A157,DL!A:A,0)),"")</f>
        <v/>
      </c>
      <c r="H157" t="str">
        <f>IFERROR(INDEX('2017 Rookies'!B:B,MATCH(A157,'2017 Rookies'!A:A,0)),"")</f>
        <v>ex</v>
      </c>
      <c r="I157" t="str">
        <f>IFERROR(INDEX('Free Agents'!B:B,MATCH(A157,'Free Agents'!A:A,0)),"")</f>
        <v/>
      </c>
    </row>
    <row r="158" spans="1:9" x14ac:dyDescent="0.3">
      <c r="A158" t="s">
        <v>900</v>
      </c>
      <c r="B158" t="str">
        <f>IFERROR(INDEX(ADP!B:B,MATCH(A158,ADP!A:A,0)),"")</f>
        <v/>
      </c>
      <c r="C158" t="str">
        <f>VLOOKUP(A158,'Pitching Raw Data'!A:I,3,FALSE)</f>
        <v>SP</v>
      </c>
      <c r="D158" t="str">
        <f>INDEX('Pitching BABS Calcs'!H:H,MATCH(A158,'Pitching BABS Calcs'!A:A,0))</f>
        <v>k-</v>
      </c>
      <c r="E158" t="str">
        <f>INDEX('Pitching BABS Calcs'!F:F,MATCH(A158,'Pitching BABS Calcs'!A:A,0))</f>
        <v/>
      </c>
      <c r="G158" t="str">
        <f>IFERROR(INDEX(DL!E:E,MATCH(A158,DL!A:A,0)),"")</f>
        <v/>
      </c>
      <c r="H158" t="str">
        <f>IFERROR(INDEX('2017 Rookies'!B:B,MATCH(A158,'2017 Rookies'!A:A,0)),"")</f>
        <v>ex</v>
      </c>
      <c r="I158" t="str">
        <f>IFERROR(INDEX('Free Agents'!B:B,MATCH(A158,'Free Agents'!A:A,0)),"")</f>
        <v/>
      </c>
    </row>
    <row r="159" spans="1:9" x14ac:dyDescent="0.3">
      <c r="A159" t="s">
        <v>771</v>
      </c>
      <c r="B159">
        <f>IFERROR(INDEX(ADP!B:B,MATCH(A159,ADP!A:A,0)),"")</f>
        <v>209</v>
      </c>
      <c r="C159" t="str">
        <f>VLOOKUP(A159,'Pitching Raw Data'!A:I,3,FALSE)</f>
        <v>SP</v>
      </c>
      <c r="D159" t="str">
        <f>INDEX('Pitching BABS Calcs'!H:H,MATCH(A159,'Pitching BABS Calcs'!A:A,0))</f>
        <v>k-</v>
      </c>
      <c r="E159" t="str">
        <f>INDEX('Pitching BABS Calcs'!F:F,MATCH(A159,'Pitching BABS Calcs'!A:A,0))</f>
        <v/>
      </c>
      <c r="G159" t="str">
        <f>IFERROR(INDEX(DL!E:E,MATCH(A159,DL!A:A,0)),"")</f>
        <v/>
      </c>
      <c r="H159" t="str">
        <f>IFERROR(INDEX('2017 Rookies'!B:B,MATCH(A159,'2017 Rookies'!A:A,0)),"")</f>
        <v/>
      </c>
      <c r="I159" t="str">
        <f>IFERROR(INDEX('Free Agents'!B:B,MATCH(A159,'Free Agents'!A:A,0)),"")</f>
        <v/>
      </c>
    </row>
    <row r="160" spans="1:9" x14ac:dyDescent="0.3">
      <c r="A160" t="s">
        <v>901</v>
      </c>
      <c r="B160" t="str">
        <f>IFERROR(INDEX(ADP!B:B,MATCH(A160,ADP!A:A,0)),"")</f>
        <v/>
      </c>
      <c r="C160" t="str">
        <f>VLOOKUP(A160,'Pitching Raw Data'!A:I,3,FALSE)</f>
        <v>RP</v>
      </c>
      <c r="D160" t="str">
        <f>INDEX('Pitching BABS Calcs'!H:H,MATCH(A160,'Pitching BABS Calcs'!A:A,0))</f>
        <v>k</v>
      </c>
      <c r="E160" t="str">
        <f>INDEX('Pitching BABS Calcs'!F:F,MATCH(A160,'Pitching BABS Calcs'!A:A,0))</f>
        <v/>
      </c>
      <c r="G160" t="str">
        <f>IFERROR(INDEX(DL!E:E,MATCH(A160,DL!A:A,0)),"")</f>
        <v/>
      </c>
      <c r="H160" t="str">
        <f>IFERROR(INDEX('2017 Rookies'!B:B,MATCH(A160,'2017 Rookies'!A:A,0)),"")</f>
        <v/>
      </c>
      <c r="I160" t="str">
        <f>IFERROR(INDEX('Free Agents'!B:B,MATCH(A160,'Free Agents'!A:A,0)),"")</f>
        <v/>
      </c>
    </row>
    <row r="161" spans="1:9" x14ac:dyDescent="0.3">
      <c r="A161" t="s">
        <v>902</v>
      </c>
      <c r="B161" t="str">
        <f>IFERROR(INDEX(ADP!B:B,MATCH(A161,ADP!A:A,0)),"")</f>
        <v/>
      </c>
      <c r="C161" t="str">
        <f>VLOOKUP(A161,'Pitching Raw Data'!A:I,3,FALSE)</f>
        <v>RP</v>
      </c>
      <c r="D161" t="str">
        <f>INDEX('Pitching BABS Calcs'!H:H,MATCH(A161,'Pitching BABS Calcs'!A:A,0))</f>
        <v>k-</v>
      </c>
      <c r="E161" t="str">
        <f>INDEX('Pitching BABS Calcs'!F:F,MATCH(A161,'Pitching BABS Calcs'!A:A,0))</f>
        <v/>
      </c>
      <c r="G161" t="str">
        <f>IFERROR(INDEX(DL!E:E,MATCH(A161,DL!A:A,0)),"")</f>
        <v/>
      </c>
      <c r="H161" t="str">
        <f>IFERROR(INDEX('2017 Rookies'!B:B,MATCH(A161,'2017 Rookies'!A:A,0)),"")</f>
        <v/>
      </c>
      <c r="I161" t="str">
        <f>IFERROR(INDEX('Free Agents'!B:B,MATCH(A161,'Free Agents'!A:A,0)),"")</f>
        <v/>
      </c>
    </row>
    <row r="162" spans="1:9" x14ac:dyDescent="0.3">
      <c r="A162" t="s">
        <v>903</v>
      </c>
      <c r="B162" t="str">
        <f>IFERROR(INDEX(ADP!B:B,MATCH(A162,ADP!A:A,0)),"")</f>
        <v/>
      </c>
      <c r="C162" t="str">
        <f>VLOOKUP(A162,'Pitching Raw Data'!A:I,3,FALSE)</f>
        <v>SP</v>
      </c>
      <c r="D162" t="str">
        <f>INDEX('Pitching BABS Calcs'!H:H,MATCH(A162,'Pitching BABS Calcs'!A:A,0))</f>
        <v>k-</v>
      </c>
      <c r="E162" t="str">
        <f>INDEX('Pitching BABS Calcs'!F:F,MATCH(A162,'Pitching BABS Calcs'!A:A,0))</f>
        <v/>
      </c>
      <c r="G162" t="str">
        <f>IFERROR(INDEX(DL!E:E,MATCH(A162,DL!A:A,0)),"")</f>
        <v/>
      </c>
      <c r="H162" t="str">
        <f>IFERROR(INDEX('2017 Rookies'!B:B,MATCH(A162,'2017 Rookies'!A:A,0)),"")</f>
        <v/>
      </c>
      <c r="I162" t="str">
        <f>IFERROR(INDEX('Free Agents'!B:B,MATCH(A162,'Free Agents'!A:A,0)),"")</f>
        <v/>
      </c>
    </row>
    <row r="163" spans="1:9" x14ac:dyDescent="0.3">
      <c r="A163" t="s">
        <v>904</v>
      </c>
      <c r="B163" t="str">
        <f>IFERROR(INDEX(ADP!B:B,MATCH(A163,ADP!A:A,0)),"")</f>
        <v/>
      </c>
      <c r="C163" t="str">
        <f>VLOOKUP(A163,'Pitching Raw Data'!A:I,3,FALSE)</f>
        <v>SP</v>
      </c>
      <c r="D163" t="str">
        <f>INDEX('Pitching BABS Calcs'!H:H,MATCH(A163,'Pitching BABS Calcs'!A:A,0))</f>
        <v>k-</v>
      </c>
      <c r="E163" t="str">
        <f>INDEX('Pitching BABS Calcs'!F:F,MATCH(A163,'Pitching BABS Calcs'!A:A,0))</f>
        <v/>
      </c>
      <c r="G163" t="str">
        <f>IFERROR(INDEX(DL!E:E,MATCH(A163,DL!A:A,0)),"")</f>
        <v/>
      </c>
      <c r="H163" t="str">
        <f>IFERROR(INDEX('2017 Rookies'!B:B,MATCH(A163,'2017 Rookies'!A:A,0)),"")</f>
        <v>ex</v>
      </c>
      <c r="I163" t="str">
        <f>IFERROR(INDEX('Free Agents'!B:B,MATCH(A163,'Free Agents'!A:A,0)),"")</f>
        <v/>
      </c>
    </row>
    <row r="164" spans="1:9" x14ac:dyDescent="0.3">
      <c r="A164" t="s">
        <v>905</v>
      </c>
      <c r="B164" t="str">
        <f>IFERROR(INDEX(ADP!B:B,MATCH(A164,ADP!A:A,0)),"")</f>
        <v/>
      </c>
      <c r="C164" t="str">
        <f>VLOOKUP(A164,'Pitching Raw Data'!A:I,3,FALSE)</f>
        <v>RP</v>
      </c>
      <c r="D164" t="str">
        <f>INDEX('Pitching BABS Calcs'!H:H,MATCH(A164,'Pitching BABS Calcs'!A:A,0))</f>
        <v>k-</v>
      </c>
      <c r="E164" t="str">
        <f>INDEX('Pitching BABS Calcs'!F:F,MATCH(A164,'Pitching BABS Calcs'!A:A,0))</f>
        <v/>
      </c>
      <c r="G164" t="str">
        <f>IFERROR(INDEX(DL!E:E,MATCH(A164,DL!A:A,0)),"")</f>
        <v/>
      </c>
      <c r="H164" t="str">
        <f>IFERROR(INDEX('2017 Rookies'!B:B,MATCH(A164,'2017 Rookies'!A:A,0)),"")</f>
        <v/>
      </c>
      <c r="I164" t="str">
        <f>IFERROR(INDEX('Free Agents'!B:B,MATCH(A164,'Free Agents'!A:A,0)),"")</f>
        <v/>
      </c>
    </row>
    <row r="165" spans="1:9" x14ac:dyDescent="0.3">
      <c r="A165" t="s">
        <v>906</v>
      </c>
      <c r="B165" t="str">
        <f>IFERROR(INDEX(ADP!B:B,MATCH(A165,ADP!A:A,0)),"")</f>
        <v/>
      </c>
      <c r="C165" t="str">
        <f>VLOOKUP(A165,'Pitching Raw Data'!A:I,3,FALSE)</f>
        <v>RP</v>
      </c>
      <c r="D165" t="str">
        <f>INDEX('Pitching BABS Calcs'!H:H,MATCH(A165,'Pitching BABS Calcs'!A:A,0))</f>
        <v>k-</v>
      </c>
      <c r="E165" t="str">
        <f>INDEX('Pitching BABS Calcs'!F:F,MATCH(A165,'Pitching BABS Calcs'!A:A,0))</f>
        <v/>
      </c>
      <c r="G165" t="str">
        <f>IFERROR(INDEX(DL!E:E,MATCH(A165,DL!A:A,0)),"")</f>
        <v/>
      </c>
      <c r="H165" t="str">
        <f>IFERROR(INDEX('2017 Rookies'!B:B,MATCH(A165,'2017 Rookies'!A:A,0)),"")</f>
        <v/>
      </c>
      <c r="I165" t="str">
        <f>IFERROR(INDEX('Free Agents'!B:B,MATCH(A165,'Free Agents'!A:A,0)),"")</f>
        <v/>
      </c>
    </row>
    <row r="166" spans="1:9" x14ac:dyDescent="0.3">
      <c r="A166" t="s">
        <v>568</v>
      </c>
      <c r="B166">
        <f>IFERROR(INDEX(ADP!B:B,MATCH(A166,ADP!A:A,0)),"")</f>
        <v>211</v>
      </c>
      <c r="C166" t="str">
        <f>VLOOKUP(A166,'Pitching Raw Data'!A:I,3,FALSE)</f>
        <v>SP</v>
      </c>
      <c r="D166" t="str">
        <f>INDEX('Pitching BABS Calcs'!H:H,MATCH(A166,'Pitching BABS Calcs'!A:A,0))</f>
        <v>k-</v>
      </c>
      <c r="E166" t="str">
        <f>INDEX('Pitching BABS Calcs'!F:F,MATCH(A166,'Pitching BABS Calcs'!A:A,0))</f>
        <v/>
      </c>
      <c r="G166" t="str">
        <f>IFERROR(INDEX(DL!E:E,MATCH(A166,DL!A:A,0)),"")</f>
        <v/>
      </c>
      <c r="H166" t="str">
        <f>IFERROR(INDEX('2017 Rookies'!B:B,MATCH(A166,'2017 Rookies'!A:A,0)),"")</f>
        <v/>
      </c>
      <c r="I166" t="str">
        <f>IFERROR(INDEX('Free Agents'!B:B,MATCH(A166,'Free Agents'!A:A,0)),"")</f>
        <v/>
      </c>
    </row>
    <row r="167" spans="1:9" x14ac:dyDescent="0.3">
      <c r="A167" t="s">
        <v>308</v>
      </c>
      <c r="B167">
        <f>IFERROR(INDEX(ADP!B:B,MATCH(A167,ADP!A:A,0)),"")</f>
        <v>296</v>
      </c>
      <c r="C167" t="str">
        <f>VLOOKUP(A167,'Pitching Raw Data'!A:I,3,FALSE)</f>
        <v>SP</v>
      </c>
      <c r="D167" t="str">
        <f>INDEX('Pitching BABS Calcs'!H:H,MATCH(A167,'Pitching BABS Calcs'!A:A,0))</f>
        <v>k</v>
      </c>
      <c r="E167" t="str">
        <f>INDEX('Pitching BABS Calcs'!F:F,MATCH(A167,'Pitching BABS Calcs'!A:A,0))</f>
        <v/>
      </c>
      <c r="G167" t="str">
        <f>IFERROR(INDEX(DL!E:E,MATCH(A167,DL!A:A,0)),"")</f>
        <v>INJ</v>
      </c>
      <c r="H167" t="str">
        <f>IFERROR(INDEX('2017 Rookies'!B:B,MATCH(A167,'2017 Rookies'!A:A,0)),"")</f>
        <v/>
      </c>
      <c r="I167" t="str">
        <f>IFERROR(INDEX('Free Agents'!B:B,MATCH(A167,'Free Agents'!A:A,0)),"")</f>
        <v/>
      </c>
    </row>
    <row r="168" spans="1:9" x14ac:dyDescent="0.3">
      <c r="A168" t="s">
        <v>907</v>
      </c>
      <c r="B168" t="str">
        <f>IFERROR(INDEX(ADP!B:B,MATCH(A168,ADP!A:A,0)),"")</f>
        <v/>
      </c>
      <c r="C168" t="str">
        <f>VLOOKUP(A168,'Pitching Raw Data'!A:I,3,FALSE)</f>
        <v>RP</v>
      </c>
      <c r="D168" t="str">
        <f>INDEX('Pitching BABS Calcs'!H:H,MATCH(A168,'Pitching BABS Calcs'!A:A,0))</f>
        <v>k-</v>
      </c>
      <c r="E168" t="str">
        <f>INDEX('Pitching BABS Calcs'!F:F,MATCH(A168,'Pitching BABS Calcs'!A:A,0))</f>
        <v/>
      </c>
      <c r="G168" t="str">
        <f>IFERROR(INDEX(DL!E:E,MATCH(A168,DL!A:A,0)),"")</f>
        <v/>
      </c>
      <c r="H168" t="str">
        <f>IFERROR(INDEX('2017 Rookies'!B:B,MATCH(A168,'2017 Rookies'!A:A,0)),"")</f>
        <v>ex</v>
      </c>
      <c r="I168" t="str">
        <f>IFERROR(INDEX('Free Agents'!B:B,MATCH(A168,'Free Agents'!A:A,0)),"")</f>
        <v/>
      </c>
    </row>
    <row r="169" spans="1:9" x14ac:dyDescent="0.3">
      <c r="A169" t="s">
        <v>908</v>
      </c>
      <c r="B169" t="str">
        <f>IFERROR(INDEX(ADP!B:B,MATCH(A169,ADP!A:A,0)),"")</f>
        <v/>
      </c>
      <c r="C169" t="str">
        <f>VLOOKUP(A169,'Pitching Raw Data'!A:I,3,FALSE)</f>
        <v>RP</v>
      </c>
      <c r="D169" t="str">
        <f>INDEX('Pitching BABS Calcs'!H:H,MATCH(A169,'Pitching BABS Calcs'!A:A,0))</f>
        <v>k-</v>
      </c>
      <c r="E169" t="str">
        <f>INDEX('Pitching BABS Calcs'!F:F,MATCH(A169,'Pitching BABS Calcs'!A:A,0))</f>
        <v/>
      </c>
      <c r="G169" t="str">
        <f>IFERROR(INDEX(DL!E:E,MATCH(A169,DL!A:A,0)),"")</f>
        <v/>
      </c>
      <c r="H169" t="str">
        <f>IFERROR(INDEX('2017 Rookies'!B:B,MATCH(A169,'2017 Rookies'!A:A,0)),"")</f>
        <v/>
      </c>
      <c r="I169" t="str">
        <f>IFERROR(INDEX('Free Agents'!B:B,MATCH(A169,'Free Agents'!A:A,0)),"")</f>
        <v/>
      </c>
    </row>
    <row r="170" spans="1:9" x14ac:dyDescent="0.3">
      <c r="A170" t="s">
        <v>909</v>
      </c>
      <c r="B170" t="str">
        <f>IFERROR(INDEX(ADP!B:B,MATCH(A170,ADP!A:A,0)),"")</f>
        <v/>
      </c>
      <c r="C170" t="str">
        <f>VLOOKUP(A170,'Pitching Raw Data'!A:I,3,FALSE)</f>
        <v>SP</v>
      </c>
      <c r="D170" t="str">
        <f>INDEX('Pitching BABS Calcs'!H:H,MATCH(A170,'Pitching BABS Calcs'!A:A,0))</f>
        <v>k-</v>
      </c>
      <c r="E170" t="str">
        <f>INDEX('Pitching BABS Calcs'!F:F,MATCH(A170,'Pitching BABS Calcs'!A:A,0))</f>
        <v/>
      </c>
      <c r="G170" t="str">
        <f>IFERROR(INDEX(DL!E:E,MATCH(A170,DL!A:A,0)),"")</f>
        <v/>
      </c>
      <c r="H170" t="str">
        <f>IFERROR(INDEX('2017 Rookies'!B:B,MATCH(A170,'2017 Rookies'!A:A,0)),"")</f>
        <v/>
      </c>
      <c r="I170" t="str">
        <f>IFERROR(INDEX('Free Agents'!B:B,MATCH(A170,'Free Agents'!A:A,0)),"")</f>
        <v/>
      </c>
    </row>
    <row r="171" spans="1:9" x14ac:dyDescent="0.3">
      <c r="A171" t="s">
        <v>910</v>
      </c>
      <c r="B171" t="str">
        <f>IFERROR(INDEX(ADP!B:B,MATCH(A171,ADP!A:A,0)),"")</f>
        <v/>
      </c>
      <c r="C171" t="str">
        <f>VLOOKUP(A171,'Pitching Raw Data'!A:I,3,FALSE)</f>
        <v>RP</v>
      </c>
      <c r="D171" t="str">
        <f>INDEX('Pitching BABS Calcs'!H:H,MATCH(A171,'Pitching BABS Calcs'!A:A,0))</f>
        <v>k-</v>
      </c>
      <c r="E171" t="str">
        <f>INDEX('Pitching BABS Calcs'!F:F,MATCH(A171,'Pitching BABS Calcs'!A:A,0))</f>
        <v/>
      </c>
      <c r="G171" t="str">
        <f>IFERROR(INDEX(DL!E:E,MATCH(A171,DL!A:A,0)),"")</f>
        <v/>
      </c>
      <c r="H171" t="str">
        <f>IFERROR(INDEX('2017 Rookies'!B:B,MATCH(A171,'2017 Rookies'!A:A,0)),"")</f>
        <v/>
      </c>
      <c r="I171" t="str">
        <f>IFERROR(INDEX('Free Agents'!B:B,MATCH(A171,'Free Agents'!A:A,0)),"")</f>
        <v>Nw</v>
      </c>
    </row>
    <row r="172" spans="1:9" x14ac:dyDescent="0.3">
      <c r="A172" t="s">
        <v>911</v>
      </c>
      <c r="B172" t="str">
        <f>IFERROR(INDEX(ADP!B:B,MATCH(A172,ADP!A:A,0)),"")</f>
        <v/>
      </c>
      <c r="C172" t="str">
        <f>VLOOKUP(A172,'Pitching Raw Data'!A:I,3,FALSE)</f>
        <v>SP</v>
      </c>
      <c r="D172" t="str">
        <f>INDEX('Pitching BABS Calcs'!H:H,MATCH(A172,'Pitching BABS Calcs'!A:A,0))</f>
        <v>k-</v>
      </c>
      <c r="E172" t="str">
        <f>INDEX('Pitching BABS Calcs'!F:F,MATCH(A172,'Pitching BABS Calcs'!A:A,0))</f>
        <v/>
      </c>
      <c r="G172" t="str">
        <f>IFERROR(INDEX(DL!E:E,MATCH(A172,DL!A:A,0)),"")</f>
        <v/>
      </c>
      <c r="H172" t="str">
        <f>IFERROR(INDEX('2017 Rookies'!B:B,MATCH(A172,'2017 Rookies'!A:A,0)),"")</f>
        <v/>
      </c>
      <c r="I172" t="str">
        <f>IFERROR(INDEX('Free Agents'!B:B,MATCH(A172,'Free Agents'!A:A,0)),"")</f>
        <v/>
      </c>
    </row>
    <row r="173" spans="1:9" x14ac:dyDescent="0.3">
      <c r="A173" t="s">
        <v>737</v>
      </c>
      <c r="B173">
        <f>IFERROR(INDEX(ADP!B:B,MATCH(A173,ADP!A:A,0)),"")</f>
        <v>83</v>
      </c>
      <c r="C173" t="str">
        <f>VLOOKUP(A173,'Pitching Raw Data'!A:I,3,FALSE)</f>
        <v>SP</v>
      </c>
      <c r="D173" t="str">
        <f>INDEX('Pitching BABS Calcs'!H:H,MATCH(A173,'Pitching BABS Calcs'!A:A,0))</f>
        <v>k-</v>
      </c>
      <c r="E173" t="str">
        <f>INDEX('Pitching BABS Calcs'!F:F,MATCH(A173,'Pitching BABS Calcs'!A:A,0))</f>
        <v/>
      </c>
      <c r="G173" t="str">
        <f>IFERROR(INDEX(DL!E:E,MATCH(A173,DL!A:A,0)),"")</f>
        <v/>
      </c>
      <c r="H173" t="str">
        <f>IFERROR(INDEX('2017 Rookies'!B:B,MATCH(A173,'2017 Rookies'!A:A,0)),"")</f>
        <v/>
      </c>
      <c r="I173" t="str">
        <f>IFERROR(INDEX('Free Agents'!B:B,MATCH(A173,'Free Agents'!A:A,0)),"")</f>
        <v>Nw</v>
      </c>
    </row>
    <row r="174" spans="1:9" x14ac:dyDescent="0.3">
      <c r="A174" t="s">
        <v>635</v>
      </c>
      <c r="B174">
        <f>IFERROR(INDEX(ADP!B:B,MATCH(A174,ADP!A:A,0)),"")</f>
        <v>252</v>
      </c>
      <c r="C174" t="str">
        <f>VLOOKUP(A174,'Pitching Raw Data'!A:I,3,FALSE)</f>
        <v>SP</v>
      </c>
      <c r="D174" t="str">
        <f>INDEX('Pitching BABS Calcs'!H:H,MATCH(A174,'Pitching BABS Calcs'!A:A,0))</f>
        <v>k-</v>
      </c>
      <c r="E174" t="str">
        <f>INDEX('Pitching BABS Calcs'!F:F,MATCH(A174,'Pitching BABS Calcs'!A:A,0))</f>
        <v/>
      </c>
      <c r="G174" t="str">
        <f>IFERROR(INDEX(DL!E:E,MATCH(A174,DL!A:A,0)),"")</f>
        <v/>
      </c>
      <c r="H174" t="str">
        <f>IFERROR(INDEX('2017 Rookies'!B:B,MATCH(A174,'2017 Rookies'!A:A,0)),"")</f>
        <v/>
      </c>
      <c r="I174" t="str">
        <f>IFERROR(INDEX('Free Agents'!B:B,MATCH(A174,'Free Agents'!A:A,0)),"")</f>
        <v/>
      </c>
    </row>
    <row r="175" spans="1:9" x14ac:dyDescent="0.3">
      <c r="A175" t="s">
        <v>725</v>
      </c>
      <c r="B175">
        <f>IFERROR(INDEX(ADP!B:B,MATCH(A175,ADP!A:A,0)),"")</f>
        <v>36</v>
      </c>
      <c r="C175" t="str">
        <f>VLOOKUP(A175,'Pitching Raw Data'!A:I,3,FALSE)</f>
        <v>SP</v>
      </c>
      <c r="D175" t="str">
        <f>INDEX('Pitching BABS Calcs'!H:H,MATCH(A175,'Pitching BABS Calcs'!A:A,0))</f>
        <v>k</v>
      </c>
      <c r="E175" t="str">
        <f>INDEX('Pitching BABS Calcs'!F:F,MATCH(A175,'Pitching BABS Calcs'!A:A,0))</f>
        <v/>
      </c>
      <c r="G175" t="str">
        <f>IFERROR(INDEX(DL!E:E,MATCH(A175,DL!A:A,0)),"")</f>
        <v/>
      </c>
      <c r="H175" t="str">
        <f>IFERROR(INDEX('2017 Rookies'!B:B,MATCH(A175,'2017 Rookies'!A:A,0)),"")</f>
        <v/>
      </c>
      <c r="I175" t="str">
        <f>IFERROR(INDEX('Free Agents'!B:B,MATCH(A175,'Free Agents'!A:A,0)),"")</f>
        <v/>
      </c>
    </row>
    <row r="176" spans="1:9" x14ac:dyDescent="0.3">
      <c r="A176" t="s">
        <v>624</v>
      </c>
      <c r="B176">
        <f>IFERROR(INDEX(ADP!B:B,MATCH(A176,ADP!A:A,0)),"")</f>
        <v>65</v>
      </c>
      <c r="C176" t="str">
        <f>VLOOKUP(A176,'Pitching Raw Data'!A:I,3,FALSE)</f>
        <v>SP</v>
      </c>
      <c r="D176" t="str">
        <f>INDEX('Pitching BABS Calcs'!H:H,MATCH(A176,'Pitching BABS Calcs'!A:A,0))</f>
        <v>k</v>
      </c>
      <c r="E176" t="str">
        <f>INDEX('Pitching BABS Calcs'!F:F,MATCH(A176,'Pitching BABS Calcs'!A:A,0))</f>
        <v/>
      </c>
      <c r="G176" t="str">
        <f>IFERROR(INDEX(DL!E:E,MATCH(A176,DL!A:A,0)),"")</f>
        <v/>
      </c>
      <c r="H176" t="str">
        <f>IFERROR(INDEX('2017 Rookies'!B:B,MATCH(A176,'2017 Rookies'!A:A,0)),"")</f>
        <v/>
      </c>
      <c r="I176" t="str">
        <f>IFERROR(INDEX('Free Agents'!B:B,MATCH(A176,'Free Agents'!A:A,0)),"")</f>
        <v/>
      </c>
    </row>
    <row r="177" spans="1:9" x14ac:dyDescent="0.3">
      <c r="A177" t="s">
        <v>343</v>
      </c>
      <c r="B177" t="str">
        <f>IFERROR(INDEX(ADP!B:B,MATCH(A177,ADP!A:A,0)),"")</f>
        <v/>
      </c>
      <c r="C177" t="str">
        <f>VLOOKUP(A177,'Pitching Raw Data'!A:I,3,FALSE)</f>
        <v>RP</v>
      </c>
      <c r="D177" t="str">
        <f>INDEX('Pitching BABS Calcs'!H:H,MATCH(A177,'Pitching BABS Calcs'!A:A,0))</f>
        <v>k-</v>
      </c>
      <c r="E177" t="str">
        <f>INDEX('Pitching BABS Calcs'!F:F,MATCH(A177,'Pitching BABS Calcs'!A:A,0))</f>
        <v/>
      </c>
      <c r="G177" t="str">
        <f>IFERROR(INDEX(DL!E:E,MATCH(A177,DL!A:A,0)),"")</f>
        <v/>
      </c>
      <c r="H177" t="str">
        <f>IFERROR(INDEX('2017 Rookies'!B:B,MATCH(A177,'2017 Rookies'!A:A,0)),"")</f>
        <v/>
      </c>
      <c r="I177" t="str">
        <f>IFERROR(INDEX('Free Agents'!B:B,MATCH(A177,'Free Agents'!A:A,0)),"")</f>
        <v/>
      </c>
    </row>
    <row r="178" spans="1:9" x14ac:dyDescent="0.3">
      <c r="A178" t="s">
        <v>912</v>
      </c>
      <c r="B178" t="str">
        <f>IFERROR(INDEX(ADP!B:B,MATCH(A178,ADP!A:A,0)),"")</f>
        <v/>
      </c>
      <c r="C178" t="str">
        <f>VLOOKUP(A178,'Pitching Raw Data'!A:I,3,FALSE)</f>
        <v>RP</v>
      </c>
      <c r="D178" t="str">
        <f>INDEX('Pitching BABS Calcs'!H:H,MATCH(A178,'Pitching BABS Calcs'!A:A,0))</f>
        <v>k-</v>
      </c>
      <c r="E178" t="str">
        <f>INDEX('Pitching BABS Calcs'!F:F,MATCH(A178,'Pitching BABS Calcs'!A:A,0))</f>
        <v/>
      </c>
      <c r="G178" t="str">
        <f>IFERROR(INDEX(DL!E:E,MATCH(A178,DL!A:A,0)),"")</f>
        <v/>
      </c>
      <c r="H178" t="str">
        <f>IFERROR(INDEX('2017 Rookies'!B:B,MATCH(A178,'2017 Rookies'!A:A,0)),"")</f>
        <v>ex</v>
      </c>
      <c r="I178" t="str">
        <f>IFERROR(INDEX('Free Agents'!B:B,MATCH(A178,'Free Agents'!A:A,0)),"")</f>
        <v/>
      </c>
    </row>
    <row r="179" spans="1:9" x14ac:dyDescent="0.3">
      <c r="A179" t="s">
        <v>714</v>
      </c>
      <c r="B179">
        <f>IFERROR(INDEX(ADP!B:B,MATCH(A179,ADP!A:A,0)),"")</f>
        <v>136</v>
      </c>
      <c r="C179" t="str">
        <f>VLOOKUP(A179,'Pitching Raw Data'!A:I,3,FALSE)</f>
        <v>SP</v>
      </c>
      <c r="D179" t="str">
        <f>INDEX('Pitching BABS Calcs'!H:H,MATCH(A179,'Pitching BABS Calcs'!A:A,0))</f>
        <v>k-</v>
      </c>
      <c r="E179" t="str">
        <f>INDEX('Pitching BABS Calcs'!F:F,MATCH(A179,'Pitching BABS Calcs'!A:A,0))</f>
        <v/>
      </c>
      <c r="G179" t="str">
        <f>IFERROR(INDEX(DL!E:E,MATCH(A179,DL!A:A,0)),"")</f>
        <v/>
      </c>
      <c r="H179" t="str">
        <f>IFERROR(INDEX('2017 Rookies'!B:B,MATCH(A179,'2017 Rookies'!A:A,0)),"")</f>
        <v/>
      </c>
      <c r="I179" t="str">
        <f>IFERROR(INDEX('Free Agents'!B:B,MATCH(A179,'Free Agents'!A:A,0)),"")</f>
        <v/>
      </c>
    </row>
    <row r="180" spans="1:9" x14ac:dyDescent="0.3">
      <c r="A180" t="s">
        <v>659</v>
      </c>
      <c r="B180">
        <f>IFERROR(INDEX(ADP!B:B,MATCH(A180,ADP!A:A,0)),"")</f>
        <v>322</v>
      </c>
      <c r="C180" t="str">
        <f>VLOOKUP(A180,'Pitching Raw Data'!A:I,3,FALSE)</f>
        <v>SP</v>
      </c>
      <c r="D180" t="str">
        <f>INDEX('Pitching BABS Calcs'!H:H,MATCH(A180,'Pitching BABS Calcs'!A:A,0))</f>
        <v>k-</v>
      </c>
      <c r="E180" t="str">
        <f>INDEX('Pitching BABS Calcs'!F:F,MATCH(A180,'Pitching BABS Calcs'!A:A,0))</f>
        <v/>
      </c>
      <c r="G180" t="str">
        <f>IFERROR(INDEX(DL!E:E,MATCH(A180,DL!A:A,0)),"")</f>
        <v>INJ</v>
      </c>
      <c r="H180" t="str">
        <f>IFERROR(INDEX('2017 Rookies'!B:B,MATCH(A180,'2017 Rookies'!A:A,0)),"")</f>
        <v/>
      </c>
      <c r="I180" t="str">
        <f>IFERROR(INDEX('Free Agents'!B:B,MATCH(A180,'Free Agents'!A:A,0)),"")</f>
        <v/>
      </c>
    </row>
    <row r="181" spans="1:9" x14ac:dyDescent="0.3">
      <c r="A181" t="s">
        <v>431</v>
      </c>
      <c r="B181" t="str">
        <f>IFERROR(INDEX(ADP!B:B,MATCH(A181,ADP!A:A,0)),"")</f>
        <v/>
      </c>
      <c r="C181" t="str">
        <f>VLOOKUP(A181,'Pitching Raw Data'!A:I,3,FALSE)</f>
        <v>RP</v>
      </c>
      <c r="D181" t="str">
        <f>INDEX('Pitching BABS Calcs'!H:H,MATCH(A181,'Pitching BABS Calcs'!A:A,0))</f>
        <v>k-</v>
      </c>
      <c r="E181" t="str">
        <f>INDEX('Pitching BABS Calcs'!F:F,MATCH(A181,'Pitching BABS Calcs'!A:A,0))</f>
        <v/>
      </c>
      <c r="G181" t="str">
        <f>IFERROR(INDEX(DL!E:E,MATCH(A181,DL!A:A,0)),"")</f>
        <v/>
      </c>
      <c r="H181" t="str">
        <f>IFERROR(INDEX('2017 Rookies'!B:B,MATCH(A181,'2017 Rookies'!A:A,0)),"")</f>
        <v/>
      </c>
      <c r="I181" t="str">
        <f>IFERROR(INDEX('Free Agents'!B:B,MATCH(A181,'Free Agents'!A:A,0)),"")</f>
        <v/>
      </c>
    </row>
    <row r="182" spans="1:9" x14ac:dyDescent="0.3">
      <c r="A182" t="s">
        <v>913</v>
      </c>
      <c r="B182" t="str">
        <f>IFERROR(INDEX(ADP!B:B,MATCH(A182,ADP!A:A,0)),"")</f>
        <v/>
      </c>
      <c r="C182" t="str">
        <f>VLOOKUP(A182,'Pitching Raw Data'!A:I,3,FALSE)</f>
        <v>RP</v>
      </c>
      <c r="D182" t="str">
        <f>INDEX('Pitching BABS Calcs'!H:H,MATCH(A182,'Pitching BABS Calcs'!A:A,0))</f>
        <v>k-</v>
      </c>
      <c r="E182" t="str">
        <f>INDEX('Pitching BABS Calcs'!F:F,MATCH(A182,'Pitching BABS Calcs'!A:A,0))</f>
        <v/>
      </c>
      <c r="G182" t="str">
        <f>IFERROR(INDEX(DL!E:E,MATCH(A182,DL!A:A,0)),"")</f>
        <v/>
      </c>
      <c r="H182" t="str">
        <f>IFERROR(INDEX('2017 Rookies'!B:B,MATCH(A182,'2017 Rookies'!A:A,0)),"")</f>
        <v/>
      </c>
      <c r="I182" t="str">
        <f>IFERROR(INDEX('Free Agents'!B:B,MATCH(A182,'Free Agents'!A:A,0)),"")</f>
        <v/>
      </c>
    </row>
    <row r="183" spans="1:9" x14ac:dyDescent="0.3">
      <c r="A183" t="s">
        <v>478</v>
      </c>
      <c r="B183" t="str">
        <f>IFERROR(INDEX(ADP!B:B,MATCH(A183,ADP!A:A,0)),"")</f>
        <v/>
      </c>
      <c r="C183" t="str">
        <f>VLOOKUP(A183,'Pitching Raw Data'!A:I,3,FALSE)</f>
        <v>SP</v>
      </c>
      <c r="D183" t="str">
        <f>INDEX('Pitching BABS Calcs'!H:H,MATCH(A183,'Pitching BABS Calcs'!A:A,0))</f>
        <v>k-</v>
      </c>
      <c r="E183" t="str">
        <f>INDEX('Pitching BABS Calcs'!F:F,MATCH(A183,'Pitching BABS Calcs'!A:A,0))</f>
        <v/>
      </c>
      <c r="G183" t="str">
        <f>IFERROR(INDEX(DL!E:E,MATCH(A183,DL!A:A,0)),"")</f>
        <v>INJ</v>
      </c>
      <c r="H183" t="str">
        <f>IFERROR(INDEX('2017 Rookies'!B:B,MATCH(A183,'2017 Rookies'!A:A,0)),"")</f>
        <v/>
      </c>
      <c r="I183" t="str">
        <f>IFERROR(INDEX('Free Agents'!B:B,MATCH(A183,'Free Agents'!A:A,0)),"")</f>
        <v/>
      </c>
    </row>
    <row r="184" spans="1:9" x14ac:dyDescent="0.3">
      <c r="A184" t="s">
        <v>914</v>
      </c>
      <c r="B184" t="str">
        <f>IFERROR(INDEX(ADP!B:B,MATCH(A184,ADP!A:A,0)),"")</f>
        <v/>
      </c>
      <c r="C184" t="str">
        <f>VLOOKUP(A184,'Pitching Raw Data'!A:I,3,FALSE)</f>
        <v>RP</v>
      </c>
      <c r="D184" t="str">
        <f>INDEX('Pitching BABS Calcs'!H:H,MATCH(A184,'Pitching BABS Calcs'!A:A,0))</f>
        <v>k-</v>
      </c>
      <c r="E184" t="str">
        <f>INDEX('Pitching BABS Calcs'!F:F,MATCH(A184,'Pitching BABS Calcs'!A:A,0))</f>
        <v/>
      </c>
      <c r="G184" t="str">
        <f>IFERROR(INDEX(DL!E:E,MATCH(A184,DL!A:A,0)),"")</f>
        <v/>
      </c>
      <c r="H184" t="str">
        <f>IFERROR(INDEX('2017 Rookies'!B:B,MATCH(A184,'2017 Rookies'!A:A,0)),"")</f>
        <v/>
      </c>
      <c r="I184" t="str">
        <f>IFERROR(INDEX('Free Agents'!B:B,MATCH(A184,'Free Agents'!A:A,0)),"")</f>
        <v/>
      </c>
    </row>
    <row r="185" spans="1:9" x14ac:dyDescent="0.3">
      <c r="A185" t="s">
        <v>757</v>
      </c>
      <c r="B185">
        <f>IFERROR(INDEX(ADP!B:B,MATCH(A185,ADP!A:A,0)),"")</f>
        <v>141</v>
      </c>
      <c r="C185" t="str">
        <f>VLOOKUP(A185,'Pitching Raw Data'!A:I,3,FALSE)</f>
        <v>RP</v>
      </c>
      <c r="D185" t="str">
        <f>INDEX('Pitching BABS Calcs'!H:H,MATCH(A185,'Pitching BABS Calcs'!A:A,0))</f>
        <v>k-</v>
      </c>
      <c r="E185" t="str">
        <f>INDEX('Pitching BABS Calcs'!F:F,MATCH(A185,'Pitching BABS Calcs'!A:A,0))</f>
        <v>SV+</v>
      </c>
      <c r="G185" t="str">
        <f>IFERROR(INDEX(DL!E:E,MATCH(A185,DL!A:A,0)),"")</f>
        <v/>
      </c>
      <c r="H185" t="str">
        <f>IFERROR(INDEX('2017 Rookies'!B:B,MATCH(A185,'2017 Rookies'!A:A,0)),"")</f>
        <v/>
      </c>
      <c r="I185" t="str">
        <f>IFERROR(INDEX('Free Agents'!B:B,MATCH(A185,'Free Agents'!A:A,0)),"")</f>
        <v/>
      </c>
    </row>
    <row r="186" spans="1:9" x14ac:dyDescent="0.3">
      <c r="A186" t="s">
        <v>915</v>
      </c>
      <c r="B186" t="str">
        <f>IFERROR(INDEX(ADP!B:B,MATCH(A186,ADP!A:A,0)),"")</f>
        <v/>
      </c>
      <c r="C186" t="str">
        <f>VLOOKUP(A186,'Pitching Raw Data'!A:I,3,FALSE)</f>
        <v>RP</v>
      </c>
      <c r="D186" t="str">
        <f>INDEX('Pitching BABS Calcs'!H:H,MATCH(A186,'Pitching BABS Calcs'!A:A,0))</f>
        <v>k-</v>
      </c>
      <c r="E186" t="str">
        <f>INDEX('Pitching BABS Calcs'!F:F,MATCH(A186,'Pitching BABS Calcs'!A:A,0))</f>
        <v/>
      </c>
      <c r="G186" t="str">
        <f>IFERROR(INDEX(DL!E:E,MATCH(A186,DL!A:A,0)),"")</f>
        <v/>
      </c>
      <c r="H186" t="str">
        <f>IFERROR(INDEX('2017 Rookies'!B:B,MATCH(A186,'2017 Rookies'!A:A,0)),"")</f>
        <v/>
      </c>
      <c r="I186" t="str">
        <f>IFERROR(INDEX('Free Agents'!B:B,MATCH(A186,'Free Agents'!A:A,0)),"")</f>
        <v>Nw</v>
      </c>
    </row>
    <row r="187" spans="1:9" x14ac:dyDescent="0.3">
      <c r="A187" t="s">
        <v>556</v>
      </c>
      <c r="B187">
        <f>IFERROR(INDEX(ADP!B:B,MATCH(A187,ADP!A:A,0)),"")</f>
        <v>167</v>
      </c>
      <c r="C187" t="str">
        <f>VLOOKUP(A187,'Pitching Raw Data'!A:I,3,FALSE)</f>
        <v>SP</v>
      </c>
      <c r="D187" t="str">
        <f>INDEX('Pitching BABS Calcs'!H:H,MATCH(A187,'Pitching BABS Calcs'!A:A,0))</f>
        <v>k-</v>
      </c>
      <c r="E187" t="str">
        <f>INDEX('Pitching BABS Calcs'!F:F,MATCH(A187,'Pitching BABS Calcs'!A:A,0))</f>
        <v/>
      </c>
      <c r="G187" t="str">
        <f>IFERROR(INDEX(DL!E:E,MATCH(A187,DL!A:A,0)),"")</f>
        <v/>
      </c>
      <c r="H187" t="str">
        <f>IFERROR(INDEX('2017 Rookies'!B:B,MATCH(A187,'2017 Rookies'!A:A,0)),"")</f>
        <v/>
      </c>
      <c r="I187" t="str">
        <f>IFERROR(INDEX('Free Agents'!B:B,MATCH(A187,'Free Agents'!A:A,0)),"")</f>
        <v/>
      </c>
    </row>
    <row r="188" spans="1:9" x14ac:dyDescent="0.3">
      <c r="A188" t="s">
        <v>916</v>
      </c>
      <c r="B188" t="str">
        <f>IFERROR(INDEX(ADP!B:B,MATCH(A188,ADP!A:A,0)),"")</f>
        <v/>
      </c>
      <c r="C188" t="str">
        <f>VLOOKUP(A188,'Pitching Raw Data'!A:I,3,FALSE)</f>
        <v>RP</v>
      </c>
      <c r="D188" t="str">
        <f>INDEX('Pitching BABS Calcs'!H:H,MATCH(A188,'Pitching BABS Calcs'!A:A,0))</f>
        <v>k</v>
      </c>
      <c r="E188" t="str">
        <f>INDEX('Pitching BABS Calcs'!F:F,MATCH(A188,'Pitching BABS Calcs'!A:A,0))</f>
        <v/>
      </c>
      <c r="G188" t="str">
        <f>IFERROR(INDEX(DL!E:E,MATCH(A188,DL!A:A,0)),"")</f>
        <v/>
      </c>
      <c r="H188" t="str">
        <f>IFERROR(INDEX('2017 Rookies'!B:B,MATCH(A188,'2017 Rookies'!A:A,0)),"")</f>
        <v/>
      </c>
      <c r="I188" t="str">
        <f>IFERROR(INDEX('Free Agents'!B:B,MATCH(A188,'Free Agents'!A:A,0)),"")</f>
        <v/>
      </c>
    </row>
    <row r="189" spans="1:9" x14ac:dyDescent="0.3">
      <c r="A189" t="s">
        <v>917</v>
      </c>
      <c r="B189" t="str">
        <f>IFERROR(INDEX(ADP!B:B,MATCH(A189,ADP!A:A,0)),"")</f>
        <v/>
      </c>
      <c r="C189" t="str">
        <f>VLOOKUP(A189,'Pitching Raw Data'!A:I,3,FALSE)</f>
        <v>RP</v>
      </c>
      <c r="D189" t="str">
        <f>INDEX('Pitching BABS Calcs'!H:H,MATCH(A189,'Pitching BABS Calcs'!A:A,0))</f>
        <v>k-</v>
      </c>
      <c r="E189" t="str">
        <f>INDEX('Pitching BABS Calcs'!F:F,MATCH(A189,'Pitching BABS Calcs'!A:A,0))</f>
        <v/>
      </c>
      <c r="G189" t="str">
        <f>IFERROR(INDEX(DL!E:E,MATCH(A189,DL!A:A,0)),"")</f>
        <v/>
      </c>
      <c r="H189" t="str">
        <f>IFERROR(INDEX('2017 Rookies'!B:B,MATCH(A189,'2017 Rookies'!A:A,0)),"")</f>
        <v>ex</v>
      </c>
      <c r="I189" t="str">
        <f>IFERROR(INDEX('Free Agents'!B:B,MATCH(A189,'Free Agents'!A:A,0)),"")</f>
        <v/>
      </c>
    </row>
    <row r="190" spans="1:9" x14ac:dyDescent="0.3">
      <c r="A190" t="s">
        <v>732</v>
      </c>
      <c r="B190">
        <f>IFERROR(INDEX(ADP!B:B,MATCH(A190,ADP!A:A,0)),"")</f>
        <v>52</v>
      </c>
      <c r="C190" t="str">
        <f>VLOOKUP(A190,'Pitching Raw Data'!A:I,3,FALSE)</f>
        <v>SP</v>
      </c>
      <c r="D190" t="str">
        <f>INDEX('Pitching BABS Calcs'!H:H,MATCH(A190,'Pitching BABS Calcs'!A:A,0))</f>
        <v>k-</v>
      </c>
      <c r="E190" t="str">
        <f>INDEX('Pitching BABS Calcs'!F:F,MATCH(A190,'Pitching BABS Calcs'!A:A,0))</f>
        <v/>
      </c>
      <c r="G190" t="str">
        <f>IFERROR(INDEX(DL!E:E,MATCH(A190,DL!A:A,0)),"")</f>
        <v/>
      </c>
      <c r="H190" t="str">
        <f>IFERROR(INDEX('2017 Rookies'!B:B,MATCH(A190,'2017 Rookies'!A:A,0)),"")</f>
        <v/>
      </c>
      <c r="I190" t="str">
        <f>IFERROR(INDEX('Free Agents'!B:B,MATCH(A190,'Free Agents'!A:A,0)),"")</f>
        <v/>
      </c>
    </row>
    <row r="191" spans="1:9" x14ac:dyDescent="0.3">
      <c r="A191" t="s">
        <v>918</v>
      </c>
      <c r="B191" t="str">
        <f>IFERROR(INDEX(ADP!B:B,MATCH(A191,ADP!A:A,0)),"")</f>
        <v/>
      </c>
      <c r="C191" t="str">
        <f>VLOOKUP(A191,'Pitching Raw Data'!A:I,3,FALSE)</f>
        <v>SP</v>
      </c>
      <c r="D191" t="str">
        <f>INDEX('Pitching BABS Calcs'!H:H,MATCH(A191,'Pitching BABS Calcs'!A:A,0))</f>
        <v>k-</v>
      </c>
      <c r="E191" t="str">
        <f>INDEX('Pitching BABS Calcs'!F:F,MATCH(A191,'Pitching BABS Calcs'!A:A,0))</f>
        <v/>
      </c>
      <c r="G191" t="str">
        <f>IFERROR(INDEX(DL!E:E,MATCH(A191,DL!A:A,0)),"")</f>
        <v/>
      </c>
      <c r="H191" t="str">
        <f>IFERROR(INDEX('2017 Rookies'!B:B,MATCH(A191,'2017 Rookies'!A:A,0)),"")</f>
        <v>ex</v>
      </c>
      <c r="I191" t="str">
        <f>IFERROR(INDEX('Free Agents'!B:B,MATCH(A191,'Free Agents'!A:A,0)),"")</f>
        <v/>
      </c>
    </row>
    <row r="192" spans="1:9" x14ac:dyDescent="0.3">
      <c r="A192" t="s">
        <v>919</v>
      </c>
      <c r="B192" t="str">
        <f>IFERROR(INDEX(ADP!B:B,MATCH(A192,ADP!A:A,0)),"")</f>
        <v/>
      </c>
      <c r="C192" t="str">
        <f>VLOOKUP(A192,'Pitching Raw Data'!A:I,3,FALSE)</f>
        <v>RP</v>
      </c>
      <c r="D192" t="str">
        <f>INDEX('Pitching BABS Calcs'!H:H,MATCH(A192,'Pitching BABS Calcs'!A:A,0))</f>
        <v>k-</v>
      </c>
      <c r="E192" t="str">
        <f>INDEX('Pitching BABS Calcs'!F:F,MATCH(A192,'Pitching BABS Calcs'!A:A,0))</f>
        <v/>
      </c>
      <c r="G192" t="str">
        <f>IFERROR(INDEX(DL!E:E,MATCH(A192,DL!A:A,0)),"")</f>
        <v/>
      </c>
      <c r="H192" t="str">
        <f>IFERROR(INDEX('2017 Rookies'!B:B,MATCH(A192,'2017 Rookies'!A:A,0)),"")</f>
        <v/>
      </c>
      <c r="I192" t="str">
        <f>IFERROR(INDEX('Free Agents'!B:B,MATCH(A192,'Free Agents'!A:A,0)),"")</f>
        <v/>
      </c>
    </row>
    <row r="193" spans="1:9" x14ac:dyDescent="0.3">
      <c r="A193" t="s">
        <v>426</v>
      </c>
      <c r="B193">
        <f>IFERROR(INDEX(ADP!B:B,MATCH(A193,ADP!A:A,0)),"")</f>
        <v>223</v>
      </c>
      <c r="C193" t="str">
        <f>VLOOKUP(A193,'Pitching Raw Data'!A:I,3,FALSE)</f>
        <v>SP</v>
      </c>
      <c r="D193" t="str">
        <f>INDEX('Pitching BABS Calcs'!H:H,MATCH(A193,'Pitching BABS Calcs'!A:A,0))</f>
        <v>k-</v>
      </c>
      <c r="E193" t="str">
        <f>INDEX('Pitching BABS Calcs'!F:F,MATCH(A193,'Pitching BABS Calcs'!A:A,0))</f>
        <v/>
      </c>
      <c r="G193" t="str">
        <f>IFERROR(INDEX(DL!E:E,MATCH(A193,DL!A:A,0)),"")</f>
        <v/>
      </c>
      <c r="H193" t="str">
        <f>IFERROR(INDEX('2017 Rookies'!B:B,MATCH(A193,'2017 Rookies'!A:A,0)),"")</f>
        <v/>
      </c>
      <c r="I193" t="str">
        <f>IFERROR(INDEX('Free Agents'!B:B,MATCH(A193,'Free Agents'!A:A,0)),"")</f>
        <v/>
      </c>
    </row>
    <row r="194" spans="1:9" x14ac:dyDescent="0.3">
      <c r="A194" t="s">
        <v>640</v>
      </c>
      <c r="B194">
        <f>IFERROR(INDEX(ADP!B:B,MATCH(A194,ADP!A:A,0)),"")</f>
        <v>154</v>
      </c>
      <c r="C194" t="str">
        <f>VLOOKUP(A194,'Pitching Raw Data'!A:I,3,FALSE)</f>
        <v>SP</v>
      </c>
      <c r="D194" t="str">
        <f>INDEX('Pitching BABS Calcs'!H:H,MATCH(A194,'Pitching BABS Calcs'!A:A,0))</f>
        <v>k-</v>
      </c>
      <c r="E194" t="str">
        <f>INDEX('Pitching BABS Calcs'!F:F,MATCH(A194,'Pitching BABS Calcs'!A:A,0))</f>
        <v/>
      </c>
      <c r="G194" t="str">
        <f>IFERROR(INDEX(DL!E:E,MATCH(A194,DL!A:A,0)),"")</f>
        <v>inj</v>
      </c>
      <c r="H194" t="str">
        <f>IFERROR(INDEX('2017 Rookies'!B:B,MATCH(A194,'2017 Rookies'!A:A,0)),"")</f>
        <v/>
      </c>
      <c r="I194" t="str">
        <f>IFERROR(INDEX('Free Agents'!B:B,MATCH(A194,'Free Agents'!A:A,0)),"")</f>
        <v/>
      </c>
    </row>
    <row r="195" spans="1:9" x14ac:dyDescent="0.3">
      <c r="A195" t="s">
        <v>920</v>
      </c>
      <c r="B195" t="str">
        <f>IFERROR(INDEX(ADP!B:B,MATCH(A195,ADP!A:A,0)),"")</f>
        <v/>
      </c>
      <c r="C195" t="str">
        <f>VLOOKUP(A195,'Pitching Raw Data'!A:I,3,FALSE)</f>
        <v>SP</v>
      </c>
      <c r="D195" t="str">
        <f>INDEX('Pitching BABS Calcs'!H:H,MATCH(A195,'Pitching BABS Calcs'!A:A,0))</f>
        <v>k-</v>
      </c>
      <c r="E195" t="str">
        <f>INDEX('Pitching BABS Calcs'!F:F,MATCH(A195,'Pitching BABS Calcs'!A:A,0))</f>
        <v/>
      </c>
      <c r="G195" t="str">
        <f>IFERROR(INDEX(DL!E:E,MATCH(A195,DL!A:A,0)),"")</f>
        <v/>
      </c>
      <c r="H195" t="str">
        <f>IFERROR(INDEX('2017 Rookies'!B:B,MATCH(A195,'2017 Rookies'!A:A,0)),"")</f>
        <v>ex</v>
      </c>
      <c r="I195" t="str">
        <f>IFERROR(INDEX('Free Agents'!B:B,MATCH(A195,'Free Agents'!A:A,0)),"")</f>
        <v/>
      </c>
    </row>
    <row r="196" spans="1:9" x14ac:dyDescent="0.3">
      <c r="A196" t="s">
        <v>821</v>
      </c>
      <c r="B196">
        <f>IFERROR(INDEX(ADP!B:B,MATCH(A196,ADP!A:A,0)),"")</f>
        <v>343</v>
      </c>
      <c r="C196" t="str">
        <f>VLOOKUP(A196,'Pitching Raw Data'!A:I,3,FALSE)</f>
        <v>SP</v>
      </c>
      <c r="D196" t="str">
        <f>INDEX('Pitching BABS Calcs'!H:H,MATCH(A196,'Pitching BABS Calcs'!A:A,0))</f>
        <v>k-</v>
      </c>
      <c r="E196" t="str">
        <f>INDEX('Pitching BABS Calcs'!F:F,MATCH(A196,'Pitching BABS Calcs'!A:A,0))</f>
        <v/>
      </c>
      <c r="G196" t="str">
        <f>IFERROR(INDEX(DL!E:E,MATCH(A196,DL!A:A,0)),"")</f>
        <v/>
      </c>
      <c r="H196" t="str">
        <f>IFERROR(INDEX('2017 Rookies'!B:B,MATCH(A196,'2017 Rookies'!A:A,0)),"")</f>
        <v/>
      </c>
      <c r="I196" t="str">
        <f>IFERROR(INDEX('Free Agents'!B:B,MATCH(A196,'Free Agents'!A:A,0)),"")</f>
        <v/>
      </c>
    </row>
    <row r="197" spans="1:9" x14ac:dyDescent="0.3">
      <c r="A197" t="s">
        <v>389</v>
      </c>
      <c r="B197" t="str">
        <f>IFERROR(INDEX(ADP!B:B,MATCH(A197,ADP!A:A,0)),"")</f>
        <v/>
      </c>
      <c r="C197" t="str">
        <f>VLOOKUP(A197,'Pitching Raw Data'!A:I,3,FALSE)</f>
        <v>RP</v>
      </c>
      <c r="D197" t="str">
        <f>INDEX('Pitching BABS Calcs'!H:H,MATCH(A197,'Pitching BABS Calcs'!A:A,0))</f>
        <v>k</v>
      </c>
      <c r="E197" t="str">
        <f>INDEX('Pitching BABS Calcs'!F:F,MATCH(A197,'Pitching BABS Calcs'!A:A,0))</f>
        <v/>
      </c>
      <c r="G197" t="str">
        <f>IFERROR(INDEX(DL!E:E,MATCH(A197,DL!A:A,0)),"")</f>
        <v/>
      </c>
      <c r="H197" t="str">
        <f>IFERROR(INDEX('2017 Rookies'!B:B,MATCH(A197,'2017 Rookies'!A:A,0)),"")</f>
        <v/>
      </c>
      <c r="I197" t="str">
        <f>IFERROR(INDEX('Free Agents'!B:B,MATCH(A197,'Free Agents'!A:A,0)),"")</f>
        <v>Nw</v>
      </c>
    </row>
    <row r="198" spans="1:9" x14ac:dyDescent="0.3">
      <c r="A198" t="s">
        <v>921</v>
      </c>
      <c r="B198" t="str">
        <f>IFERROR(INDEX(ADP!B:B,MATCH(A198,ADP!A:A,0)),"")</f>
        <v/>
      </c>
      <c r="C198" t="str">
        <f>VLOOKUP(A198,'Pitching Raw Data'!A:I,3,FALSE)</f>
        <v>RP</v>
      </c>
      <c r="D198" t="str">
        <f>INDEX('Pitching BABS Calcs'!H:H,MATCH(A198,'Pitching BABS Calcs'!A:A,0))</f>
        <v>k-</v>
      </c>
      <c r="E198" t="str">
        <f>INDEX('Pitching BABS Calcs'!F:F,MATCH(A198,'Pitching BABS Calcs'!A:A,0))</f>
        <v/>
      </c>
      <c r="G198" t="str">
        <f>IFERROR(INDEX(DL!E:E,MATCH(A198,DL!A:A,0)),"")</f>
        <v/>
      </c>
      <c r="H198" t="str">
        <f>IFERROR(INDEX('2017 Rookies'!B:B,MATCH(A198,'2017 Rookies'!A:A,0)),"")</f>
        <v/>
      </c>
      <c r="I198" t="str">
        <f>IFERROR(INDEX('Free Agents'!B:B,MATCH(A198,'Free Agents'!A:A,0)),"")</f>
        <v/>
      </c>
    </row>
    <row r="199" spans="1:9" x14ac:dyDescent="0.3">
      <c r="A199" t="s">
        <v>922</v>
      </c>
      <c r="B199" t="str">
        <f>IFERROR(INDEX(ADP!B:B,MATCH(A199,ADP!A:A,0)),"")</f>
        <v/>
      </c>
      <c r="C199" t="str">
        <f>VLOOKUP(A199,'Pitching Raw Data'!A:I,3,FALSE)</f>
        <v>RP</v>
      </c>
      <c r="D199" t="str">
        <f>INDEX('Pitching BABS Calcs'!H:H,MATCH(A199,'Pitching BABS Calcs'!A:A,0))</f>
        <v>k-</v>
      </c>
      <c r="E199" t="str">
        <f>INDEX('Pitching BABS Calcs'!F:F,MATCH(A199,'Pitching BABS Calcs'!A:A,0))</f>
        <v/>
      </c>
      <c r="G199" t="str">
        <f>IFERROR(INDEX(DL!E:E,MATCH(A199,DL!A:A,0)),"")</f>
        <v/>
      </c>
      <c r="H199" t="str">
        <f>IFERROR(INDEX('2017 Rookies'!B:B,MATCH(A199,'2017 Rookies'!A:A,0)),"")</f>
        <v>ex</v>
      </c>
      <c r="I199" t="str">
        <f>IFERROR(INDEX('Free Agents'!B:B,MATCH(A199,'Free Agents'!A:A,0)),"")</f>
        <v/>
      </c>
    </row>
    <row r="200" spans="1:9" x14ac:dyDescent="0.3">
      <c r="A200" t="s">
        <v>460</v>
      </c>
      <c r="B200" t="str">
        <f>IFERROR(INDEX(ADP!B:B,MATCH(A200,ADP!A:A,0)),"")</f>
        <v/>
      </c>
      <c r="C200" t="str">
        <f>VLOOKUP(A200,'Pitching Raw Data'!A:I,3,FALSE)</f>
        <v>SP</v>
      </c>
      <c r="D200" t="str">
        <f>INDEX('Pitching BABS Calcs'!H:H,MATCH(A200,'Pitching BABS Calcs'!A:A,0))</f>
        <v>k-</v>
      </c>
      <c r="E200" t="str">
        <f>INDEX('Pitching BABS Calcs'!F:F,MATCH(A200,'Pitching BABS Calcs'!A:A,0))</f>
        <v/>
      </c>
      <c r="G200" t="str">
        <f>IFERROR(INDEX(DL!E:E,MATCH(A200,DL!A:A,0)),"")</f>
        <v>INJ</v>
      </c>
      <c r="H200" t="str">
        <f>IFERROR(INDEX('2017 Rookies'!B:B,MATCH(A200,'2017 Rookies'!A:A,0)),"")</f>
        <v>ex</v>
      </c>
      <c r="I200" t="str">
        <f>IFERROR(INDEX('Free Agents'!B:B,MATCH(A200,'Free Agents'!A:A,0)),"")</f>
        <v/>
      </c>
    </row>
    <row r="201" spans="1:9" x14ac:dyDescent="0.3">
      <c r="A201" t="s">
        <v>923</v>
      </c>
      <c r="B201" t="str">
        <f>IFERROR(INDEX(ADP!B:B,MATCH(A201,ADP!A:A,0)),"")</f>
        <v/>
      </c>
      <c r="C201" t="str">
        <f>VLOOKUP(A201,'Pitching Raw Data'!A:I,3,FALSE)</f>
        <v>RP</v>
      </c>
      <c r="D201" t="str">
        <f>INDEX('Pitching BABS Calcs'!H:H,MATCH(A201,'Pitching BABS Calcs'!A:A,0))</f>
        <v>k-</v>
      </c>
      <c r="E201" t="str">
        <f>INDEX('Pitching BABS Calcs'!F:F,MATCH(A201,'Pitching BABS Calcs'!A:A,0))</f>
        <v/>
      </c>
      <c r="G201" t="str">
        <f>IFERROR(INDEX(DL!E:E,MATCH(A201,DL!A:A,0)),"")</f>
        <v/>
      </c>
      <c r="H201" t="str">
        <f>IFERROR(INDEX('2017 Rookies'!B:B,MATCH(A201,'2017 Rookies'!A:A,0)),"")</f>
        <v/>
      </c>
      <c r="I201" t="str">
        <f>IFERROR(INDEX('Free Agents'!B:B,MATCH(A201,'Free Agents'!A:A,0)),"")</f>
        <v/>
      </c>
    </row>
    <row r="202" spans="1:9" x14ac:dyDescent="0.3">
      <c r="A202" t="s">
        <v>924</v>
      </c>
      <c r="B202" t="str">
        <f>IFERROR(INDEX(ADP!B:B,MATCH(A202,ADP!A:A,0)),"")</f>
        <v/>
      </c>
      <c r="C202" t="str">
        <f>VLOOKUP(A202,'Pitching Raw Data'!A:I,3,FALSE)</f>
        <v>RP</v>
      </c>
      <c r="D202" t="str">
        <f>INDEX('Pitching BABS Calcs'!H:H,MATCH(A202,'Pitching BABS Calcs'!A:A,0))</f>
        <v>k-</v>
      </c>
      <c r="E202" t="str">
        <f>INDEX('Pitching BABS Calcs'!F:F,MATCH(A202,'Pitching BABS Calcs'!A:A,0))</f>
        <v/>
      </c>
      <c r="G202" t="str">
        <f>IFERROR(INDEX(DL!E:E,MATCH(A202,DL!A:A,0)),"")</f>
        <v/>
      </c>
      <c r="H202" t="str">
        <f>IFERROR(INDEX('2017 Rookies'!B:B,MATCH(A202,'2017 Rookies'!A:A,0)),"")</f>
        <v/>
      </c>
      <c r="I202" t="str">
        <f>IFERROR(INDEX('Free Agents'!B:B,MATCH(A202,'Free Agents'!A:A,0)),"")</f>
        <v/>
      </c>
    </row>
    <row r="203" spans="1:9" x14ac:dyDescent="0.3">
      <c r="A203" t="s">
        <v>925</v>
      </c>
      <c r="B203" t="str">
        <f>IFERROR(INDEX(ADP!B:B,MATCH(A203,ADP!A:A,0)),"")</f>
        <v/>
      </c>
      <c r="C203" t="str">
        <f>VLOOKUP(A203,'Pitching Raw Data'!A:I,3,FALSE)</f>
        <v>SP</v>
      </c>
      <c r="D203" t="str">
        <f>INDEX('Pitching BABS Calcs'!H:H,MATCH(A203,'Pitching BABS Calcs'!A:A,0))</f>
        <v>k-</v>
      </c>
      <c r="E203" t="str">
        <f>INDEX('Pitching BABS Calcs'!F:F,MATCH(A203,'Pitching BABS Calcs'!A:A,0))</f>
        <v/>
      </c>
      <c r="G203" t="str">
        <f>IFERROR(INDEX(DL!E:E,MATCH(A203,DL!A:A,0)),"")</f>
        <v/>
      </c>
      <c r="H203" t="str">
        <f>IFERROR(INDEX('2017 Rookies'!B:B,MATCH(A203,'2017 Rookies'!A:A,0)),"")</f>
        <v/>
      </c>
      <c r="I203" t="str">
        <f>IFERROR(INDEX('Free Agents'!B:B,MATCH(A203,'Free Agents'!A:A,0)),"")</f>
        <v/>
      </c>
    </row>
    <row r="204" spans="1:9" x14ac:dyDescent="0.3">
      <c r="A204" t="s">
        <v>926</v>
      </c>
      <c r="B204" t="str">
        <f>IFERROR(INDEX(ADP!B:B,MATCH(A204,ADP!A:A,0)),"")</f>
        <v/>
      </c>
      <c r="C204" t="str">
        <f>VLOOKUP(A204,'Pitching Raw Data'!A:I,3,FALSE)</f>
        <v>RP</v>
      </c>
      <c r="D204" t="str">
        <f>INDEX('Pitching BABS Calcs'!H:H,MATCH(A204,'Pitching BABS Calcs'!A:A,0))</f>
        <v>k-</v>
      </c>
      <c r="E204" t="str">
        <f>INDEX('Pitching BABS Calcs'!F:F,MATCH(A204,'Pitching BABS Calcs'!A:A,0))</f>
        <v/>
      </c>
      <c r="G204" t="str">
        <f>IFERROR(INDEX(DL!E:E,MATCH(A204,DL!A:A,0)),"")</f>
        <v/>
      </c>
      <c r="H204" t="str">
        <f>IFERROR(INDEX('2017 Rookies'!B:B,MATCH(A204,'2017 Rookies'!A:A,0)),"")</f>
        <v>ex</v>
      </c>
      <c r="I204" t="str">
        <f>IFERROR(INDEX('Free Agents'!B:B,MATCH(A204,'Free Agents'!A:A,0)),"")</f>
        <v/>
      </c>
    </row>
    <row r="205" spans="1:9" x14ac:dyDescent="0.3">
      <c r="A205" t="s">
        <v>492</v>
      </c>
      <c r="B205">
        <f>IFERROR(INDEX(ADP!B:B,MATCH(A205,ADP!A:A,0)),"")</f>
        <v>344</v>
      </c>
      <c r="C205" t="str">
        <f>VLOOKUP(A205,'Pitching Raw Data'!A:I,3,FALSE)</f>
        <v>SP</v>
      </c>
      <c r="D205" t="str">
        <f>INDEX('Pitching BABS Calcs'!H:H,MATCH(A205,'Pitching BABS Calcs'!A:A,0))</f>
        <v>k-</v>
      </c>
      <c r="E205" t="str">
        <f>INDEX('Pitching BABS Calcs'!F:F,MATCH(A205,'Pitching BABS Calcs'!A:A,0))</f>
        <v/>
      </c>
      <c r="G205" t="str">
        <f>IFERROR(INDEX(DL!E:E,MATCH(A205,DL!A:A,0)),"")</f>
        <v/>
      </c>
      <c r="H205" t="str">
        <f>IFERROR(INDEX('2017 Rookies'!B:B,MATCH(A205,'2017 Rookies'!A:A,0)),"")</f>
        <v/>
      </c>
      <c r="I205" t="str">
        <f>IFERROR(INDEX('Free Agents'!B:B,MATCH(A205,'Free Agents'!A:A,0)),"")</f>
        <v/>
      </c>
    </row>
    <row r="206" spans="1:9" x14ac:dyDescent="0.3">
      <c r="A206" t="s">
        <v>927</v>
      </c>
      <c r="B206" t="str">
        <f>IFERROR(INDEX(ADP!B:B,MATCH(A206,ADP!A:A,0)),"")</f>
        <v/>
      </c>
      <c r="C206" t="str">
        <f>VLOOKUP(A206,'Pitching Raw Data'!A:I,3,FALSE)</f>
        <v>RP</v>
      </c>
      <c r="D206" t="str">
        <f>INDEX('Pitching BABS Calcs'!H:H,MATCH(A206,'Pitching BABS Calcs'!A:A,0))</f>
        <v>k-</v>
      </c>
      <c r="E206" t="str">
        <f>INDEX('Pitching BABS Calcs'!F:F,MATCH(A206,'Pitching BABS Calcs'!A:A,0))</f>
        <v/>
      </c>
      <c r="G206" t="str">
        <f>IFERROR(INDEX(DL!E:E,MATCH(A206,DL!A:A,0)),"")</f>
        <v/>
      </c>
      <c r="H206" t="str">
        <f>IFERROR(INDEX('2017 Rookies'!B:B,MATCH(A206,'2017 Rookies'!A:A,0)),"")</f>
        <v/>
      </c>
      <c r="I206" t="str">
        <f>IFERROR(INDEX('Free Agents'!B:B,MATCH(A206,'Free Agents'!A:A,0)),"")</f>
        <v/>
      </c>
    </row>
    <row r="207" spans="1:9" x14ac:dyDescent="0.3">
      <c r="A207" t="s">
        <v>382</v>
      </c>
      <c r="B207" t="str">
        <f>IFERROR(INDEX(ADP!B:B,MATCH(A207,ADP!A:A,0)),"")</f>
        <v/>
      </c>
      <c r="C207" t="str">
        <f>VLOOKUP(A207,'Pitching Raw Data'!A:I,3,FALSE)</f>
        <v>RP</v>
      </c>
      <c r="D207" t="str">
        <f>INDEX('Pitching BABS Calcs'!H:H,MATCH(A207,'Pitching BABS Calcs'!A:A,0))</f>
        <v>k-</v>
      </c>
      <c r="E207" t="str">
        <f>INDEX('Pitching BABS Calcs'!F:F,MATCH(A207,'Pitching BABS Calcs'!A:A,0))</f>
        <v>sv-</v>
      </c>
      <c r="G207" t="str">
        <f>IFERROR(INDEX(DL!E:E,MATCH(A207,DL!A:A,0)),"")</f>
        <v/>
      </c>
      <c r="H207" t="str">
        <f>IFERROR(INDEX('2017 Rookies'!B:B,MATCH(A207,'2017 Rookies'!A:A,0)),"")</f>
        <v/>
      </c>
      <c r="I207" t="str">
        <f>IFERROR(INDEX('Free Agents'!B:B,MATCH(A207,'Free Agents'!A:A,0)),"")</f>
        <v/>
      </c>
    </row>
    <row r="208" spans="1:9" x14ac:dyDescent="0.3">
      <c r="A208" t="s">
        <v>928</v>
      </c>
      <c r="B208" t="str">
        <f>IFERROR(INDEX(ADP!B:B,MATCH(A208,ADP!A:A,0)),"")</f>
        <v/>
      </c>
      <c r="C208" t="str">
        <f>VLOOKUP(A208,'Pitching Raw Data'!A:I,3,FALSE)</f>
        <v>RP</v>
      </c>
      <c r="D208" t="str">
        <f>INDEX('Pitching BABS Calcs'!H:H,MATCH(A208,'Pitching BABS Calcs'!A:A,0))</f>
        <v>k-</v>
      </c>
      <c r="E208" t="str">
        <f>INDEX('Pitching BABS Calcs'!F:F,MATCH(A208,'Pitching BABS Calcs'!A:A,0))</f>
        <v/>
      </c>
      <c r="G208" t="str">
        <f>IFERROR(INDEX(DL!E:E,MATCH(A208,DL!A:A,0)),"")</f>
        <v/>
      </c>
      <c r="H208" t="str">
        <f>IFERROR(INDEX('2017 Rookies'!B:B,MATCH(A208,'2017 Rookies'!A:A,0)),"")</f>
        <v>ex</v>
      </c>
      <c r="I208" t="str">
        <f>IFERROR(INDEX('Free Agents'!B:B,MATCH(A208,'Free Agents'!A:A,0)),"")</f>
        <v/>
      </c>
    </row>
    <row r="209" spans="1:9" x14ac:dyDescent="0.3">
      <c r="A209" t="s">
        <v>929</v>
      </c>
      <c r="B209" t="str">
        <f>IFERROR(INDEX(ADP!B:B,MATCH(A209,ADP!A:A,0)),"")</f>
        <v/>
      </c>
      <c r="C209" t="str">
        <f>VLOOKUP(A209,'Pitching Raw Data'!A:I,3,FALSE)</f>
        <v>SP</v>
      </c>
      <c r="D209" t="str">
        <f>INDEX('Pitching BABS Calcs'!H:H,MATCH(A209,'Pitching BABS Calcs'!A:A,0))</f>
        <v>k-</v>
      </c>
      <c r="E209" t="str">
        <f>INDEX('Pitching BABS Calcs'!F:F,MATCH(A209,'Pitching BABS Calcs'!A:A,0))</f>
        <v/>
      </c>
      <c r="G209" t="str">
        <f>IFERROR(INDEX(DL!E:E,MATCH(A209,DL!A:A,0)),"")</f>
        <v/>
      </c>
      <c r="H209" t="str">
        <f>IFERROR(INDEX('2017 Rookies'!B:B,MATCH(A209,'2017 Rookies'!A:A,0)),"")</f>
        <v>ex</v>
      </c>
      <c r="I209" t="str">
        <f>IFERROR(INDEX('Free Agents'!B:B,MATCH(A209,'Free Agents'!A:A,0)),"")</f>
        <v/>
      </c>
    </row>
    <row r="210" spans="1:9" x14ac:dyDescent="0.3">
      <c r="A210" t="s">
        <v>930</v>
      </c>
      <c r="B210" t="str">
        <f>IFERROR(INDEX(ADP!B:B,MATCH(A210,ADP!A:A,0)),"")</f>
        <v/>
      </c>
      <c r="C210" t="str">
        <f>VLOOKUP(A210,'Pitching Raw Data'!A:I,3,FALSE)</f>
        <v>SP</v>
      </c>
      <c r="D210" t="str">
        <f>INDEX('Pitching BABS Calcs'!H:H,MATCH(A210,'Pitching BABS Calcs'!A:A,0))</f>
        <v>k-</v>
      </c>
      <c r="E210" t="str">
        <f>INDEX('Pitching BABS Calcs'!F:F,MATCH(A210,'Pitching BABS Calcs'!A:A,0))</f>
        <v/>
      </c>
      <c r="G210" t="str">
        <f>IFERROR(INDEX(DL!E:E,MATCH(A210,DL!A:A,0)),"")</f>
        <v/>
      </c>
      <c r="H210" t="str">
        <f>IFERROR(INDEX('2017 Rookies'!B:B,MATCH(A210,'2017 Rookies'!A:A,0)),"")</f>
        <v>ex</v>
      </c>
      <c r="I210" t="str">
        <f>IFERROR(INDEX('Free Agents'!B:B,MATCH(A210,'Free Agents'!A:A,0)),"")</f>
        <v/>
      </c>
    </row>
    <row r="211" spans="1:9" x14ac:dyDescent="0.3">
      <c r="A211" t="s">
        <v>359</v>
      </c>
      <c r="B211">
        <f>IFERROR(INDEX(ADP!B:B,MATCH(A211,ADP!A:A,0)),"")</f>
        <v>168</v>
      </c>
      <c r="C211" t="str">
        <f>VLOOKUP(A211,'Pitching Raw Data'!A:I,3,FALSE)</f>
        <v>SP</v>
      </c>
      <c r="D211" t="str">
        <f>INDEX('Pitching BABS Calcs'!H:H,MATCH(A211,'Pitching BABS Calcs'!A:A,0))</f>
        <v>k-</v>
      </c>
      <c r="E211" t="str">
        <f>INDEX('Pitching BABS Calcs'!F:F,MATCH(A211,'Pitching BABS Calcs'!A:A,0))</f>
        <v/>
      </c>
      <c r="G211" t="str">
        <f>IFERROR(INDEX(DL!E:E,MATCH(A211,DL!A:A,0)),"")</f>
        <v/>
      </c>
      <c r="H211" t="str">
        <f>IFERROR(INDEX('2017 Rookies'!B:B,MATCH(A211,'2017 Rookies'!A:A,0)),"")</f>
        <v/>
      </c>
      <c r="I211" t="str">
        <f>IFERROR(INDEX('Free Agents'!B:B,MATCH(A211,'Free Agents'!A:A,0)),"")</f>
        <v/>
      </c>
    </row>
    <row r="212" spans="1:9" x14ac:dyDescent="0.3">
      <c r="A212" t="s">
        <v>599</v>
      </c>
      <c r="B212" t="str">
        <f>IFERROR(INDEX(ADP!B:B,MATCH(A212,ADP!A:A,0)),"")</f>
        <v/>
      </c>
      <c r="C212" t="str">
        <f>VLOOKUP(A212,'Pitching Raw Data'!A:I,3,FALSE)</f>
        <v>SP</v>
      </c>
      <c r="D212" t="str">
        <f>INDEX('Pitching BABS Calcs'!H:H,MATCH(A212,'Pitching BABS Calcs'!A:A,0))</f>
        <v>k-</v>
      </c>
      <c r="E212" t="str">
        <f>INDEX('Pitching BABS Calcs'!F:F,MATCH(A212,'Pitching BABS Calcs'!A:A,0))</f>
        <v/>
      </c>
      <c r="G212" t="str">
        <f>IFERROR(INDEX(DL!E:E,MATCH(A212,DL!A:A,0)),"")</f>
        <v>INJ</v>
      </c>
      <c r="H212" t="str">
        <f>IFERROR(INDEX('2017 Rookies'!B:B,MATCH(A212,'2017 Rookies'!A:A,0)),"")</f>
        <v/>
      </c>
      <c r="I212" t="str">
        <f>IFERROR(INDEX('Free Agents'!B:B,MATCH(A212,'Free Agents'!A:A,0)),"")</f>
        <v/>
      </c>
    </row>
    <row r="213" spans="1:9" x14ac:dyDescent="0.3">
      <c r="A213" t="s">
        <v>931</v>
      </c>
      <c r="B213" t="str">
        <f>IFERROR(INDEX(ADP!B:B,MATCH(A213,ADP!A:A,0)),"")</f>
        <v/>
      </c>
      <c r="C213" t="str">
        <f>VLOOKUP(A213,'Pitching Raw Data'!A:I,3,FALSE)</f>
        <v>SP</v>
      </c>
      <c r="D213" t="str">
        <f>INDEX('Pitching BABS Calcs'!H:H,MATCH(A213,'Pitching BABS Calcs'!A:A,0))</f>
        <v>k-</v>
      </c>
      <c r="E213" t="str">
        <f>INDEX('Pitching BABS Calcs'!F:F,MATCH(A213,'Pitching BABS Calcs'!A:A,0))</f>
        <v/>
      </c>
      <c r="G213" t="str">
        <f>IFERROR(INDEX(DL!E:E,MATCH(A213,DL!A:A,0)),"")</f>
        <v/>
      </c>
      <c r="H213" t="str">
        <f>IFERROR(INDEX('2017 Rookies'!B:B,MATCH(A213,'2017 Rookies'!A:A,0)),"")</f>
        <v/>
      </c>
      <c r="I213" t="str">
        <f>IFERROR(INDEX('Free Agents'!B:B,MATCH(A213,'Free Agents'!A:A,0)),"")</f>
        <v/>
      </c>
    </row>
    <row r="214" spans="1:9" x14ac:dyDescent="0.3">
      <c r="A214" t="s">
        <v>932</v>
      </c>
      <c r="B214" t="str">
        <f>IFERROR(INDEX(ADP!B:B,MATCH(A214,ADP!A:A,0)),"")</f>
        <v/>
      </c>
      <c r="C214" t="str">
        <f>VLOOKUP(A214,'Pitching Raw Data'!A:I,3,FALSE)</f>
        <v>RP</v>
      </c>
      <c r="D214" t="str">
        <f>INDEX('Pitching BABS Calcs'!H:H,MATCH(A214,'Pitching BABS Calcs'!A:A,0))</f>
        <v>k-</v>
      </c>
      <c r="E214" t="str">
        <f>INDEX('Pitching BABS Calcs'!F:F,MATCH(A214,'Pitching BABS Calcs'!A:A,0))</f>
        <v/>
      </c>
      <c r="G214" t="str">
        <f>IFERROR(INDEX(DL!E:E,MATCH(A214,DL!A:A,0)),"")</f>
        <v/>
      </c>
      <c r="H214" t="str">
        <f>IFERROR(INDEX('2017 Rookies'!B:B,MATCH(A214,'2017 Rookies'!A:A,0)),"")</f>
        <v>ex</v>
      </c>
      <c r="I214" t="str">
        <f>IFERROR(INDEX('Free Agents'!B:B,MATCH(A214,'Free Agents'!A:A,0)),"")</f>
        <v/>
      </c>
    </row>
    <row r="215" spans="1:9" x14ac:dyDescent="0.3">
      <c r="A215" t="s">
        <v>434</v>
      </c>
      <c r="B215">
        <f>IFERROR(INDEX(ADP!B:B,MATCH(A215,ADP!A:A,0)),"")</f>
        <v>171</v>
      </c>
      <c r="C215" t="str">
        <f>VLOOKUP(A215,'Pitching Raw Data'!A:I,3,FALSE)</f>
        <v>SP</v>
      </c>
      <c r="D215" t="str">
        <f>INDEX('Pitching BABS Calcs'!H:H,MATCH(A215,'Pitching BABS Calcs'!A:A,0))</f>
        <v>k-</v>
      </c>
      <c r="E215" t="str">
        <f>INDEX('Pitching BABS Calcs'!F:F,MATCH(A215,'Pitching BABS Calcs'!A:A,0))</f>
        <v/>
      </c>
      <c r="G215" t="str">
        <f>IFERROR(INDEX(DL!E:E,MATCH(A215,DL!A:A,0)),"")</f>
        <v/>
      </c>
      <c r="H215" t="str">
        <f>IFERROR(INDEX('2017 Rookies'!B:B,MATCH(A215,'2017 Rookies'!A:A,0)),"")</f>
        <v/>
      </c>
      <c r="I215" t="str">
        <f>IFERROR(INDEX('Free Agents'!B:B,MATCH(A215,'Free Agents'!A:A,0)),"")</f>
        <v/>
      </c>
    </row>
    <row r="216" spans="1:9" x14ac:dyDescent="0.3">
      <c r="A216" t="s">
        <v>386</v>
      </c>
      <c r="B216">
        <f>IFERROR(INDEX(ADP!B:B,MATCH(A216,ADP!A:A,0)),"")</f>
        <v>51</v>
      </c>
      <c r="C216" t="str">
        <f>VLOOKUP(A216,'Pitching Raw Data'!A:I,3,FALSE)</f>
        <v>SP</v>
      </c>
      <c r="D216" t="str">
        <f>INDEX('Pitching BABS Calcs'!H:H,MATCH(A216,'Pitching BABS Calcs'!A:A,0))</f>
        <v>k</v>
      </c>
      <c r="E216" t="str">
        <f>INDEX('Pitching BABS Calcs'!F:F,MATCH(A216,'Pitching BABS Calcs'!A:A,0))</f>
        <v/>
      </c>
      <c r="G216" t="str">
        <f>IFERROR(INDEX(DL!E:E,MATCH(A216,DL!A:A,0)),"")</f>
        <v/>
      </c>
      <c r="H216" t="str">
        <f>IFERROR(INDEX('2017 Rookies'!B:B,MATCH(A216,'2017 Rookies'!A:A,0)),"")</f>
        <v/>
      </c>
      <c r="I216" t="str">
        <f>IFERROR(INDEX('Free Agents'!B:B,MATCH(A216,'Free Agents'!A:A,0)),"")</f>
        <v>Nw</v>
      </c>
    </row>
    <row r="217" spans="1:9" x14ac:dyDescent="0.3">
      <c r="A217" t="s">
        <v>933</v>
      </c>
      <c r="B217" t="str">
        <f>IFERROR(INDEX(ADP!B:B,MATCH(A217,ADP!A:A,0)),"")</f>
        <v/>
      </c>
      <c r="C217" t="str">
        <f>VLOOKUP(A217,'Pitching Raw Data'!A:I,3,FALSE)</f>
        <v>SP</v>
      </c>
      <c r="D217" t="str">
        <f>INDEX('Pitching BABS Calcs'!H:H,MATCH(A217,'Pitching BABS Calcs'!A:A,0))</f>
        <v>k-</v>
      </c>
      <c r="E217" t="str">
        <f>INDEX('Pitching BABS Calcs'!F:F,MATCH(A217,'Pitching BABS Calcs'!A:A,0))</f>
        <v/>
      </c>
      <c r="G217" t="str">
        <f>IFERROR(INDEX(DL!E:E,MATCH(A217,DL!A:A,0)),"")</f>
        <v/>
      </c>
      <c r="H217" t="str">
        <f>IFERROR(INDEX('2017 Rookies'!B:B,MATCH(A217,'2017 Rookies'!A:A,0)),"")</f>
        <v>ex</v>
      </c>
      <c r="I217" t="str">
        <f>IFERROR(INDEX('Free Agents'!B:B,MATCH(A217,'Free Agents'!A:A,0)),"")</f>
        <v/>
      </c>
    </row>
    <row r="218" spans="1:9" x14ac:dyDescent="0.3">
      <c r="A218" t="s">
        <v>934</v>
      </c>
      <c r="B218" t="str">
        <f>IFERROR(INDEX(ADP!B:B,MATCH(A218,ADP!A:A,0)),"")</f>
        <v/>
      </c>
      <c r="C218" t="str">
        <f>VLOOKUP(A218,'Pitching Raw Data'!A:I,3,FALSE)</f>
        <v>RP</v>
      </c>
      <c r="D218" t="str">
        <f>INDEX('Pitching BABS Calcs'!H:H,MATCH(A218,'Pitching BABS Calcs'!A:A,0))</f>
        <v>k-</v>
      </c>
      <c r="E218" t="str">
        <f>INDEX('Pitching BABS Calcs'!F:F,MATCH(A218,'Pitching BABS Calcs'!A:A,0))</f>
        <v/>
      </c>
      <c r="G218" t="str">
        <f>IFERROR(INDEX(DL!E:E,MATCH(A218,DL!A:A,0)),"")</f>
        <v/>
      </c>
      <c r="H218" t="str">
        <f>IFERROR(INDEX('2017 Rookies'!B:B,MATCH(A218,'2017 Rookies'!A:A,0)),"")</f>
        <v>ex</v>
      </c>
      <c r="I218" t="str">
        <f>IFERROR(INDEX('Free Agents'!B:B,MATCH(A218,'Free Agents'!A:A,0)),"")</f>
        <v/>
      </c>
    </row>
    <row r="219" spans="1:9" x14ac:dyDescent="0.3">
      <c r="A219" t="s">
        <v>935</v>
      </c>
      <c r="B219" t="str">
        <f>IFERROR(INDEX(ADP!B:B,MATCH(A219,ADP!A:A,0)),"")</f>
        <v/>
      </c>
      <c r="C219" t="str">
        <f>VLOOKUP(A219,'Pitching Raw Data'!A:I,3,FALSE)</f>
        <v>RP</v>
      </c>
      <c r="D219" t="str">
        <f>INDEX('Pitching BABS Calcs'!H:H,MATCH(A219,'Pitching BABS Calcs'!A:A,0))</f>
        <v>k-</v>
      </c>
      <c r="E219" t="str">
        <f>INDEX('Pitching BABS Calcs'!F:F,MATCH(A219,'Pitching BABS Calcs'!A:A,0))</f>
        <v/>
      </c>
      <c r="G219" t="str">
        <f>IFERROR(INDEX(DL!E:E,MATCH(A219,DL!A:A,0)),"")</f>
        <v/>
      </c>
      <c r="H219" t="str">
        <f>IFERROR(INDEX('2017 Rookies'!B:B,MATCH(A219,'2017 Rookies'!A:A,0)),"")</f>
        <v>ex</v>
      </c>
      <c r="I219" t="str">
        <f>IFERROR(INDEX('Free Agents'!B:B,MATCH(A219,'Free Agents'!A:A,0)),"")</f>
        <v/>
      </c>
    </row>
    <row r="220" spans="1:9" x14ac:dyDescent="0.3">
      <c r="A220" t="s">
        <v>936</v>
      </c>
      <c r="B220" t="str">
        <f>IFERROR(INDEX(ADP!B:B,MATCH(A220,ADP!A:A,0)),"")</f>
        <v/>
      </c>
      <c r="C220" t="str">
        <f>VLOOKUP(A220,'Pitching Raw Data'!A:I,3,FALSE)</f>
        <v>RP</v>
      </c>
      <c r="D220" t="str">
        <f>INDEX('Pitching BABS Calcs'!H:H,MATCH(A220,'Pitching BABS Calcs'!A:A,0))</f>
        <v>k</v>
      </c>
      <c r="E220" t="str">
        <f>INDEX('Pitching BABS Calcs'!F:F,MATCH(A220,'Pitching BABS Calcs'!A:A,0))</f>
        <v/>
      </c>
      <c r="G220" t="str">
        <f>IFERROR(INDEX(DL!E:E,MATCH(A220,DL!A:A,0)),"")</f>
        <v/>
      </c>
      <c r="H220" t="str">
        <f>IFERROR(INDEX('2017 Rookies'!B:B,MATCH(A220,'2017 Rookies'!A:A,0)),"")</f>
        <v/>
      </c>
      <c r="I220" t="str">
        <f>IFERROR(INDEX('Free Agents'!B:B,MATCH(A220,'Free Agents'!A:A,0)),"")</f>
        <v/>
      </c>
    </row>
    <row r="221" spans="1:9" x14ac:dyDescent="0.3">
      <c r="A221" t="s">
        <v>937</v>
      </c>
      <c r="B221" t="str">
        <f>IFERROR(INDEX(ADP!B:B,MATCH(A221,ADP!A:A,0)),"")</f>
        <v/>
      </c>
      <c r="C221" t="str">
        <f>VLOOKUP(A221,'Pitching Raw Data'!A:I,3,FALSE)</f>
        <v>RP</v>
      </c>
      <c r="D221" t="str">
        <f>INDEX('Pitching BABS Calcs'!H:H,MATCH(A221,'Pitching BABS Calcs'!A:A,0))</f>
        <v>k-</v>
      </c>
      <c r="E221" t="str">
        <f>INDEX('Pitching BABS Calcs'!F:F,MATCH(A221,'Pitching BABS Calcs'!A:A,0))</f>
        <v/>
      </c>
      <c r="G221" t="str">
        <f>IFERROR(INDEX(DL!E:E,MATCH(A221,DL!A:A,0)),"")</f>
        <v/>
      </c>
      <c r="H221" t="str">
        <f>IFERROR(INDEX('2017 Rookies'!B:B,MATCH(A221,'2017 Rookies'!A:A,0)),"")</f>
        <v/>
      </c>
      <c r="I221" t="str">
        <f>IFERROR(INDEX('Free Agents'!B:B,MATCH(A221,'Free Agents'!A:A,0)),"")</f>
        <v/>
      </c>
    </row>
    <row r="222" spans="1:9" x14ac:dyDescent="0.3">
      <c r="A222" t="s">
        <v>642</v>
      </c>
      <c r="B222">
        <f>IFERROR(INDEX(ADP!B:B,MATCH(A222,ADP!A:A,0)),"")</f>
        <v>109</v>
      </c>
      <c r="C222" t="str">
        <f>VLOOKUP(A222,'Pitching Raw Data'!A:I,3,FALSE)</f>
        <v>SP</v>
      </c>
      <c r="D222" t="str">
        <f>INDEX('Pitching BABS Calcs'!H:H,MATCH(A222,'Pitching BABS Calcs'!A:A,0))</f>
        <v>k</v>
      </c>
      <c r="E222" t="str">
        <f>INDEX('Pitching BABS Calcs'!F:F,MATCH(A222,'Pitching BABS Calcs'!A:A,0))</f>
        <v/>
      </c>
      <c r="G222" t="str">
        <f>IFERROR(INDEX(DL!E:E,MATCH(A222,DL!A:A,0)),"")</f>
        <v>INJ</v>
      </c>
      <c r="H222" t="str">
        <f>IFERROR(INDEX('2017 Rookies'!B:B,MATCH(A222,'2017 Rookies'!A:A,0)),"")</f>
        <v>ex</v>
      </c>
      <c r="I222" t="str">
        <f>IFERROR(INDEX('Free Agents'!B:B,MATCH(A222,'Free Agents'!A:A,0)),"")</f>
        <v/>
      </c>
    </row>
    <row r="223" spans="1:9" x14ac:dyDescent="0.3">
      <c r="A223" t="s">
        <v>784</v>
      </c>
      <c r="B223">
        <f>IFERROR(INDEX(ADP!B:B,MATCH(A223,ADP!A:A,0)),"")</f>
        <v>237</v>
      </c>
      <c r="C223" t="str">
        <f>VLOOKUP(A223,'Pitching Raw Data'!A:I,3,FALSE)</f>
        <v>SP</v>
      </c>
      <c r="D223" t="str">
        <f>INDEX('Pitching BABS Calcs'!H:H,MATCH(A223,'Pitching BABS Calcs'!A:A,0))</f>
        <v>k-</v>
      </c>
      <c r="E223" t="str">
        <f>INDEX('Pitching BABS Calcs'!F:F,MATCH(A223,'Pitching BABS Calcs'!A:A,0))</f>
        <v/>
      </c>
      <c r="G223" t="str">
        <f>IFERROR(INDEX(DL!E:E,MATCH(A223,DL!A:A,0)),"")</f>
        <v/>
      </c>
      <c r="H223" t="str">
        <f>IFERROR(INDEX('2017 Rookies'!B:B,MATCH(A223,'2017 Rookies'!A:A,0)),"")</f>
        <v>ex</v>
      </c>
      <c r="I223" t="str">
        <f>IFERROR(INDEX('Free Agents'!B:B,MATCH(A223,'Free Agents'!A:A,0)),"")</f>
        <v/>
      </c>
    </row>
    <row r="224" spans="1:9" x14ac:dyDescent="0.3">
      <c r="A224" t="s">
        <v>938</v>
      </c>
      <c r="B224" t="str">
        <f>IFERROR(INDEX(ADP!B:B,MATCH(A224,ADP!A:A,0)),"")</f>
        <v/>
      </c>
      <c r="C224" t="str">
        <f>VLOOKUP(A224,'Pitching Raw Data'!A:I,3,FALSE)</f>
        <v>RP</v>
      </c>
      <c r="D224" t="str">
        <f>INDEX('Pitching BABS Calcs'!H:H,MATCH(A224,'Pitching BABS Calcs'!A:A,0))</f>
        <v>k-</v>
      </c>
      <c r="E224" t="str">
        <f>INDEX('Pitching BABS Calcs'!F:F,MATCH(A224,'Pitching BABS Calcs'!A:A,0))</f>
        <v/>
      </c>
      <c r="G224" t="str">
        <f>IFERROR(INDEX(DL!E:E,MATCH(A224,DL!A:A,0)),"")</f>
        <v/>
      </c>
      <c r="H224" t="str">
        <f>IFERROR(INDEX('2017 Rookies'!B:B,MATCH(A224,'2017 Rookies'!A:A,0)),"")</f>
        <v/>
      </c>
      <c r="I224" t="str">
        <f>IFERROR(INDEX('Free Agents'!B:B,MATCH(A224,'Free Agents'!A:A,0)),"")</f>
        <v/>
      </c>
    </row>
    <row r="225" spans="1:9" x14ac:dyDescent="0.3">
      <c r="A225" t="s">
        <v>939</v>
      </c>
      <c r="B225" t="str">
        <f>IFERROR(INDEX(ADP!B:B,MATCH(A225,ADP!A:A,0)),"")</f>
        <v/>
      </c>
      <c r="C225" t="str">
        <f>VLOOKUP(A225,'Pitching Raw Data'!A:I,3,FALSE)</f>
        <v>SP</v>
      </c>
      <c r="D225" t="str">
        <f>INDEX('Pitching BABS Calcs'!H:H,MATCH(A225,'Pitching BABS Calcs'!A:A,0))</f>
        <v>k-</v>
      </c>
      <c r="E225" t="str">
        <f>INDEX('Pitching BABS Calcs'!F:F,MATCH(A225,'Pitching BABS Calcs'!A:A,0))</f>
        <v/>
      </c>
      <c r="G225" t="str">
        <f>IFERROR(INDEX(DL!E:E,MATCH(A225,DL!A:A,0)),"")</f>
        <v/>
      </c>
      <c r="H225" t="str">
        <f>IFERROR(INDEX('2017 Rookies'!B:B,MATCH(A225,'2017 Rookies'!A:A,0)),"")</f>
        <v/>
      </c>
      <c r="I225" t="str">
        <f>IFERROR(INDEX('Free Agents'!B:B,MATCH(A225,'Free Agents'!A:A,0)),"")</f>
        <v/>
      </c>
    </row>
    <row r="226" spans="1:9" x14ac:dyDescent="0.3">
      <c r="A226" t="s">
        <v>940</v>
      </c>
      <c r="B226" t="str">
        <f>IFERROR(INDEX(ADP!B:B,MATCH(A226,ADP!A:A,0)),"")</f>
        <v/>
      </c>
      <c r="C226" t="str">
        <f>VLOOKUP(A226,'Pitching Raw Data'!A:I,3,FALSE)</f>
        <v>RP</v>
      </c>
      <c r="D226" t="str">
        <f>INDEX('Pitching BABS Calcs'!H:H,MATCH(A226,'Pitching BABS Calcs'!A:A,0))</f>
        <v>k-</v>
      </c>
      <c r="E226" t="str">
        <f>INDEX('Pitching BABS Calcs'!F:F,MATCH(A226,'Pitching BABS Calcs'!A:A,0))</f>
        <v/>
      </c>
      <c r="G226" t="str">
        <f>IFERROR(INDEX(DL!E:E,MATCH(A226,DL!A:A,0)),"")</f>
        <v/>
      </c>
      <c r="H226" t="str">
        <f>IFERROR(INDEX('2017 Rookies'!B:B,MATCH(A226,'2017 Rookies'!A:A,0)),"")</f>
        <v>ex</v>
      </c>
      <c r="I226" t="str">
        <f>IFERROR(INDEX('Free Agents'!B:B,MATCH(A226,'Free Agents'!A:A,0)),"")</f>
        <v/>
      </c>
    </row>
    <row r="227" spans="1:9" x14ac:dyDescent="0.3">
      <c r="A227" t="s">
        <v>744</v>
      </c>
      <c r="B227">
        <f>IFERROR(INDEX(ADP!B:B,MATCH(A227,ADP!A:A,0)),"")</f>
        <v>98</v>
      </c>
      <c r="C227" t="str">
        <f>VLOOKUP(A227,'Pitching Raw Data'!A:I,3,FALSE)</f>
        <v>SP</v>
      </c>
      <c r="D227" t="str">
        <f>INDEX('Pitching BABS Calcs'!H:H,MATCH(A227,'Pitching BABS Calcs'!A:A,0))</f>
        <v>k-</v>
      </c>
      <c r="E227" t="str">
        <f>INDEX('Pitching BABS Calcs'!F:F,MATCH(A227,'Pitching BABS Calcs'!A:A,0))</f>
        <v/>
      </c>
      <c r="G227" t="str">
        <f>IFERROR(INDEX(DL!E:E,MATCH(A227,DL!A:A,0)),"")</f>
        <v/>
      </c>
      <c r="H227" t="str">
        <f>IFERROR(INDEX('2017 Rookies'!B:B,MATCH(A227,'2017 Rookies'!A:A,0)),"")</f>
        <v/>
      </c>
      <c r="I227" t="str">
        <f>IFERROR(INDEX('Free Agents'!B:B,MATCH(A227,'Free Agents'!A:A,0)),"")</f>
        <v/>
      </c>
    </row>
    <row r="228" spans="1:9" x14ac:dyDescent="0.3">
      <c r="A228" t="s">
        <v>941</v>
      </c>
      <c r="B228" t="str">
        <f>IFERROR(INDEX(ADP!B:B,MATCH(A228,ADP!A:A,0)),"")</f>
        <v/>
      </c>
      <c r="C228" t="str">
        <f>VLOOKUP(A228,'Pitching Raw Data'!A:I,3,FALSE)</f>
        <v>SP</v>
      </c>
      <c r="D228" t="str">
        <f>INDEX('Pitching BABS Calcs'!H:H,MATCH(A228,'Pitching BABS Calcs'!A:A,0))</f>
        <v>k-</v>
      </c>
      <c r="E228" t="str">
        <f>INDEX('Pitching BABS Calcs'!F:F,MATCH(A228,'Pitching BABS Calcs'!A:A,0))</f>
        <v/>
      </c>
      <c r="G228" t="str">
        <f>IFERROR(INDEX(DL!E:E,MATCH(A228,DL!A:A,0)),"")</f>
        <v/>
      </c>
      <c r="H228" t="str">
        <f>IFERROR(INDEX('2017 Rookies'!B:B,MATCH(A228,'2017 Rookies'!A:A,0)),"")</f>
        <v/>
      </c>
      <c r="I228" t="str">
        <f>IFERROR(INDEX('Free Agents'!B:B,MATCH(A228,'Free Agents'!A:A,0)),"")</f>
        <v>Nw</v>
      </c>
    </row>
    <row r="229" spans="1:9" x14ac:dyDescent="0.3">
      <c r="A229" t="s">
        <v>802</v>
      </c>
      <c r="B229">
        <f>IFERROR(INDEX(ADP!B:B,MATCH(A229,ADP!A:A,0)),"")</f>
        <v>291</v>
      </c>
      <c r="C229" t="str">
        <f>VLOOKUP(A229,'Pitching Raw Data'!A:I,3,FALSE)</f>
        <v>SP</v>
      </c>
      <c r="D229" t="str">
        <f>INDEX('Pitching BABS Calcs'!H:H,MATCH(A229,'Pitching BABS Calcs'!A:A,0))</f>
        <v>k-</v>
      </c>
      <c r="E229" t="str">
        <f>INDEX('Pitching BABS Calcs'!F:F,MATCH(A229,'Pitching BABS Calcs'!A:A,0))</f>
        <v/>
      </c>
      <c r="G229" t="str">
        <f>IFERROR(INDEX(DL!E:E,MATCH(A229,DL!A:A,0)),"")</f>
        <v/>
      </c>
      <c r="H229" t="str">
        <f>IFERROR(INDEX('2017 Rookies'!B:B,MATCH(A229,'2017 Rookies'!A:A,0)),"")</f>
        <v/>
      </c>
      <c r="I229" t="str">
        <f>IFERROR(INDEX('Free Agents'!B:B,MATCH(A229,'Free Agents'!A:A,0)),"")</f>
        <v/>
      </c>
    </row>
    <row r="230" spans="1:9" x14ac:dyDescent="0.3">
      <c r="A230" t="s">
        <v>942</v>
      </c>
      <c r="B230" t="str">
        <f>IFERROR(INDEX(ADP!B:B,MATCH(A230,ADP!A:A,0)),"")</f>
        <v/>
      </c>
      <c r="C230" t="str">
        <f>VLOOKUP(A230,'Pitching Raw Data'!A:I,3,FALSE)</f>
        <v>RP</v>
      </c>
      <c r="D230" t="str">
        <f>INDEX('Pitching BABS Calcs'!H:H,MATCH(A230,'Pitching BABS Calcs'!A:A,0))</f>
        <v>k-</v>
      </c>
      <c r="E230" t="str">
        <f>INDEX('Pitching BABS Calcs'!F:F,MATCH(A230,'Pitching BABS Calcs'!A:A,0))</f>
        <v/>
      </c>
      <c r="G230" t="str">
        <f>IFERROR(INDEX(DL!E:E,MATCH(A230,DL!A:A,0)),"")</f>
        <v/>
      </c>
      <c r="H230" t="str">
        <f>IFERROR(INDEX('2017 Rookies'!B:B,MATCH(A230,'2017 Rookies'!A:A,0)),"")</f>
        <v>ex</v>
      </c>
      <c r="I230" t="str">
        <f>IFERROR(INDEX('Free Agents'!B:B,MATCH(A230,'Free Agents'!A:A,0)),"")</f>
        <v/>
      </c>
    </row>
    <row r="231" spans="1:9" x14ac:dyDescent="0.3">
      <c r="A231" t="s">
        <v>812</v>
      </c>
      <c r="B231">
        <f>IFERROR(INDEX(ADP!B:B,MATCH(A231,ADP!A:A,0)),"")</f>
        <v>323</v>
      </c>
      <c r="C231" t="str">
        <f>VLOOKUP(A231,'Pitching Raw Data'!A:I,3,FALSE)</f>
        <v>SP</v>
      </c>
      <c r="D231" t="str">
        <f>INDEX('Pitching BABS Calcs'!H:H,MATCH(A231,'Pitching BABS Calcs'!A:A,0))</f>
        <v>k-</v>
      </c>
      <c r="E231" t="str">
        <f>INDEX('Pitching BABS Calcs'!F:F,MATCH(A231,'Pitching BABS Calcs'!A:A,0))</f>
        <v/>
      </c>
      <c r="G231" t="str">
        <f>IFERROR(INDEX(DL!E:E,MATCH(A231,DL!A:A,0)),"")</f>
        <v/>
      </c>
      <c r="H231" t="str">
        <f>IFERROR(INDEX('2017 Rookies'!B:B,MATCH(A231,'2017 Rookies'!A:A,0)),"")</f>
        <v/>
      </c>
      <c r="I231" t="str">
        <f>IFERROR(INDEX('Free Agents'!B:B,MATCH(A231,'Free Agents'!A:A,0)),"")</f>
        <v/>
      </c>
    </row>
    <row r="232" spans="1:9" x14ac:dyDescent="0.3">
      <c r="A232" t="s">
        <v>510</v>
      </c>
      <c r="B232" t="str">
        <f>IFERROR(INDEX(ADP!B:B,MATCH(A232,ADP!A:A,0)),"")</f>
        <v/>
      </c>
      <c r="C232" t="str">
        <f>VLOOKUP(A232,'Pitching Raw Data'!A:I,3,FALSE)</f>
        <v>RP</v>
      </c>
      <c r="D232" t="str">
        <f>INDEX('Pitching BABS Calcs'!H:H,MATCH(A232,'Pitching BABS Calcs'!A:A,0))</f>
        <v>k-</v>
      </c>
      <c r="E232" t="str">
        <f>INDEX('Pitching BABS Calcs'!F:F,MATCH(A232,'Pitching BABS Calcs'!A:A,0))</f>
        <v/>
      </c>
      <c r="G232" t="str">
        <f>IFERROR(INDEX(DL!E:E,MATCH(A232,DL!A:A,0)),"")</f>
        <v/>
      </c>
      <c r="H232" t="str">
        <f>IFERROR(INDEX('2017 Rookies'!B:B,MATCH(A232,'2017 Rookies'!A:A,0)),"")</f>
        <v/>
      </c>
      <c r="I232" t="str">
        <f>IFERROR(INDEX('Free Agents'!B:B,MATCH(A232,'Free Agents'!A:A,0)),"")</f>
        <v/>
      </c>
    </row>
    <row r="233" spans="1:9" x14ac:dyDescent="0.3">
      <c r="A233" t="s">
        <v>766</v>
      </c>
      <c r="B233">
        <f>IFERROR(INDEX(ADP!B:B,MATCH(A233,ADP!A:A,0)),"")</f>
        <v>199</v>
      </c>
      <c r="C233" t="str">
        <f>VLOOKUP(A233,'Pitching Raw Data'!A:I,3,FALSE)</f>
        <v>RP</v>
      </c>
      <c r="D233" t="str">
        <f>INDEX('Pitching BABS Calcs'!H:H,MATCH(A233,'Pitching BABS Calcs'!A:A,0))</f>
        <v>k-</v>
      </c>
      <c r="E233" t="str">
        <f>INDEX('Pitching BABS Calcs'!F:F,MATCH(A233,'Pitching BABS Calcs'!A:A,0))</f>
        <v>sv-</v>
      </c>
      <c r="G233" t="str">
        <f>IFERROR(INDEX(DL!E:E,MATCH(A233,DL!A:A,0)),"")</f>
        <v/>
      </c>
      <c r="H233" t="str">
        <f>IFERROR(INDEX('2017 Rookies'!B:B,MATCH(A233,'2017 Rookies'!A:A,0)),"")</f>
        <v/>
      </c>
      <c r="I233" t="str">
        <f>IFERROR(INDEX('Free Agents'!B:B,MATCH(A233,'Free Agents'!A:A,0)),"")</f>
        <v/>
      </c>
    </row>
    <row r="234" spans="1:9" x14ac:dyDescent="0.3">
      <c r="A234" t="s">
        <v>717</v>
      </c>
      <c r="B234" t="str">
        <f>IFERROR(INDEX(ADP!B:B,MATCH(A234,ADP!A:A,0)),"")</f>
        <v/>
      </c>
      <c r="C234" t="str">
        <f>VLOOKUP(A234,'Pitching Raw Data'!A:I,3,FALSE)</f>
        <v>RP</v>
      </c>
      <c r="D234" t="str">
        <f>INDEX('Pitching BABS Calcs'!H:H,MATCH(A234,'Pitching BABS Calcs'!A:A,0))</f>
        <v>k-</v>
      </c>
      <c r="E234" t="str">
        <f>INDEX('Pitching BABS Calcs'!F:F,MATCH(A234,'Pitching BABS Calcs'!A:A,0))</f>
        <v/>
      </c>
      <c r="G234" t="str">
        <f>IFERROR(INDEX(DL!E:E,MATCH(A234,DL!A:A,0)),"")</f>
        <v>INJ</v>
      </c>
      <c r="H234" t="str">
        <f>IFERROR(INDEX('2017 Rookies'!B:B,MATCH(A234,'2017 Rookies'!A:A,0)),"")</f>
        <v/>
      </c>
      <c r="I234" t="str">
        <f>IFERROR(INDEX('Free Agents'!B:B,MATCH(A234,'Free Agents'!A:A,0)),"")</f>
        <v>Nw</v>
      </c>
    </row>
    <row r="235" spans="1:9" x14ac:dyDescent="0.3">
      <c r="A235" t="s">
        <v>592</v>
      </c>
      <c r="B235" t="str">
        <f>IFERROR(INDEX(ADP!B:B,MATCH(A235,ADP!A:A,0)),"")</f>
        <v/>
      </c>
      <c r="C235" t="str">
        <f>VLOOKUP(A235,'Pitching Raw Data'!A:I,3,FALSE)</f>
        <v>RP</v>
      </c>
      <c r="D235" t="str">
        <f>INDEX('Pitching BABS Calcs'!H:H,MATCH(A235,'Pitching BABS Calcs'!A:A,0))</f>
        <v>k-</v>
      </c>
      <c r="E235" t="str">
        <f>INDEX('Pitching BABS Calcs'!F:F,MATCH(A235,'Pitching BABS Calcs'!A:A,0))</f>
        <v/>
      </c>
      <c r="G235" t="str">
        <f>IFERROR(INDEX(DL!E:E,MATCH(A235,DL!A:A,0)),"")</f>
        <v/>
      </c>
      <c r="H235" t="str">
        <f>IFERROR(INDEX('2017 Rookies'!B:B,MATCH(A235,'2017 Rookies'!A:A,0)),"")</f>
        <v>ex</v>
      </c>
      <c r="I235" t="str">
        <f>IFERROR(INDEX('Free Agents'!B:B,MATCH(A235,'Free Agents'!A:A,0)),"")</f>
        <v/>
      </c>
    </row>
    <row r="236" spans="1:9" x14ac:dyDescent="0.3">
      <c r="A236" t="s">
        <v>943</v>
      </c>
      <c r="B236" t="str">
        <f>IFERROR(INDEX(ADP!B:B,MATCH(A236,ADP!A:A,0)),"")</f>
        <v/>
      </c>
      <c r="C236" t="str">
        <f>VLOOKUP(A236,'Pitching Raw Data'!A:I,3,FALSE)</f>
        <v>SP</v>
      </c>
      <c r="D236" t="str">
        <f>INDEX('Pitching BABS Calcs'!H:H,MATCH(A236,'Pitching BABS Calcs'!A:A,0))</f>
        <v>k-</v>
      </c>
      <c r="E236" t="str">
        <f>INDEX('Pitching BABS Calcs'!F:F,MATCH(A236,'Pitching BABS Calcs'!A:A,0))</f>
        <v/>
      </c>
      <c r="G236" t="str">
        <f>IFERROR(INDEX(DL!E:E,MATCH(A236,DL!A:A,0)),"")</f>
        <v/>
      </c>
      <c r="H236" t="str">
        <f>IFERROR(INDEX('2017 Rookies'!B:B,MATCH(A236,'2017 Rookies'!A:A,0)),"")</f>
        <v/>
      </c>
      <c r="I236" t="str">
        <f>IFERROR(INDEX('Free Agents'!B:B,MATCH(A236,'Free Agents'!A:A,0)),"")</f>
        <v/>
      </c>
    </row>
    <row r="237" spans="1:9" x14ac:dyDescent="0.3">
      <c r="A237" t="s">
        <v>944</v>
      </c>
      <c r="B237" t="str">
        <f>IFERROR(INDEX(ADP!B:B,MATCH(A237,ADP!A:A,0)),"")</f>
        <v/>
      </c>
      <c r="C237" t="str">
        <f>VLOOKUP(A237,'Pitching Raw Data'!A:I,3,FALSE)</f>
        <v>RP</v>
      </c>
      <c r="D237" t="str">
        <f>INDEX('Pitching BABS Calcs'!H:H,MATCH(A237,'Pitching BABS Calcs'!A:A,0))</f>
        <v>K+</v>
      </c>
      <c r="E237" t="str">
        <f>INDEX('Pitching BABS Calcs'!F:F,MATCH(A237,'Pitching BABS Calcs'!A:A,0))</f>
        <v/>
      </c>
      <c r="G237" t="str">
        <f>IFERROR(INDEX(DL!E:E,MATCH(A237,DL!A:A,0)),"")</f>
        <v/>
      </c>
      <c r="H237" t="str">
        <f>IFERROR(INDEX('2017 Rookies'!B:B,MATCH(A237,'2017 Rookies'!A:A,0)),"")</f>
        <v/>
      </c>
      <c r="I237" t="str">
        <f>IFERROR(INDEX('Free Agents'!B:B,MATCH(A237,'Free Agents'!A:A,0)),"")</f>
        <v/>
      </c>
    </row>
    <row r="238" spans="1:9" x14ac:dyDescent="0.3">
      <c r="A238" t="s">
        <v>945</v>
      </c>
      <c r="B238" t="str">
        <f>IFERROR(INDEX(ADP!B:B,MATCH(A238,ADP!A:A,0)),"")</f>
        <v/>
      </c>
      <c r="C238" t="str">
        <f>VLOOKUP(A238,'Pitching Raw Data'!A:I,3,FALSE)</f>
        <v>RP</v>
      </c>
      <c r="D238" t="str">
        <f>INDEX('Pitching BABS Calcs'!H:H,MATCH(A238,'Pitching BABS Calcs'!A:A,0))</f>
        <v>k</v>
      </c>
      <c r="E238" t="str">
        <f>INDEX('Pitching BABS Calcs'!F:F,MATCH(A238,'Pitching BABS Calcs'!A:A,0))</f>
        <v/>
      </c>
      <c r="G238" t="str">
        <f>IFERROR(INDEX(DL!E:E,MATCH(A238,DL!A:A,0)),"")</f>
        <v/>
      </c>
      <c r="H238" t="str">
        <f>IFERROR(INDEX('2017 Rookies'!B:B,MATCH(A238,'2017 Rookies'!A:A,0)),"")</f>
        <v/>
      </c>
      <c r="I238" t="str">
        <f>IFERROR(INDEX('Free Agents'!B:B,MATCH(A238,'Free Agents'!A:A,0)),"")</f>
        <v/>
      </c>
    </row>
    <row r="239" spans="1:9" x14ac:dyDescent="0.3">
      <c r="A239" t="s">
        <v>464</v>
      </c>
      <c r="B239" t="str">
        <f>IFERROR(INDEX(ADP!B:B,MATCH(A239,ADP!A:A,0)),"")</f>
        <v/>
      </c>
      <c r="C239" t="str">
        <f>VLOOKUP(A239,'Pitching Raw Data'!A:I,3,FALSE)</f>
        <v>SP</v>
      </c>
      <c r="D239" t="str">
        <f>INDEX('Pitching BABS Calcs'!H:H,MATCH(A239,'Pitching BABS Calcs'!A:A,0))</f>
        <v>k-</v>
      </c>
      <c r="E239" t="str">
        <f>INDEX('Pitching BABS Calcs'!F:F,MATCH(A239,'Pitching BABS Calcs'!A:A,0))</f>
        <v/>
      </c>
      <c r="G239" t="str">
        <f>IFERROR(INDEX(DL!E:E,MATCH(A239,DL!A:A,0)),"")</f>
        <v>inj</v>
      </c>
      <c r="H239" t="str">
        <f>IFERROR(INDEX('2017 Rookies'!B:B,MATCH(A239,'2017 Rookies'!A:A,0)),"")</f>
        <v/>
      </c>
      <c r="I239" t="str">
        <f>IFERROR(INDEX('Free Agents'!B:B,MATCH(A239,'Free Agents'!A:A,0)),"")</f>
        <v>Nw</v>
      </c>
    </row>
    <row r="240" spans="1:9" x14ac:dyDescent="0.3">
      <c r="A240" t="s">
        <v>946</v>
      </c>
      <c r="B240" t="str">
        <f>IFERROR(INDEX(ADP!B:B,MATCH(A240,ADP!A:A,0)),"")</f>
        <v/>
      </c>
      <c r="C240" t="str">
        <f>VLOOKUP(A240,'Pitching Raw Data'!A:I,3,FALSE)</f>
        <v>RP</v>
      </c>
      <c r="D240" t="str">
        <f>INDEX('Pitching BABS Calcs'!H:H,MATCH(A240,'Pitching BABS Calcs'!A:A,0))</f>
        <v>k-</v>
      </c>
      <c r="E240" t="str">
        <f>INDEX('Pitching BABS Calcs'!F:F,MATCH(A240,'Pitching BABS Calcs'!A:A,0))</f>
        <v>SV</v>
      </c>
      <c r="G240" t="str">
        <f>IFERROR(INDEX(DL!E:E,MATCH(A240,DL!A:A,0)),"")</f>
        <v/>
      </c>
      <c r="H240" t="str">
        <f>IFERROR(INDEX('2017 Rookies'!B:B,MATCH(A240,'2017 Rookies'!A:A,0)),"")</f>
        <v/>
      </c>
      <c r="I240" t="str">
        <f>IFERROR(INDEX('Free Agents'!B:B,MATCH(A240,'Free Agents'!A:A,0)),"")</f>
        <v/>
      </c>
    </row>
    <row r="241" spans="1:9" x14ac:dyDescent="0.3">
      <c r="A241" t="s">
        <v>947</v>
      </c>
      <c r="B241" t="str">
        <f>IFERROR(INDEX(ADP!B:B,MATCH(A241,ADP!A:A,0)),"")</f>
        <v/>
      </c>
      <c r="C241" t="str">
        <f>VLOOKUP(A241,'Pitching Raw Data'!A:I,3,FALSE)</f>
        <v>RP</v>
      </c>
      <c r="D241" t="str">
        <f>INDEX('Pitching BABS Calcs'!H:H,MATCH(A241,'Pitching BABS Calcs'!A:A,0))</f>
        <v>k-</v>
      </c>
      <c r="E241" t="str">
        <f>INDEX('Pitching BABS Calcs'!F:F,MATCH(A241,'Pitching BABS Calcs'!A:A,0))</f>
        <v/>
      </c>
      <c r="G241" t="str">
        <f>IFERROR(INDEX(DL!E:E,MATCH(A241,DL!A:A,0)),"")</f>
        <v/>
      </c>
      <c r="H241" t="str">
        <f>IFERROR(INDEX('2017 Rookies'!B:B,MATCH(A241,'2017 Rookies'!A:A,0)),"")</f>
        <v/>
      </c>
      <c r="I241" t="str">
        <f>IFERROR(INDEX('Free Agents'!B:B,MATCH(A241,'Free Agents'!A:A,0)),"")</f>
        <v/>
      </c>
    </row>
    <row r="242" spans="1:9" x14ac:dyDescent="0.3">
      <c r="A242" t="s">
        <v>948</v>
      </c>
      <c r="B242" t="str">
        <f>IFERROR(INDEX(ADP!B:B,MATCH(A242,ADP!A:A,0)),"")</f>
        <v/>
      </c>
      <c r="C242" t="str">
        <f>VLOOKUP(A242,'Pitching Raw Data'!A:I,3,FALSE)</f>
        <v>RP</v>
      </c>
      <c r="D242" t="str">
        <f>INDEX('Pitching BABS Calcs'!H:H,MATCH(A242,'Pitching BABS Calcs'!A:A,0))</f>
        <v>k-</v>
      </c>
      <c r="E242" t="str">
        <f>INDEX('Pitching BABS Calcs'!F:F,MATCH(A242,'Pitching BABS Calcs'!A:A,0))</f>
        <v/>
      </c>
      <c r="G242" t="str">
        <f>IFERROR(INDEX(DL!E:E,MATCH(A242,DL!A:A,0)),"")</f>
        <v/>
      </c>
      <c r="H242" t="str">
        <f>IFERROR(INDEX('2017 Rookies'!B:B,MATCH(A242,'2017 Rookies'!A:A,0)),"")</f>
        <v/>
      </c>
      <c r="I242" t="str">
        <f>IFERROR(INDEX('Free Agents'!B:B,MATCH(A242,'Free Agents'!A:A,0)),"")</f>
        <v/>
      </c>
    </row>
    <row r="243" spans="1:9" x14ac:dyDescent="0.3">
      <c r="A243" t="s">
        <v>949</v>
      </c>
      <c r="B243" t="str">
        <f>IFERROR(INDEX(ADP!B:B,MATCH(A243,ADP!A:A,0)),"")</f>
        <v/>
      </c>
      <c r="C243" t="str">
        <f>VLOOKUP(A243,'Pitching Raw Data'!A:I,3,FALSE)</f>
        <v>SP</v>
      </c>
      <c r="D243" t="str">
        <f>INDEX('Pitching BABS Calcs'!H:H,MATCH(A243,'Pitching BABS Calcs'!A:A,0))</f>
        <v>k-</v>
      </c>
      <c r="E243" t="str">
        <f>INDEX('Pitching BABS Calcs'!F:F,MATCH(A243,'Pitching BABS Calcs'!A:A,0))</f>
        <v/>
      </c>
      <c r="G243" t="str">
        <f>IFERROR(INDEX(DL!E:E,MATCH(A243,DL!A:A,0)),"")</f>
        <v/>
      </c>
      <c r="H243" t="str">
        <f>IFERROR(INDEX('2017 Rookies'!B:B,MATCH(A243,'2017 Rookies'!A:A,0)),"")</f>
        <v/>
      </c>
      <c r="I243" t="str">
        <f>IFERROR(INDEX('Free Agents'!B:B,MATCH(A243,'Free Agents'!A:A,0)),"")</f>
        <v/>
      </c>
    </row>
    <row r="244" spans="1:9" x14ac:dyDescent="0.3">
      <c r="A244" t="s">
        <v>950</v>
      </c>
      <c r="B244" t="str">
        <f>IFERROR(INDEX(ADP!B:B,MATCH(A244,ADP!A:A,0)),"")</f>
        <v/>
      </c>
      <c r="C244" t="str">
        <f>VLOOKUP(A244,'Pitching Raw Data'!A:I,3,FALSE)</f>
        <v>RP</v>
      </c>
      <c r="D244" t="str">
        <f>INDEX('Pitching BABS Calcs'!H:H,MATCH(A244,'Pitching BABS Calcs'!A:A,0))</f>
        <v>k-</v>
      </c>
      <c r="E244" t="str">
        <f>INDEX('Pitching BABS Calcs'!F:F,MATCH(A244,'Pitching BABS Calcs'!A:A,0))</f>
        <v/>
      </c>
      <c r="G244" t="str">
        <f>IFERROR(INDEX(DL!E:E,MATCH(A244,DL!A:A,0)),"")</f>
        <v/>
      </c>
      <c r="H244" t="str">
        <f>IFERROR(INDEX('2017 Rookies'!B:B,MATCH(A244,'2017 Rookies'!A:A,0)),"")</f>
        <v/>
      </c>
      <c r="I244" t="str">
        <f>IFERROR(INDEX('Free Agents'!B:B,MATCH(A244,'Free Agents'!A:A,0)),"")</f>
        <v/>
      </c>
    </row>
    <row r="245" spans="1:9" x14ac:dyDescent="0.3">
      <c r="A245" t="s">
        <v>951</v>
      </c>
      <c r="B245" t="str">
        <f>IFERROR(INDEX(ADP!B:B,MATCH(A245,ADP!A:A,0)),"")</f>
        <v/>
      </c>
      <c r="C245" t="str">
        <f>VLOOKUP(A245,'Pitching Raw Data'!A:I,3,FALSE)</f>
        <v>RP</v>
      </c>
      <c r="D245" t="str">
        <f>INDEX('Pitching BABS Calcs'!H:H,MATCH(A245,'Pitching BABS Calcs'!A:A,0))</f>
        <v>k-</v>
      </c>
      <c r="E245" t="str">
        <f>INDEX('Pitching BABS Calcs'!F:F,MATCH(A245,'Pitching BABS Calcs'!A:A,0))</f>
        <v/>
      </c>
      <c r="G245" t="str">
        <f>IFERROR(INDEX(DL!E:E,MATCH(A245,DL!A:A,0)),"")</f>
        <v/>
      </c>
      <c r="H245" t="str">
        <f>IFERROR(INDEX('2017 Rookies'!B:B,MATCH(A245,'2017 Rookies'!A:A,0)),"")</f>
        <v/>
      </c>
      <c r="I245" t="str">
        <f>IFERROR(INDEX('Free Agents'!B:B,MATCH(A245,'Free Agents'!A:A,0)),"")</f>
        <v/>
      </c>
    </row>
    <row r="246" spans="1:9" x14ac:dyDescent="0.3">
      <c r="A246" t="s">
        <v>787</v>
      </c>
      <c r="B246">
        <f>IFERROR(INDEX(ADP!B:B,MATCH(A246,ADP!A:A,0)),"")</f>
        <v>247</v>
      </c>
      <c r="C246" t="str">
        <f>VLOOKUP(A246,'Pitching Raw Data'!A:I,3,FALSE)</f>
        <v>SP</v>
      </c>
      <c r="D246" t="str">
        <f>INDEX('Pitching BABS Calcs'!H:H,MATCH(A246,'Pitching BABS Calcs'!A:A,0))</f>
        <v>k-</v>
      </c>
      <c r="E246" t="str">
        <f>INDEX('Pitching BABS Calcs'!F:F,MATCH(A246,'Pitching BABS Calcs'!A:A,0))</f>
        <v/>
      </c>
      <c r="G246" t="str">
        <f>IFERROR(INDEX(DL!E:E,MATCH(A246,DL!A:A,0)),"")</f>
        <v/>
      </c>
      <c r="H246" t="str">
        <f>IFERROR(INDEX('2017 Rookies'!B:B,MATCH(A246,'2017 Rookies'!A:A,0)),"")</f>
        <v/>
      </c>
      <c r="I246" t="str">
        <f>IFERROR(INDEX('Free Agents'!B:B,MATCH(A246,'Free Agents'!A:A,0)),"")</f>
        <v/>
      </c>
    </row>
    <row r="247" spans="1:9" x14ac:dyDescent="0.3">
      <c r="A247" t="s">
        <v>774</v>
      </c>
      <c r="B247">
        <f>IFERROR(INDEX(ADP!B:B,MATCH(A247,ADP!A:A,0)),"")</f>
        <v>213</v>
      </c>
      <c r="C247" t="str">
        <f>VLOOKUP(A247,'Pitching Raw Data'!A:I,3,FALSE)</f>
        <v>SP</v>
      </c>
      <c r="D247" t="str">
        <f>INDEX('Pitching BABS Calcs'!H:H,MATCH(A247,'Pitching BABS Calcs'!A:A,0))</f>
        <v>k-</v>
      </c>
      <c r="E247" t="str">
        <f>INDEX('Pitching BABS Calcs'!F:F,MATCH(A247,'Pitching BABS Calcs'!A:A,0))</f>
        <v/>
      </c>
      <c r="G247" t="str">
        <f>IFERROR(INDEX(DL!E:E,MATCH(A247,DL!A:A,0)),"")</f>
        <v/>
      </c>
      <c r="H247" t="str">
        <f>IFERROR(INDEX('2017 Rookies'!B:B,MATCH(A247,'2017 Rookies'!A:A,0)),"")</f>
        <v/>
      </c>
      <c r="I247" t="str">
        <f>IFERROR(INDEX('Free Agents'!B:B,MATCH(A247,'Free Agents'!A:A,0)),"")</f>
        <v/>
      </c>
    </row>
    <row r="248" spans="1:9" x14ac:dyDescent="0.3">
      <c r="A248" t="s">
        <v>952</v>
      </c>
      <c r="B248" t="str">
        <f>IFERROR(INDEX(ADP!B:B,MATCH(A248,ADP!A:A,0)),"")</f>
        <v/>
      </c>
      <c r="C248" t="str">
        <f>VLOOKUP(A248,'Pitching Raw Data'!A:I,3,FALSE)</f>
        <v>SP</v>
      </c>
      <c r="D248" t="str">
        <f>INDEX('Pitching BABS Calcs'!H:H,MATCH(A248,'Pitching BABS Calcs'!A:A,0))</f>
        <v>k-</v>
      </c>
      <c r="E248" t="str">
        <f>INDEX('Pitching BABS Calcs'!F:F,MATCH(A248,'Pitching BABS Calcs'!A:A,0))</f>
        <v/>
      </c>
      <c r="G248" t="str">
        <f>IFERROR(INDEX(DL!E:E,MATCH(A248,DL!A:A,0)),"")</f>
        <v/>
      </c>
      <c r="H248" t="str">
        <f>IFERROR(INDEX('2017 Rookies'!B:B,MATCH(A248,'2017 Rookies'!A:A,0)),"")</f>
        <v>ex</v>
      </c>
      <c r="I248" t="str">
        <f>IFERROR(INDEX('Free Agents'!B:B,MATCH(A248,'Free Agents'!A:A,0)),"")</f>
        <v/>
      </c>
    </row>
    <row r="249" spans="1:9" x14ac:dyDescent="0.3">
      <c r="A249" t="s">
        <v>733</v>
      </c>
      <c r="B249">
        <f>IFERROR(INDEX(ADP!B:B,MATCH(A249,ADP!A:A,0)),"")</f>
        <v>53</v>
      </c>
      <c r="C249" t="str">
        <f>VLOOKUP(A249,'Pitching Raw Data'!A:I,3,FALSE)</f>
        <v>SP</v>
      </c>
      <c r="D249" t="str">
        <f>INDEX('Pitching BABS Calcs'!H:H,MATCH(A249,'Pitching BABS Calcs'!A:A,0))</f>
        <v>k</v>
      </c>
      <c r="E249" t="str">
        <f>INDEX('Pitching BABS Calcs'!F:F,MATCH(A249,'Pitching BABS Calcs'!A:A,0))</f>
        <v/>
      </c>
      <c r="G249" t="str">
        <f>IFERROR(INDEX(DL!E:E,MATCH(A249,DL!A:A,0)),"")</f>
        <v/>
      </c>
      <c r="H249" t="str">
        <f>IFERROR(INDEX('2017 Rookies'!B:B,MATCH(A249,'2017 Rookies'!A:A,0)),"")</f>
        <v/>
      </c>
      <c r="I249" t="str">
        <f>IFERROR(INDEX('Free Agents'!B:B,MATCH(A249,'Free Agents'!A:A,0)),"")</f>
        <v/>
      </c>
    </row>
    <row r="250" spans="1:9" x14ac:dyDescent="0.3">
      <c r="A250" t="s">
        <v>953</v>
      </c>
      <c r="B250" t="str">
        <f>IFERROR(INDEX(ADP!B:B,MATCH(A250,ADP!A:A,0)),"")</f>
        <v/>
      </c>
      <c r="C250" t="str">
        <f>VLOOKUP(A250,'Pitching Raw Data'!A:I,3,FALSE)</f>
        <v>RP</v>
      </c>
      <c r="D250" t="str">
        <f>INDEX('Pitching BABS Calcs'!H:H,MATCH(A250,'Pitching BABS Calcs'!A:A,0))</f>
        <v>k-</v>
      </c>
      <c r="E250" t="str">
        <f>INDEX('Pitching BABS Calcs'!F:F,MATCH(A250,'Pitching BABS Calcs'!A:A,0))</f>
        <v/>
      </c>
      <c r="G250" t="str">
        <f>IFERROR(INDEX(DL!E:E,MATCH(A250,DL!A:A,0)),"")</f>
        <v/>
      </c>
      <c r="H250" t="str">
        <f>IFERROR(INDEX('2017 Rookies'!B:B,MATCH(A250,'2017 Rookies'!A:A,0)),"")</f>
        <v>ex</v>
      </c>
      <c r="I250" t="str">
        <f>IFERROR(INDEX('Free Agents'!B:B,MATCH(A250,'Free Agents'!A:A,0)),"")</f>
        <v/>
      </c>
    </row>
    <row r="251" spans="1:9" x14ac:dyDescent="0.3">
      <c r="A251" t="s">
        <v>954</v>
      </c>
      <c r="B251" t="str">
        <f>IFERROR(INDEX(ADP!B:B,MATCH(A251,ADP!A:A,0)),"")</f>
        <v/>
      </c>
      <c r="C251" t="str">
        <f>VLOOKUP(A251,'Pitching Raw Data'!A:I,3,FALSE)</f>
        <v>RP</v>
      </c>
      <c r="D251" t="str">
        <f>INDEX('Pitching BABS Calcs'!H:H,MATCH(A251,'Pitching BABS Calcs'!A:A,0))</f>
        <v>k-</v>
      </c>
      <c r="E251" t="str">
        <f>INDEX('Pitching BABS Calcs'!F:F,MATCH(A251,'Pitching BABS Calcs'!A:A,0))</f>
        <v/>
      </c>
      <c r="G251" t="str">
        <f>IFERROR(INDEX(DL!E:E,MATCH(A251,DL!A:A,0)),"")</f>
        <v/>
      </c>
      <c r="H251" t="str">
        <f>IFERROR(INDEX('2017 Rookies'!B:B,MATCH(A251,'2017 Rookies'!A:A,0)),"")</f>
        <v/>
      </c>
      <c r="I251" t="str">
        <f>IFERROR(INDEX('Free Agents'!B:B,MATCH(A251,'Free Agents'!A:A,0)),"")</f>
        <v/>
      </c>
    </row>
    <row r="252" spans="1:9" x14ac:dyDescent="0.3">
      <c r="A252" t="s">
        <v>619</v>
      </c>
      <c r="B252" t="str">
        <f>IFERROR(INDEX(ADP!B:B,MATCH(A252,ADP!A:A,0)),"")</f>
        <v/>
      </c>
      <c r="C252" t="str">
        <f>VLOOKUP(A252,'Pitching Raw Data'!A:I,3,FALSE)</f>
        <v>SP</v>
      </c>
      <c r="D252" t="str">
        <f>INDEX('Pitching BABS Calcs'!H:H,MATCH(A252,'Pitching BABS Calcs'!A:A,0))</f>
        <v>k-</v>
      </c>
      <c r="E252" t="str">
        <f>INDEX('Pitching BABS Calcs'!F:F,MATCH(A252,'Pitching BABS Calcs'!A:A,0))</f>
        <v/>
      </c>
      <c r="G252" t="str">
        <f>IFERROR(INDEX(DL!E:E,MATCH(A252,DL!A:A,0)),"")</f>
        <v>INJ</v>
      </c>
      <c r="H252" t="str">
        <f>IFERROR(INDEX('2017 Rookies'!B:B,MATCH(A252,'2017 Rookies'!A:A,0)),"")</f>
        <v/>
      </c>
      <c r="I252" t="str">
        <f>IFERROR(INDEX('Free Agents'!B:B,MATCH(A252,'Free Agents'!A:A,0)),"")</f>
        <v/>
      </c>
    </row>
    <row r="253" spans="1:9" x14ac:dyDescent="0.3">
      <c r="A253" t="s">
        <v>955</v>
      </c>
      <c r="B253" t="str">
        <f>IFERROR(INDEX(ADP!B:B,MATCH(A253,ADP!A:A,0)),"")</f>
        <v/>
      </c>
      <c r="C253" t="str">
        <f>VLOOKUP(A253,'Pitching Raw Data'!A:I,3,FALSE)</f>
        <v>RP</v>
      </c>
      <c r="D253" t="str">
        <f>INDEX('Pitching BABS Calcs'!H:H,MATCH(A253,'Pitching BABS Calcs'!A:A,0))</f>
        <v>k-</v>
      </c>
      <c r="E253" t="str">
        <f>INDEX('Pitching BABS Calcs'!F:F,MATCH(A253,'Pitching BABS Calcs'!A:A,0))</f>
        <v>sv-</v>
      </c>
      <c r="G253" t="str">
        <f>IFERROR(INDEX(DL!E:E,MATCH(A253,DL!A:A,0)),"")</f>
        <v/>
      </c>
      <c r="H253" t="str">
        <f>IFERROR(INDEX('2017 Rookies'!B:B,MATCH(A253,'2017 Rookies'!A:A,0)),"")</f>
        <v/>
      </c>
      <c r="I253" t="str">
        <f>IFERROR(INDEX('Free Agents'!B:B,MATCH(A253,'Free Agents'!A:A,0)),"")</f>
        <v/>
      </c>
    </row>
    <row r="254" spans="1:9" x14ac:dyDescent="0.3">
      <c r="A254" t="s">
        <v>956</v>
      </c>
      <c r="B254" t="str">
        <f>IFERROR(INDEX(ADP!B:B,MATCH(A254,ADP!A:A,0)),"")</f>
        <v/>
      </c>
      <c r="C254" t="str">
        <f>VLOOKUP(A254,'Pitching Raw Data'!A:I,3,FALSE)</f>
        <v>SP</v>
      </c>
      <c r="D254" t="str">
        <f>INDEX('Pitching BABS Calcs'!H:H,MATCH(A254,'Pitching BABS Calcs'!A:A,0))</f>
        <v>k-</v>
      </c>
      <c r="E254" t="str">
        <f>INDEX('Pitching BABS Calcs'!F:F,MATCH(A254,'Pitching BABS Calcs'!A:A,0))</f>
        <v/>
      </c>
      <c r="G254" t="str">
        <f>IFERROR(INDEX(DL!E:E,MATCH(A254,DL!A:A,0)),"")</f>
        <v/>
      </c>
      <c r="H254" t="str">
        <f>IFERROR(INDEX('2017 Rookies'!B:B,MATCH(A254,'2017 Rookies'!A:A,0)),"")</f>
        <v>ex</v>
      </c>
      <c r="I254" t="str">
        <f>IFERROR(INDEX('Free Agents'!B:B,MATCH(A254,'Free Agents'!A:A,0)),"")</f>
        <v/>
      </c>
    </row>
    <row r="255" spans="1:9" x14ac:dyDescent="0.3">
      <c r="A255" t="s">
        <v>957</v>
      </c>
      <c r="B255" t="str">
        <f>IFERROR(INDEX(ADP!B:B,MATCH(A255,ADP!A:A,0)),"")</f>
        <v/>
      </c>
      <c r="C255" t="str">
        <f>VLOOKUP(A255,'Pitching Raw Data'!A:I,3,FALSE)</f>
        <v>RP</v>
      </c>
      <c r="D255" t="str">
        <f>INDEX('Pitching BABS Calcs'!H:H,MATCH(A255,'Pitching BABS Calcs'!A:A,0))</f>
        <v>k</v>
      </c>
      <c r="E255" t="str">
        <f>INDEX('Pitching BABS Calcs'!F:F,MATCH(A255,'Pitching BABS Calcs'!A:A,0))</f>
        <v/>
      </c>
      <c r="G255" t="str">
        <f>IFERROR(INDEX(DL!E:E,MATCH(A255,DL!A:A,0)),"")</f>
        <v/>
      </c>
      <c r="H255" t="str">
        <f>IFERROR(INDEX('2017 Rookies'!B:B,MATCH(A255,'2017 Rookies'!A:A,0)),"")</f>
        <v/>
      </c>
      <c r="I255" t="str">
        <f>IFERROR(INDEX('Free Agents'!B:B,MATCH(A255,'Free Agents'!A:A,0)),"")</f>
        <v/>
      </c>
    </row>
    <row r="256" spans="1:9" x14ac:dyDescent="0.3">
      <c r="A256" t="s">
        <v>786</v>
      </c>
      <c r="B256">
        <f>IFERROR(INDEX(ADP!B:B,MATCH(A256,ADP!A:A,0)),"")</f>
        <v>243</v>
      </c>
      <c r="C256" t="str">
        <f>VLOOKUP(A256,'Pitching Raw Data'!A:I,3,FALSE)</f>
        <v>SP</v>
      </c>
      <c r="D256" t="str">
        <f>INDEX('Pitching BABS Calcs'!H:H,MATCH(A256,'Pitching BABS Calcs'!A:A,0))</f>
        <v>k-</v>
      </c>
      <c r="E256" t="str">
        <f>INDEX('Pitching BABS Calcs'!F:F,MATCH(A256,'Pitching BABS Calcs'!A:A,0))</f>
        <v/>
      </c>
      <c r="G256" t="str">
        <f>IFERROR(INDEX(DL!E:E,MATCH(A256,DL!A:A,0)),"")</f>
        <v/>
      </c>
      <c r="H256" t="str">
        <f>IFERROR(INDEX('2017 Rookies'!B:B,MATCH(A256,'2017 Rookies'!A:A,0)),"")</f>
        <v/>
      </c>
      <c r="I256" t="str">
        <f>IFERROR(INDEX('Free Agents'!B:B,MATCH(A256,'Free Agents'!A:A,0)),"")</f>
        <v/>
      </c>
    </row>
    <row r="257" spans="1:9" x14ac:dyDescent="0.3">
      <c r="A257" t="s">
        <v>824</v>
      </c>
      <c r="B257">
        <f>IFERROR(INDEX(ADP!B:B,MATCH(A257,ADP!A:A,0)),"")</f>
        <v>350</v>
      </c>
      <c r="C257" t="str">
        <f>VLOOKUP(A257,'Pitching Raw Data'!A:I,3,FALSE)</f>
        <v>SP</v>
      </c>
      <c r="D257" t="str">
        <f>INDEX('Pitching BABS Calcs'!H:H,MATCH(A257,'Pitching BABS Calcs'!A:A,0))</f>
        <v>k-</v>
      </c>
      <c r="E257" t="str">
        <f>INDEX('Pitching BABS Calcs'!F:F,MATCH(A257,'Pitching BABS Calcs'!A:A,0))</f>
        <v/>
      </c>
      <c r="G257" t="str">
        <f>IFERROR(INDEX(DL!E:E,MATCH(A257,DL!A:A,0)),"")</f>
        <v/>
      </c>
      <c r="H257" t="str">
        <f>IFERROR(INDEX('2017 Rookies'!B:B,MATCH(A257,'2017 Rookies'!A:A,0)),"")</f>
        <v/>
      </c>
      <c r="I257" t="str">
        <f>IFERROR(INDEX('Free Agents'!B:B,MATCH(A257,'Free Agents'!A:A,0)),"")</f>
        <v/>
      </c>
    </row>
    <row r="258" spans="1:9" x14ac:dyDescent="0.3">
      <c r="A258" t="s">
        <v>455</v>
      </c>
      <c r="B258">
        <f>IFERROR(INDEX(ADP!B:B,MATCH(A258,ADP!A:A,0)),"")</f>
        <v>266</v>
      </c>
      <c r="C258" t="str">
        <f>VLOOKUP(A258,'Pitching Raw Data'!A:I,3,FALSE)</f>
        <v>SP</v>
      </c>
      <c r="D258" t="str">
        <f>INDEX('Pitching BABS Calcs'!H:H,MATCH(A258,'Pitching BABS Calcs'!A:A,0))</f>
        <v>k-</v>
      </c>
      <c r="E258" t="str">
        <f>INDEX('Pitching BABS Calcs'!F:F,MATCH(A258,'Pitching BABS Calcs'!A:A,0))</f>
        <v/>
      </c>
      <c r="G258" t="str">
        <f>IFERROR(INDEX(DL!E:E,MATCH(A258,DL!A:A,0)),"")</f>
        <v/>
      </c>
      <c r="H258" t="str">
        <f>IFERROR(INDEX('2017 Rookies'!B:B,MATCH(A258,'2017 Rookies'!A:A,0)),"")</f>
        <v/>
      </c>
      <c r="I258" t="str">
        <f>IFERROR(INDEX('Free Agents'!B:B,MATCH(A258,'Free Agents'!A:A,0)),"")</f>
        <v/>
      </c>
    </row>
    <row r="259" spans="1:9" x14ac:dyDescent="0.3">
      <c r="A259" t="s">
        <v>736</v>
      </c>
      <c r="B259">
        <f>IFERROR(INDEX(ADP!B:B,MATCH(A259,ADP!A:A,0)),"")</f>
        <v>75</v>
      </c>
      <c r="C259" t="str">
        <f>VLOOKUP(A259,'Pitching Raw Data'!A:I,3,FALSE)</f>
        <v>SP</v>
      </c>
      <c r="D259" t="str">
        <f>INDEX('Pitching BABS Calcs'!H:H,MATCH(A259,'Pitching BABS Calcs'!A:A,0))</f>
        <v>k-</v>
      </c>
      <c r="E259" t="str">
        <f>INDEX('Pitching BABS Calcs'!F:F,MATCH(A259,'Pitching BABS Calcs'!A:A,0))</f>
        <v/>
      </c>
      <c r="G259" t="str">
        <f>IFERROR(INDEX(DL!E:E,MATCH(A259,DL!A:A,0)),"")</f>
        <v/>
      </c>
      <c r="H259" t="str">
        <f>IFERROR(INDEX('2017 Rookies'!B:B,MATCH(A259,'2017 Rookies'!A:A,0)),"")</f>
        <v/>
      </c>
      <c r="I259" t="str">
        <f>IFERROR(INDEX('Free Agents'!B:B,MATCH(A259,'Free Agents'!A:A,0)),"")</f>
        <v/>
      </c>
    </row>
    <row r="260" spans="1:9" x14ac:dyDescent="0.3">
      <c r="A260" t="s">
        <v>499</v>
      </c>
      <c r="B260" t="str">
        <f>IFERROR(INDEX(ADP!B:B,MATCH(A260,ADP!A:A,0)),"")</f>
        <v/>
      </c>
      <c r="C260" t="str">
        <f>VLOOKUP(A260,'Pitching Raw Data'!A:I,3,FALSE)</f>
        <v>SP</v>
      </c>
      <c r="D260" t="str">
        <f>INDEX('Pitching BABS Calcs'!H:H,MATCH(A260,'Pitching BABS Calcs'!A:A,0))</f>
        <v>k-</v>
      </c>
      <c r="E260" t="str">
        <f>INDEX('Pitching BABS Calcs'!F:F,MATCH(A260,'Pitching BABS Calcs'!A:A,0))</f>
        <v/>
      </c>
      <c r="G260" t="str">
        <f>IFERROR(INDEX(DL!E:E,MATCH(A260,DL!A:A,0)),"")</f>
        <v>INJ</v>
      </c>
      <c r="H260" t="str">
        <f>IFERROR(INDEX('2017 Rookies'!B:B,MATCH(A260,'2017 Rookies'!A:A,0)),"")</f>
        <v/>
      </c>
      <c r="I260" t="str">
        <f>IFERROR(INDEX('Free Agents'!B:B,MATCH(A260,'Free Agents'!A:A,0)),"")</f>
        <v/>
      </c>
    </row>
    <row r="261" spans="1:9" x14ac:dyDescent="0.3">
      <c r="A261" t="s">
        <v>958</v>
      </c>
      <c r="B261" t="str">
        <f>IFERROR(INDEX(ADP!B:B,MATCH(A261,ADP!A:A,0)),"")</f>
        <v/>
      </c>
      <c r="C261" t="str">
        <f>VLOOKUP(A261,'Pitching Raw Data'!A:I,3,FALSE)</f>
        <v>SP</v>
      </c>
      <c r="D261" t="str">
        <f>INDEX('Pitching BABS Calcs'!H:H,MATCH(A261,'Pitching BABS Calcs'!A:A,0))</f>
        <v>k-</v>
      </c>
      <c r="E261" t="str">
        <f>INDEX('Pitching BABS Calcs'!F:F,MATCH(A261,'Pitching BABS Calcs'!A:A,0))</f>
        <v/>
      </c>
      <c r="G261" t="str">
        <f>IFERROR(INDEX(DL!E:E,MATCH(A261,DL!A:A,0)),"")</f>
        <v/>
      </c>
      <c r="H261" t="str">
        <f>IFERROR(INDEX('2017 Rookies'!B:B,MATCH(A261,'2017 Rookies'!A:A,0)),"")</f>
        <v>ex</v>
      </c>
      <c r="I261" t="str">
        <f>IFERROR(INDEX('Free Agents'!B:B,MATCH(A261,'Free Agents'!A:A,0)),"")</f>
        <v/>
      </c>
    </row>
    <row r="262" spans="1:9" x14ac:dyDescent="0.3">
      <c r="A262" t="s">
        <v>959</v>
      </c>
      <c r="B262" t="str">
        <f>IFERROR(INDEX(ADP!B:B,MATCH(A262,ADP!A:A,0)),"")</f>
        <v/>
      </c>
      <c r="C262" t="str">
        <f>VLOOKUP(A262,'Pitching Raw Data'!A:I,3,FALSE)</f>
        <v>SP</v>
      </c>
      <c r="D262" t="str">
        <f>INDEX('Pitching BABS Calcs'!H:H,MATCH(A262,'Pitching BABS Calcs'!A:A,0))</f>
        <v>k-</v>
      </c>
      <c r="E262" t="str">
        <f>INDEX('Pitching BABS Calcs'!F:F,MATCH(A262,'Pitching BABS Calcs'!A:A,0))</f>
        <v/>
      </c>
      <c r="G262" t="str">
        <f>IFERROR(INDEX(DL!E:E,MATCH(A262,DL!A:A,0)),"")</f>
        <v/>
      </c>
      <c r="H262" t="str">
        <f>IFERROR(INDEX('2017 Rookies'!B:B,MATCH(A262,'2017 Rookies'!A:A,0)),"")</f>
        <v/>
      </c>
      <c r="I262" t="str">
        <f>IFERROR(INDEX('Free Agents'!B:B,MATCH(A262,'Free Agents'!A:A,0)),"")</f>
        <v/>
      </c>
    </row>
    <row r="263" spans="1:9" x14ac:dyDescent="0.3">
      <c r="A263" t="s">
        <v>323</v>
      </c>
      <c r="B263">
        <f>IFERROR(INDEX(ADP!B:B,MATCH(A263,ADP!A:A,0)),"")</f>
        <v>334</v>
      </c>
      <c r="C263" t="str">
        <f>VLOOKUP(A263,'Pitching Raw Data'!A:I,3,FALSE)</f>
        <v>SP</v>
      </c>
      <c r="D263" t="str">
        <f>INDEX('Pitching BABS Calcs'!H:H,MATCH(A263,'Pitching BABS Calcs'!A:A,0))</f>
        <v>k-</v>
      </c>
      <c r="E263" t="str">
        <f>INDEX('Pitching BABS Calcs'!F:F,MATCH(A263,'Pitching BABS Calcs'!A:A,0))</f>
        <v/>
      </c>
      <c r="G263" t="str">
        <f>IFERROR(INDEX(DL!E:E,MATCH(A263,DL!A:A,0)),"")</f>
        <v>INJ</v>
      </c>
      <c r="H263" t="str">
        <f>IFERROR(INDEX('2017 Rookies'!B:B,MATCH(A263,'2017 Rookies'!A:A,0)),"")</f>
        <v/>
      </c>
      <c r="I263" t="str">
        <f>IFERROR(INDEX('Free Agents'!B:B,MATCH(A263,'Free Agents'!A:A,0)),"")</f>
        <v/>
      </c>
    </row>
    <row r="264" spans="1:9" x14ac:dyDescent="0.3">
      <c r="A264" t="s">
        <v>960</v>
      </c>
      <c r="B264" t="str">
        <f>IFERROR(INDEX(ADP!B:B,MATCH(A264,ADP!A:A,0)),"")</f>
        <v/>
      </c>
      <c r="C264" t="str">
        <f>VLOOKUP(A264,'Pitching Raw Data'!A:I,3,FALSE)</f>
        <v>SP</v>
      </c>
      <c r="D264" t="str">
        <f>INDEX('Pitching BABS Calcs'!H:H,MATCH(A264,'Pitching BABS Calcs'!A:A,0))</f>
        <v>k-</v>
      </c>
      <c r="E264" t="str">
        <f>INDEX('Pitching BABS Calcs'!F:F,MATCH(A264,'Pitching BABS Calcs'!A:A,0))</f>
        <v/>
      </c>
      <c r="G264" t="str">
        <f>IFERROR(INDEX(DL!E:E,MATCH(A264,DL!A:A,0)),"")</f>
        <v/>
      </c>
      <c r="H264" t="str">
        <f>IFERROR(INDEX('2017 Rookies'!B:B,MATCH(A264,'2017 Rookies'!A:A,0)),"")</f>
        <v/>
      </c>
      <c r="I264" t="str">
        <f>IFERROR(INDEX('Free Agents'!B:B,MATCH(A264,'Free Agents'!A:A,0)),"")</f>
        <v/>
      </c>
    </row>
    <row r="265" spans="1:9" x14ac:dyDescent="0.3">
      <c r="A265" t="s">
        <v>961</v>
      </c>
      <c r="B265" t="str">
        <f>IFERROR(INDEX(ADP!B:B,MATCH(A265,ADP!A:A,0)),"")</f>
        <v/>
      </c>
      <c r="C265" t="str">
        <f>VLOOKUP(A265,'Pitching Raw Data'!A:I,3,FALSE)</f>
        <v>SP</v>
      </c>
      <c r="D265" t="str">
        <f>INDEX('Pitching BABS Calcs'!H:H,MATCH(A265,'Pitching BABS Calcs'!A:A,0))</f>
        <v>k</v>
      </c>
      <c r="E265" t="str">
        <f>INDEX('Pitching BABS Calcs'!F:F,MATCH(A265,'Pitching BABS Calcs'!A:A,0))</f>
        <v/>
      </c>
      <c r="G265" t="str">
        <f>IFERROR(INDEX(DL!E:E,MATCH(A265,DL!A:A,0)),"")</f>
        <v/>
      </c>
      <c r="H265" t="str">
        <f>IFERROR(INDEX('2017 Rookies'!B:B,MATCH(A265,'2017 Rookies'!A:A,0)),"")</f>
        <v/>
      </c>
      <c r="I265" t="str">
        <f>IFERROR(INDEX('Free Agents'!B:B,MATCH(A265,'Free Agents'!A:A,0)),"")</f>
        <v/>
      </c>
    </row>
    <row r="266" spans="1:9" x14ac:dyDescent="0.3">
      <c r="A266" t="s">
        <v>962</v>
      </c>
      <c r="B266" t="str">
        <f>IFERROR(INDEX(ADP!B:B,MATCH(A266,ADP!A:A,0)),"")</f>
        <v/>
      </c>
      <c r="C266" t="str">
        <f>VLOOKUP(A266,'Pitching Raw Data'!A:I,3,FALSE)</f>
        <v>SP</v>
      </c>
      <c r="D266" t="str">
        <f>INDEX('Pitching BABS Calcs'!H:H,MATCH(A266,'Pitching BABS Calcs'!A:A,0))</f>
        <v>k-</v>
      </c>
      <c r="E266" t="str">
        <f>INDEX('Pitching BABS Calcs'!F:F,MATCH(A266,'Pitching BABS Calcs'!A:A,0))</f>
        <v/>
      </c>
      <c r="G266" t="str">
        <f>IFERROR(INDEX(DL!E:E,MATCH(A266,DL!A:A,0)),"")</f>
        <v/>
      </c>
      <c r="H266" t="str">
        <f>IFERROR(INDEX('2017 Rookies'!B:B,MATCH(A266,'2017 Rookies'!A:A,0)),"")</f>
        <v>ex</v>
      </c>
      <c r="I266" t="str">
        <f>IFERROR(INDEX('Free Agents'!B:B,MATCH(A266,'Free Agents'!A:A,0)),"")</f>
        <v/>
      </c>
    </row>
    <row r="267" spans="1:9" x14ac:dyDescent="0.3">
      <c r="A267" t="s">
        <v>756</v>
      </c>
      <c r="B267">
        <f>IFERROR(INDEX(ADP!B:B,MATCH(A267,ADP!A:A,0)),"")</f>
        <v>140</v>
      </c>
      <c r="C267" t="str">
        <f>VLOOKUP(A267,'Pitching Raw Data'!A:I,3,FALSE)</f>
        <v>SP</v>
      </c>
      <c r="D267" t="str">
        <f>INDEX('Pitching BABS Calcs'!H:H,MATCH(A267,'Pitching BABS Calcs'!A:A,0))</f>
        <v>k-</v>
      </c>
      <c r="E267" t="str">
        <f>INDEX('Pitching BABS Calcs'!F:F,MATCH(A267,'Pitching BABS Calcs'!A:A,0))</f>
        <v/>
      </c>
      <c r="G267" t="str">
        <f>IFERROR(INDEX(DL!E:E,MATCH(A267,DL!A:A,0)),"")</f>
        <v/>
      </c>
      <c r="H267" t="str">
        <f>IFERROR(INDEX('2017 Rookies'!B:B,MATCH(A267,'2017 Rookies'!A:A,0)),"")</f>
        <v/>
      </c>
      <c r="I267" t="str">
        <f>IFERROR(INDEX('Free Agents'!B:B,MATCH(A267,'Free Agents'!A:A,0)),"")</f>
        <v/>
      </c>
    </row>
    <row r="268" spans="1:9" x14ac:dyDescent="0.3">
      <c r="A268" t="s">
        <v>963</v>
      </c>
      <c r="B268" t="str">
        <f>IFERROR(INDEX(ADP!B:B,MATCH(A268,ADP!A:A,0)),"")</f>
        <v/>
      </c>
      <c r="C268" t="str">
        <f>VLOOKUP(A268,'Pitching Raw Data'!A:I,3,FALSE)</f>
        <v>RP</v>
      </c>
      <c r="D268" t="str">
        <f>INDEX('Pitching BABS Calcs'!H:H,MATCH(A268,'Pitching BABS Calcs'!A:A,0))</f>
        <v>k-</v>
      </c>
      <c r="E268" t="str">
        <f>INDEX('Pitching BABS Calcs'!F:F,MATCH(A268,'Pitching BABS Calcs'!A:A,0))</f>
        <v/>
      </c>
      <c r="G268" t="str">
        <f>IFERROR(INDEX(DL!E:E,MATCH(A268,DL!A:A,0)),"")</f>
        <v/>
      </c>
      <c r="H268" t="str">
        <f>IFERROR(INDEX('2017 Rookies'!B:B,MATCH(A268,'2017 Rookies'!A:A,0)),"")</f>
        <v>ex</v>
      </c>
      <c r="I268" t="str">
        <f>IFERROR(INDEX('Free Agents'!B:B,MATCH(A268,'Free Agents'!A:A,0)),"")</f>
        <v/>
      </c>
    </row>
    <row r="269" spans="1:9" x14ac:dyDescent="0.3">
      <c r="A269" t="s">
        <v>554</v>
      </c>
      <c r="B269" t="str">
        <f>IFERROR(INDEX(ADP!B:B,MATCH(A269,ADP!A:A,0)),"")</f>
        <v/>
      </c>
      <c r="C269" t="str">
        <f>VLOOKUP(A269,'Pitching Raw Data'!A:I,3,FALSE)</f>
        <v>SP</v>
      </c>
      <c r="D269" t="str">
        <f>INDEX('Pitching BABS Calcs'!H:H,MATCH(A269,'Pitching BABS Calcs'!A:A,0))</f>
        <v>k-</v>
      </c>
      <c r="E269" t="str">
        <f>INDEX('Pitching BABS Calcs'!F:F,MATCH(A269,'Pitching BABS Calcs'!A:A,0))</f>
        <v/>
      </c>
      <c r="G269" t="str">
        <f>IFERROR(INDEX(DL!E:E,MATCH(A269,DL!A:A,0)),"")</f>
        <v>inj</v>
      </c>
      <c r="H269" t="str">
        <f>IFERROR(INDEX('2017 Rookies'!B:B,MATCH(A269,'2017 Rookies'!A:A,0)),"")</f>
        <v/>
      </c>
      <c r="I269" t="str">
        <f>IFERROR(INDEX('Free Agents'!B:B,MATCH(A269,'Free Agents'!A:A,0)),"")</f>
        <v/>
      </c>
    </row>
    <row r="270" spans="1:9" x14ac:dyDescent="0.3">
      <c r="A270" t="s">
        <v>485</v>
      </c>
      <c r="B270" t="str">
        <f>IFERROR(INDEX(ADP!B:B,MATCH(A270,ADP!A:A,0)),"")</f>
        <v/>
      </c>
      <c r="C270" t="str">
        <f>VLOOKUP(A270,'Pitching Raw Data'!A:I,3,FALSE)</f>
        <v>SP</v>
      </c>
      <c r="D270" t="str">
        <f>INDEX('Pitching BABS Calcs'!H:H,MATCH(A270,'Pitching BABS Calcs'!A:A,0))</f>
        <v>k-</v>
      </c>
      <c r="E270" t="str">
        <f>INDEX('Pitching BABS Calcs'!F:F,MATCH(A270,'Pitching BABS Calcs'!A:A,0))</f>
        <v/>
      </c>
      <c r="G270" t="str">
        <f>IFERROR(INDEX(DL!E:E,MATCH(A270,DL!A:A,0)),"")</f>
        <v>INJ</v>
      </c>
      <c r="H270" t="str">
        <f>IFERROR(INDEX('2017 Rookies'!B:B,MATCH(A270,'2017 Rookies'!A:A,0)),"")</f>
        <v/>
      </c>
      <c r="I270" t="str">
        <f>IFERROR(INDEX('Free Agents'!B:B,MATCH(A270,'Free Agents'!A:A,0)),"")</f>
        <v/>
      </c>
    </row>
    <row r="271" spans="1:9" x14ac:dyDescent="0.3">
      <c r="A271" t="s">
        <v>548</v>
      </c>
      <c r="B271">
        <f>IFERROR(INDEX(ADP!B:B,MATCH(A271,ADP!A:A,0)),"")</f>
        <v>331</v>
      </c>
      <c r="C271" t="str">
        <f>VLOOKUP(A271,'Pitching Raw Data'!A:I,3,FALSE)</f>
        <v>SP</v>
      </c>
      <c r="D271" t="str">
        <f>INDEX('Pitching BABS Calcs'!H:H,MATCH(A271,'Pitching BABS Calcs'!A:A,0))</f>
        <v>k-</v>
      </c>
      <c r="E271" t="str">
        <f>INDEX('Pitching BABS Calcs'!F:F,MATCH(A271,'Pitching BABS Calcs'!A:A,0))</f>
        <v/>
      </c>
      <c r="G271" t="str">
        <f>IFERROR(INDEX(DL!E:E,MATCH(A271,DL!A:A,0)),"")</f>
        <v/>
      </c>
      <c r="H271" t="str">
        <f>IFERROR(INDEX('2017 Rookies'!B:B,MATCH(A271,'2017 Rookies'!A:A,0)),"")</f>
        <v/>
      </c>
      <c r="I271" t="str">
        <f>IFERROR(INDEX('Free Agents'!B:B,MATCH(A271,'Free Agents'!A:A,0)),"")</f>
        <v/>
      </c>
    </row>
    <row r="272" spans="1:9" x14ac:dyDescent="0.3">
      <c r="A272" t="s">
        <v>609</v>
      </c>
      <c r="B272">
        <f>IFERROR(INDEX(ADP!B:B,MATCH(A272,ADP!A:A,0)),"")</f>
        <v>220</v>
      </c>
      <c r="C272" t="str">
        <f>VLOOKUP(A272,'Pitching Raw Data'!A:I,3,FALSE)</f>
        <v>SP</v>
      </c>
      <c r="D272" t="str">
        <f>INDEX('Pitching BABS Calcs'!H:H,MATCH(A272,'Pitching BABS Calcs'!A:A,0))</f>
        <v>k-</v>
      </c>
      <c r="E272" t="str">
        <f>INDEX('Pitching BABS Calcs'!F:F,MATCH(A272,'Pitching BABS Calcs'!A:A,0))</f>
        <v/>
      </c>
      <c r="G272" t="str">
        <f>IFERROR(INDEX(DL!E:E,MATCH(A272,DL!A:A,0)),"")</f>
        <v>inj</v>
      </c>
      <c r="H272" t="str">
        <f>IFERROR(INDEX('2017 Rookies'!B:B,MATCH(A272,'2017 Rookies'!A:A,0)),"")</f>
        <v/>
      </c>
      <c r="I272" t="str">
        <f>IFERROR(INDEX('Free Agents'!B:B,MATCH(A272,'Free Agents'!A:A,0)),"")</f>
        <v/>
      </c>
    </row>
    <row r="273" spans="1:9" x14ac:dyDescent="0.3">
      <c r="A273" t="s">
        <v>964</v>
      </c>
      <c r="B273" t="str">
        <f>IFERROR(INDEX(ADP!B:B,MATCH(A273,ADP!A:A,0)),"")</f>
        <v/>
      </c>
      <c r="C273" t="str">
        <f>VLOOKUP(A273,'Pitching Raw Data'!A:I,3,FALSE)</f>
        <v>RP</v>
      </c>
      <c r="D273" t="str">
        <f>INDEX('Pitching BABS Calcs'!H:H,MATCH(A273,'Pitching BABS Calcs'!A:A,0))</f>
        <v>k-</v>
      </c>
      <c r="E273" t="str">
        <f>INDEX('Pitching BABS Calcs'!F:F,MATCH(A273,'Pitching BABS Calcs'!A:A,0))</f>
        <v/>
      </c>
      <c r="G273" t="str">
        <f>IFERROR(INDEX(DL!E:E,MATCH(A273,DL!A:A,0)),"")</f>
        <v/>
      </c>
      <c r="H273" t="str">
        <f>IFERROR(INDEX('2017 Rookies'!B:B,MATCH(A273,'2017 Rookies'!A:A,0)),"")</f>
        <v/>
      </c>
      <c r="I273" t="str">
        <f>IFERROR(INDEX('Free Agents'!B:B,MATCH(A273,'Free Agents'!A:A,0)),"")</f>
        <v/>
      </c>
    </row>
    <row r="274" spans="1:9" x14ac:dyDescent="0.3">
      <c r="A274" t="s">
        <v>965</v>
      </c>
      <c r="B274" t="str">
        <f>IFERROR(INDEX(ADP!B:B,MATCH(A274,ADP!A:A,0)),"")</f>
        <v/>
      </c>
      <c r="C274" t="str">
        <f>VLOOKUP(A274,'Pitching Raw Data'!A:I,3,FALSE)</f>
        <v>RP</v>
      </c>
      <c r="D274" t="str">
        <f>INDEX('Pitching BABS Calcs'!H:H,MATCH(A274,'Pitching BABS Calcs'!A:A,0))</f>
        <v>k-</v>
      </c>
      <c r="E274" t="str">
        <f>INDEX('Pitching BABS Calcs'!F:F,MATCH(A274,'Pitching BABS Calcs'!A:A,0))</f>
        <v/>
      </c>
      <c r="G274" t="str">
        <f>IFERROR(INDEX(DL!E:E,MATCH(A274,DL!A:A,0)),"")</f>
        <v/>
      </c>
      <c r="H274" t="str">
        <f>IFERROR(INDEX('2017 Rookies'!B:B,MATCH(A274,'2017 Rookies'!A:A,0)),"")</f>
        <v/>
      </c>
      <c r="I274" t="str">
        <f>IFERROR(INDEX('Free Agents'!B:B,MATCH(A274,'Free Agents'!A:A,0)),"")</f>
        <v/>
      </c>
    </row>
    <row r="275" spans="1:9" x14ac:dyDescent="0.3">
      <c r="A275" t="s">
        <v>966</v>
      </c>
      <c r="B275" t="str">
        <f>IFERROR(INDEX(ADP!B:B,MATCH(A275,ADP!A:A,0)),"")</f>
        <v/>
      </c>
      <c r="C275" t="str">
        <f>VLOOKUP(A275,'Pitching Raw Data'!A:I,3,FALSE)</f>
        <v>SP</v>
      </c>
      <c r="D275" t="str">
        <f>INDEX('Pitching BABS Calcs'!H:H,MATCH(A275,'Pitching BABS Calcs'!A:A,0))</f>
        <v>k-</v>
      </c>
      <c r="E275" t="str">
        <f>INDEX('Pitching BABS Calcs'!F:F,MATCH(A275,'Pitching BABS Calcs'!A:A,0))</f>
        <v>sv-</v>
      </c>
      <c r="G275" t="str">
        <f>IFERROR(INDEX(DL!E:E,MATCH(A275,DL!A:A,0)),"")</f>
        <v/>
      </c>
      <c r="H275" t="str">
        <f>IFERROR(INDEX('2017 Rookies'!B:B,MATCH(A275,'2017 Rookies'!A:A,0)),"")</f>
        <v/>
      </c>
      <c r="I275" t="str">
        <f>IFERROR(INDEX('Free Agents'!B:B,MATCH(A275,'Free Agents'!A:A,0)),"")</f>
        <v>Nw</v>
      </c>
    </row>
    <row r="276" spans="1:9" x14ac:dyDescent="0.3">
      <c r="A276" t="s">
        <v>967</v>
      </c>
      <c r="B276" t="str">
        <f>IFERROR(INDEX(ADP!B:B,MATCH(A276,ADP!A:A,0)),"")</f>
        <v/>
      </c>
      <c r="C276" t="str">
        <f>VLOOKUP(A276,'Pitching Raw Data'!A:I,3,FALSE)</f>
        <v>RP</v>
      </c>
      <c r="D276" t="str">
        <f>INDEX('Pitching BABS Calcs'!H:H,MATCH(A276,'Pitching BABS Calcs'!A:A,0))</f>
        <v>k-</v>
      </c>
      <c r="E276" t="str">
        <f>INDEX('Pitching BABS Calcs'!F:F,MATCH(A276,'Pitching BABS Calcs'!A:A,0))</f>
        <v/>
      </c>
      <c r="G276" t="str">
        <f>IFERROR(INDEX(DL!E:E,MATCH(A276,DL!A:A,0)),"")</f>
        <v/>
      </c>
      <c r="H276" t="str">
        <f>IFERROR(INDEX('2017 Rookies'!B:B,MATCH(A276,'2017 Rookies'!A:A,0)),"")</f>
        <v/>
      </c>
      <c r="I276" t="str">
        <f>IFERROR(INDEX('Free Agents'!B:B,MATCH(A276,'Free Agents'!A:A,0)),"")</f>
        <v/>
      </c>
    </row>
    <row r="277" spans="1:9" x14ac:dyDescent="0.3">
      <c r="A277" t="s">
        <v>968</v>
      </c>
      <c r="B277" t="str">
        <f>IFERROR(INDEX(ADP!B:B,MATCH(A277,ADP!A:A,0)),"")</f>
        <v/>
      </c>
      <c r="C277" t="str">
        <f>VLOOKUP(A277,'Pitching Raw Data'!A:I,3,FALSE)</f>
        <v>RP</v>
      </c>
      <c r="D277" t="str">
        <f>INDEX('Pitching BABS Calcs'!H:H,MATCH(A277,'Pitching BABS Calcs'!A:A,0))</f>
        <v>k-</v>
      </c>
      <c r="E277" t="str">
        <f>INDEX('Pitching BABS Calcs'!F:F,MATCH(A277,'Pitching BABS Calcs'!A:A,0))</f>
        <v/>
      </c>
      <c r="G277" t="str">
        <f>IFERROR(INDEX(DL!E:E,MATCH(A277,DL!A:A,0)),"")</f>
        <v/>
      </c>
      <c r="H277" t="str">
        <f>IFERROR(INDEX('2017 Rookies'!B:B,MATCH(A277,'2017 Rookies'!A:A,0)),"")</f>
        <v/>
      </c>
      <c r="I277" t="str">
        <f>IFERROR(INDEX('Free Agents'!B:B,MATCH(A277,'Free Agents'!A:A,0)),"")</f>
        <v/>
      </c>
    </row>
    <row r="278" spans="1:9" x14ac:dyDescent="0.3">
      <c r="A278" t="s">
        <v>969</v>
      </c>
      <c r="B278" t="str">
        <f>IFERROR(INDEX(ADP!B:B,MATCH(A278,ADP!A:A,0)),"")</f>
        <v/>
      </c>
      <c r="C278" t="str">
        <f>VLOOKUP(A278,'Pitching Raw Data'!A:I,3,FALSE)</f>
        <v>RP</v>
      </c>
      <c r="D278" t="str">
        <f>INDEX('Pitching BABS Calcs'!H:H,MATCH(A278,'Pitching BABS Calcs'!A:A,0))</f>
        <v>k-</v>
      </c>
      <c r="E278" t="str">
        <f>INDEX('Pitching BABS Calcs'!F:F,MATCH(A278,'Pitching BABS Calcs'!A:A,0))</f>
        <v/>
      </c>
      <c r="G278" t="str">
        <f>IFERROR(INDEX(DL!E:E,MATCH(A278,DL!A:A,0)),"")</f>
        <v/>
      </c>
      <c r="H278" t="str">
        <f>IFERROR(INDEX('2017 Rookies'!B:B,MATCH(A278,'2017 Rookies'!A:A,0)),"")</f>
        <v>ex</v>
      </c>
      <c r="I278" t="str">
        <f>IFERROR(INDEX('Free Agents'!B:B,MATCH(A278,'Free Agents'!A:A,0)),"")</f>
        <v/>
      </c>
    </row>
    <row r="279" spans="1:9" x14ac:dyDescent="0.3">
      <c r="A279" t="s">
        <v>970</v>
      </c>
      <c r="B279" t="str">
        <f>IFERROR(INDEX(ADP!B:B,MATCH(A279,ADP!A:A,0)),"")</f>
        <v/>
      </c>
      <c r="C279" t="str">
        <f>VLOOKUP(A279,'Pitching Raw Data'!A:I,3,FALSE)</f>
        <v>RP</v>
      </c>
      <c r="D279" t="str">
        <f>INDEX('Pitching BABS Calcs'!H:H,MATCH(A279,'Pitching BABS Calcs'!A:A,0))</f>
        <v>k-</v>
      </c>
      <c r="E279" t="str">
        <f>INDEX('Pitching BABS Calcs'!F:F,MATCH(A279,'Pitching BABS Calcs'!A:A,0))</f>
        <v/>
      </c>
      <c r="G279" t="str">
        <f>IFERROR(INDEX(DL!E:E,MATCH(A279,DL!A:A,0)),"")</f>
        <v/>
      </c>
      <c r="H279" t="str">
        <f>IFERROR(INDEX('2017 Rookies'!B:B,MATCH(A279,'2017 Rookies'!A:A,0)),"")</f>
        <v/>
      </c>
      <c r="I279" t="str">
        <f>IFERROR(INDEX('Free Agents'!B:B,MATCH(A279,'Free Agents'!A:A,0)),"")</f>
        <v/>
      </c>
    </row>
    <row r="280" spans="1:9" x14ac:dyDescent="0.3">
      <c r="A280" t="s">
        <v>633</v>
      </c>
      <c r="B280" t="str">
        <f>IFERROR(INDEX(ADP!B:B,MATCH(A280,ADP!A:A,0)),"")</f>
        <v/>
      </c>
      <c r="C280" t="str">
        <f>VLOOKUP(A280,'Pitching Raw Data'!A:I,3,FALSE)</f>
        <v>RP</v>
      </c>
      <c r="D280" t="str">
        <f>INDEX('Pitching BABS Calcs'!H:H,MATCH(A280,'Pitching BABS Calcs'!A:A,0))</f>
        <v>k</v>
      </c>
      <c r="E280" t="str">
        <f>INDEX('Pitching BABS Calcs'!F:F,MATCH(A280,'Pitching BABS Calcs'!A:A,0))</f>
        <v/>
      </c>
      <c r="G280" t="str">
        <f>IFERROR(INDEX(DL!E:E,MATCH(A280,DL!A:A,0)),"")</f>
        <v/>
      </c>
      <c r="H280" t="str">
        <f>IFERROR(INDEX('2017 Rookies'!B:B,MATCH(A280,'2017 Rookies'!A:A,0)),"")</f>
        <v/>
      </c>
      <c r="I280" t="str">
        <f>IFERROR(INDEX('Free Agents'!B:B,MATCH(A280,'Free Agents'!A:A,0)),"")</f>
        <v/>
      </c>
    </row>
    <row r="281" spans="1:9" x14ac:dyDescent="0.3">
      <c r="A281" t="s">
        <v>971</v>
      </c>
      <c r="B281" t="str">
        <f>IFERROR(INDEX(ADP!B:B,MATCH(A281,ADP!A:A,0)),"")</f>
        <v/>
      </c>
      <c r="C281" t="str">
        <f>VLOOKUP(A281,'Pitching Raw Data'!A:I,3,FALSE)</f>
        <v>RP</v>
      </c>
      <c r="D281" t="str">
        <f>INDEX('Pitching BABS Calcs'!H:H,MATCH(A281,'Pitching BABS Calcs'!A:A,0))</f>
        <v>k</v>
      </c>
      <c r="E281" t="str">
        <f>INDEX('Pitching BABS Calcs'!F:F,MATCH(A281,'Pitching BABS Calcs'!A:A,0))</f>
        <v/>
      </c>
      <c r="G281" t="str">
        <f>IFERROR(INDEX(DL!E:E,MATCH(A281,DL!A:A,0)),"")</f>
        <v/>
      </c>
      <c r="H281" t="str">
        <f>IFERROR(INDEX('2017 Rookies'!B:B,MATCH(A281,'2017 Rookies'!A:A,0)),"")</f>
        <v/>
      </c>
      <c r="I281" t="str">
        <f>IFERROR(INDEX('Free Agents'!B:B,MATCH(A281,'Free Agents'!A:A,0)),"")</f>
        <v/>
      </c>
    </row>
    <row r="282" spans="1:9" x14ac:dyDescent="0.3">
      <c r="A282" t="s">
        <v>585</v>
      </c>
      <c r="B282">
        <f>IFERROR(INDEX(ADP!B:B,MATCH(A282,ADP!A:A,0)),"")</f>
        <v>205</v>
      </c>
      <c r="C282" t="str">
        <f>VLOOKUP(A282,'Pitching Raw Data'!A:I,3,FALSE)</f>
        <v>SP</v>
      </c>
      <c r="D282" t="str">
        <f>INDEX('Pitching BABS Calcs'!H:H,MATCH(A282,'Pitching BABS Calcs'!A:A,0))</f>
        <v>k</v>
      </c>
      <c r="E282" t="str">
        <f>INDEX('Pitching BABS Calcs'!F:F,MATCH(A282,'Pitching BABS Calcs'!A:A,0))</f>
        <v/>
      </c>
      <c r="G282" t="str">
        <f>IFERROR(INDEX(DL!E:E,MATCH(A282,DL!A:A,0)),"")</f>
        <v/>
      </c>
      <c r="H282" t="str">
        <f>IFERROR(INDEX('2017 Rookies'!B:B,MATCH(A282,'2017 Rookies'!A:A,0)),"")</f>
        <v/>
      </c>
      <c r="I282" t="str">
        <f>IFERROR(INDEX('Free Agents'!B:B,MATCH(A282,'Free Agents'!A:A,0)),"")</f>
        <v/>
      </c>
    </row>
    <row r="283" spans="1:9" x14ac:dyDescent="0.3">
      <c r="A283" t="s">
        <v>511</v>
      </c>
      <c r="B283" t="str">
        <f>IFERROR(INDEX(ADP!B:B,MATCH(A283,ADP!A:A,0)),"")</f>
        <v/>
      </c>
      <c r="C283" t="str">
        <f>VLOOKUP(A283,'Pitching Raw Data'!A:I,3,FALSE)</f>
        <v>RP</v>
      </c>
      <c r="D283" t="str">
        <f>INDEX('Pitching BABS Calcs'!H:H,MATCH(A283,'Pitching BABS Calcs'!A:A,0))</f>
        <v>k-</v>
      </c>
      <c r="E283" t="str">
        <f>INDEX('Pitching BABS Calcs'!F:F,MATCH(A283,'Pitching BABS Calcs'!A:A,0))</f>
        <v/>
      </c>
      <c r="G283" t="str">
        <f>IFERROR(INDEX(DL!E:E,MATCH(A283,DL!A:A,0)),"")</f>
        <v>inj</v>
      </c>
      <c r="H283" t="str">
        <f>IFERROR(INDEX('2017 Rookies'!B:B,MATCH(A283,'2017 Rookies'!A:A,0)),"")</f>
        <v/>
      </c>
      <c r="I283" t="str">
        <f>IFERROR(INDEX('Free Agents'!B:B,MATCH(A283,'Free Agents'!A:A,0)),"")</f>
        <v/>
      </c>
    </row>
    <row r="284" spans="1:9" x14ac:dyDescent="0.3">
      <c r="A284" t="s">
        <v>788</v>
      </c>
      <c r="B284">
        <f>IFERROR(INDEX(ADP!B:B,MATCH(A284,ADP!A:A,0)),"")</f>
        <v>255</v>
      </c>
      <c r="C284" t="str">
        <f>VLOOKUP(A284,'Pitching Raw Data'!A:I,3,FALSE)</f>
        <v>RP</v>
      </c>
      <c r="D284" t="str">
        <f>INDEX('Pitching BABS Calcs'!H:H,MATCH(A284,'Pitching BABS Calcs'!A:A,0))</f>
        <v>k-</v>
      </c>
      <c r="E284" t="str">
        <f>INDEX('Pitching BABS Calcs'!F:F,MATCH(A284,'Pitching BABS Calcs'!A:A,0))</f>
        <v>SV+</v>
      </c>
      <c r="G284" t="str">
        <f>IFERROR(INDEX(DL!E:E,MATCH(A284,DL!A:A,0)),"")</f>
        <v/>
      </c>
      <c r="H284" t="str">
        <f>IFERROR(INDEX('2017 Rookies'!B:B,MATCH(A284,'2017 Rookies'!A:A,0)),"")</f>
        <v/>
      </c>
      <c r="I284" t="str">
        <f>IFERROR(INDEX('Free Agents'!B:B,MATCH(A284,'Free Agents'!A:A,0)),"")</f>
        <v>Nw</v>
      </c>
    </row>
    <row r="285" spans="1:9" x14ac:dyDescent="0.3">
      <c r="A285" t="s">
        <v>972</v>
      </c>
      <c r="B285" t="str">
        <f>IFERROR(INDEX(ADP!B:B,MATCH(A285,ADP!A:A,0)),"")</f>
        <v/>
      </c>
      <c r="C285" t="str">
        <f>VLOOKUP(A285,'Pitching Raw Data'!A:I,3,FALSE)</f>
        <v>RP</v>
      </c>
      <c r="D285" t="str">
        <f>INDEX('Pitching BABS Calcs'!H:H,MATCH(A285,'Pitching BABS Calcs'!A:A,0))</f>
        <v>k</v>
      </c>
      <c r="E285" t="str">
        <f>INDEX('Pitching BABS Calcs'!F:F,MATCH(A285,'Pitching BABS Calcs'!A:A,0))</f>
        <v/>
      </c>
      <c r="G285" t="str">
        <f>IFERROR(INDEX(DL!E:E,MATCH(A285,DL!A:A,0)),"")</f>
        <v/>
      </c>
      <c r="H285" t="str">
        <f>IFERROR(INDEX('2017 Rookies'!B:B,MATCH(A285,'2017 Rookies'!A:A,0)),"")</f>
        <v/>
      </c>
      <c r="I285" t="str">
        <f>IFERROR(INDEX('Free Agents'!B:B,MATCH(A285,'Free Agents'!A:A,0)),"")</f>
        <v>Nw</v>
      </c>
    </row>
    <row r="286" spans="1:9" x14ac:dyDescent="0.3">
      <c r="A286" t="s">
        <v>973</v>
      </c>
      <c r="B286" t="str">
        <f>IFERROR(INDEX(ADP!B:B,MATCH(A286,ADP!A:A,0)),"")</f>
        <v/>
      </c>
      <c r="C286" t="str">
        <f>VLOOKUP(A286,'Pitching Raw Data'!A:I,3,FALSE)</f>
        <v>RP</v>
      </c>
      <c r="D286" t="str">
        <f>INDEX('Pitching BABS Calcs'!H:H,MATCH(A286,'Pitching BABS Calcs'!A:A,0))</f>
        <v>k-</v>
      </c>
      <c r="E286" t="str">
        <f>INDEX('Pitching BABS Calcs'!F:F,MATCH(A286,'Pitching BABS Calcs'!A:A,0))</f>
        <v/>
      </c>
      <c r="G286" t="str">
        <f>IFERROR(INDEX(DL!E:E,MATCH(A286,DL!A:A,0)),"")</f>
        <v/>
      </c>
      <c r="H286" t="str">
        <f>IFERROR(INDEX('2017 Rookies'!B:B,MATCH(A286,'2017 Rookies'!A:A,0)),"")</f>
        <v>ex</v>
      </c>
      <c r="I286" t="str">
        <f>IFERROR(INDEX('Free Agents'!B:B,MATCH(A286,'Free Agents'!A:A,0)),"")</f>
        <v/>
      </c>
    </row>
    <row r="287" spans="1:9" x14ac:dyDescent="0.3">
      <c r="A287" t="s">
        <v>764</v>
      </c>
      <c r="B287">
        <f>IFERROR(INDEX(ADP!B:B,MATCH(A287,ADP!A:A,0)),"")</f>
        <v>189</v>
      </c>
      <c r="C287" t="str">
        <f>VLOOKUP(A287,'Pitching Raw Data'!A:I,3,FALSE)</f>
        <v>SP</v>
      </c>
      <c r="D287" t="str">
        <f>INDEX('Pitching BABS Calcs'!H:H,MATCH(A287,'Pitching BABS Calcs'!A:A,0))</f>
        <v>k-</v>
      </c>
      <c r="E287" t="str">
        <f>INDEX('Pitching BABS Calcs'!F:F,MATCH(A287,'Pitching BABS Calcs'!A:A,0))</f>
        <v/>
      </c>
      <c r="G287" t="str">
        <f>IFERROR(INDEX(DL!E:E,MATCH(A287,DL!A:A,0)),"")</f>
        <v/>
      </c>
      <c r="H287" t="str">
        <f>IFERROR(INDEX('2017 Rookies'!B:B,MATCH(A287,'2017 Rookies'!A:A,0)),"")</f>
        <v/>
      </c>
      <c r="I287" t="str">
        <f>IFERROR(INDEX('Free Agents'!B:B,MATCH(A287,'Free Agents'!A:A,0)),"")</f>
        <v/>
      </c>
    </row>
    <row r="288" spans="1:9" x14ac:dyDescent="0.3">
      <c r="A288" t="s">
        <v>440</v>
      </c>
      <c r="B288">
        <f>IFERROR(INDEX(ADP!B:B,MATCH(A288,ADP!A:A,0)),"")</f>
        <v>142</v>
      </c>
      <c r="C288" t="str">
        <f>VLOOKUP(A288,'Pitching Raw Data'!A:I,3,FALSE)</f>
        <v>SP</v>
      </c>
      <c r="D288" t="str">
        <f>INDEX('Pitching BABS Calcs'!H:H,MATCH(A288,'Pitching BABS Calcs'!A:A,0))</f>
        <v>k-</v>
      </c>
      <c r="E288" t="str">
        <f>INDEX('Pitching BABS Calcs'!F:F,MATCH(A288,'Pitching BABS Calcs'!A:A,0))</f>
        <v/>
      </c>
      <c r="G288" t="str">
        <f>IFERROR(INDEX(DL!E:E,MATCH(A288,DL!A:A,0)),"")</f>
        <v>inj</v>
      </c>
      <c r="H288" t="str">
        <f>IFERROR(INDEX('2017 Rookies'!B:B,MATCH(A288,'2017 Rookies'!A:A,0)),"")</f>
        <v/>
      </c>
      <c r="I288" t="str">
        <f>IFERROR(INDEX('Free Agents'!B:B,MATCH(A288,'Free Agents'!A:A,0)),"")</f>
        <v/>
      </c>
    </row>
    <row r="289" spans="1:9" x14ac:dyDescent="0.3">
      <c r="A289" t="s">
        <v>770</v>
      </c>
      <c r="B289">
        <f>IFERROR(INDEX(ADP!B:B,MATCH(A289,ADP!A:A,0)),"")</f>
        <v>206</v>
      </c>
      <c r="C289" t="str">
        <f>VLOOKUP(A289,'Pitching Raw Data'!A:I,3,FALSE)</f>
        <v>RP</v>
      </c>
      <c r="D289" t="str">
        <f>INDEX('Pitching BABS Calcs'!H:H,MATCH(A289,'Pitching BABS Calcs'!A:A,0))</f>
        <v>k-</v>
      </c>
      <c r="E289" t="str">
        <f>INDEX('Pitching BABS Calcs'!F:F,MATCH(A289,'Pitching BABS Calcs'!A:A,0))</f>
        <v>SV</v>
      </c>
      <c r="G289" t="str">
        <f>IFERROR(INDEX(DL!E:E,MATCH(A289,DL!A:A,0)),"")</f>
        <v/>
      </c>
      <c r="H289" t="str">
        <f>IFERROR(INDEX('2017 Rookies'!B:B,MATCH(A289,'2017 Rookies'!A:A,0)),"")</f>
        <v/>
      </c>
      <c r="I289" t="str">
        <f>IFERROR(INDEX('Free Agents'!B:B,MATCH(A289,'Free Agents'!A:A,0)),"")</f>
        <v/>
      </c>
    </row>
    <row r="290" spans="1:9" x14ac:dyDescent="0.3">
      <c r="A290" t="s">
        <v>469</v>
      </c>
      <c r="B290">
        <f>IFERROR(INDEX(ADP!B:B,MATCH(A290,ADP!A:A,0)),"")</f>
        <v>219</v>
      </c>
      <c r="C290" t="str">
        <f>VLOOKUP(A290,'Pitching Raw Data'!A:I,3,FALSE)</f>
        <v>SP</v>
      </c>
      <c r="D290" t="str">
        <f>INDEX('Pitching BABS Calcs'!H:H,MATCH(A290,'Pitching BABS Calcs'!A:A,0))</f>
        <v>k-</v>
      </c>
      <c r="E290" t="str">
        <f>INDEX('Pitching BABS Calcs'!F:F,MATCH(A290,'Pitching BABS Calcs'!A:A,0))</f>
        <v/>
      </c>
      <c r="G290" t="str">
        <f>IFERROR(INDEX(DL!E:E,MATCH(A290,DL!A:A,0)),"")</f>
        <v>INJ</v>
      </c>
      <c r="H290" t="str">
        <f>IFERROR(INDEX('2017 Rookies'!B:B,MATCH(A290,'2017 Rookies'!A:A,0)),"")</f>
        <v/>
      </c>
      <c r="I290" t="str">
        <f>IFERROR(INDEX('Free Agents'!B:B,MATCH(A290,'Free Agents'!A:A,0)),"")</f>
        <v/>
      </c>
    </row>
    <row r="291" spans="1:9" x14ac:dyDescent="0.3">
      <c r="A291" t="s">
        <v>738</v>
      </c>
      <c r="B291">
        <f>IFERROR(INDEX(ADP!B:B,MATCH(A291,ADP!A:A,0)),"")</f>
        <v>88</v>
      </c>
      <c r="C291" t="str">
        <f>VLOOKUP(A291,'Pitching Raw Data'!A:I,3,FALSE)</f>
        <v>SP</v>
      </c>
      <c r="D291" t="str">
        <f>INDEX('Pitching BABS Calcs'!H:H,MATCH(A291,'Pitching BABS Calcs'!A:A,0))</f>
        <v>k-</v>
      </c>
      <c r="E291" t="str">
        <f>INDEX('Pitching BABS Calcs'!F:F,MATCH(A291,'Pitching BABS Calcs'!A:A,0))</f>
        <v/>
      </c>
      <c r="G291" t="str">
        <f>IFERROR(INDEX(DL!E:E,MATCH(A291,DL!A:A,0)),"")</f>
        <v/>
      </c>
      <c r="H291" t="str">
        <f>IFERROR(INDEX('2017 Rookies'!B:B,MATCH(A291,'2017 Rookies'!A:A,0)),"")</f>
        <v/>
      </c>
      <c r="I291" t="str">
        <f>IFERROR(INDEX('Free Agents'!B:B,MATCH(A291,'Free Agents'!A:A,0)),"")</f>
        <v>Nw</v>
      </c>
    </row>
    <row r="292" spans="1:9" x14ac:dyDescent="0.3">
      <c r="A292" t="s">
        <v>809</v>
      </c>
      <c r="B292">
        <f>IFERROR(INDEX(ADP!B:B,MATCH(A292,ADP!A:A,0)),"")</f>
        <v>315</v>
      </c>
      <c r="C292" t="str">
        <f>VLOOKUP(A292,'Pitching Raw Data'!A:I,3,FALSE)</f>
        <v>SP</v>
      </c>
      <c r="D292" t="str">
        <f>INDEX('Pitching BABS Calcs'!H:H,MATCH(A292,'Pitching BABS Calcs'!A:A,0))</f>
        <v>k-</v>
      </c>
      <c r="E292" t="str">
        <f>INDEX('Pitching BABS Calcs'!F:F,MATCH(A292,'Pitching BABS Calcs'!A:A,0))</f>
        <v/>
      </c>
      <c r="G292" t="str">
        <f>IFERROR(INDEX(DL!E:E,MATCH(A292,DL!A:A,0)),"")</f>
        <v/>
      </c>
      <c r="H292" t="str">
        <f>IFERROR(INDEX('2017 Rookies'!B:B,MATCH(A292,'2017 Rookies'!A:A,0)),"")</f>
        <v/>
      </c>
      <c r="I292" t="str">
        <f>IFERROR(INDEX('Free Agents'!B:B,MATCH(A292,'Free Agents'!A:A,0)),"")</f>
        <v/>
      </c>
    </row>
    <row r="293" spans="1:9" x14ac:dyDescent="0.3">
      <c r="A293" t="s">
        <v>974</v>
      </c>
      <c r="B293" t="str">
        <f>IFERROR(INDEX(ADP!B:B,MATCH(A293,ADP!A:A,0)),"")</f>
        <v/>
      </c>
      <c r="C293" t="str">
        <f>VLOOKUP(A293,'Pitching Raw Data'!A:I,3,FALSE)</f>
        <v>SP</v>
      </c>
      <c r="D293" t="str">
        <f>INDEX('Pitching BABS Calcs'!H:H,MATCH(A293,'Pitching BABS Calcs'!A:A,0))</f>
        <v>k-</v>
      </c>
      <c r="E293" t="str">
        <f>INDEX('Pitching BABS Calcs'!F:F,MATCH(A293,'Pitching BABS Calcs'!A:A,0))</f>
        <v/>
      </c>
      <c r="G293" t="str">
        <f>IFERROR(INDEX(DL!E:E,MATCH(A293,DL!A:A,0)),"")</f>
        <v/>
      </c>
      <c r="H293" t="str">
        <f>IFERROR(INDEX('2017 Rookies'!B:B,MATCH(A293,'2017 Rookies'!A:A,0)),"")</f>
        <v/>
      </c>
      <c r="I293" t="str">
        <f>IFERROR(INDEX('Free Agents'!B:B,MATCH(A293,'Free Agents'!A:A,0)),"")</f>
        <v/>
      </c>
    </row>
    <row r="294" spans="1:9" x14ac:dyDescent="0.3">
      <c r="A294" t="s">
        <v>975</v>
      </c>
      <c r="B294" t="str">
        <f>IFERROR(INDEX(ADP!B:B,MATCH(A294,ADP!A:A,0)),"")</f>
        <v/>
      </c>
      <c r="C294" t="str">
        <f>VLOOKUP(A294,'Pitching Raw Data'!A:I,3,FALSE)</f>
        <v>SP</v>
      </c>
      <c r="D294" t="str">
        <f>INDEX('Pitching BABS Calcs'!H:H,MATCH(A294,'Pitching BABS Calcs'!A:A,0))</f>
        <v>k-</v>
      </c>
      <c r="E294" t="str">
        <f>INDEX('Pitching BABS Calcs'!F:F,MATCH(A294,'Pitching BABS Calcs'!A:A,0))</f>
        <v/>
      </c>
      <c r="G294" t="str">
        <f>IFERROR(INDEX(DL!E:E,MATCH(A294,DL!A:A,0)),"")</f>
        <v/>
      </c>
      <c r="H294" t="str">
        <f>IFERROR(INDEX('2017 Rookies'!B:B,MATCH(A294,'2017 Rookies'!A:A,0)),"")</f>
        <v>ex</v>
      </c>
      <c r="I294" t="str">
        <f>IFERROR(INDEX('Free Agents'!B:B,MATCH(A294,'Free Agents'!A:A,0)),"")</f>
        <v/>
      </c>
    </row>
    <row r="295" spans="1:9" x14ac:dyDescent="0.3">
      <c r="A295" t="s">
        <v>538</v>
      </c>
      <c r="B295" t="str">
        <f>IFERROR(INDEX(ADP!B:B,MATCH(A295,ADP!A:A,0)),"")</f>
        <v/>
      </c>
      <c r="C295" t="str">
        <f>VLOOKUP(A295,'Pitching Raw Data'!A:I,3,FALSE)</f>
        <v>SP</v>
      </c>
      <c r="D295" t="str">
        <f>INDEX('Pitching BABS Calcs'!H:H,MATCH(A295,'Pitching BABS Calcs'!A:A,0))</f>
        <v>k-</v>
      </c>
      <c r="E295" t="str">
        <f>INDEX('Pitching BABS Calcs'!F:F,MATCH(A295,'Pitching BABS Calcs'!A:A,0))</f>
        <v/>
      </c>
      <c r="G295" t="str">
        <f>IFERROR(INDEX(DL!E:E,MATCH(A295,DL!A:A,0)),"")</f>
        <v>INJ</v>
      </c>
      <c r="H295" t="str">
        <f>IFERROR(INDEX('2017 Rookies'!B:B,MATCH(A295,'2017 Rookies'!A:A,0)),"")</f>
        <v/>
      </c>
      <c r="I295" t="str">
        <f>IFERROR(INDEX('Free Agents'!B:B,MATCH(A295,'Free Agents'!A:A,0)),"")</f>
        <v/>
      </c>
    </row>
    <row r="296" spans="1:9" x14ac:dyDescent="0.3">
      <c r="A296" t="s">
        <v>976</v>
      </c>
      <c r="B296" t="str">
        <f>IFERROR(INDEX(ADP!B:B,MATCH(A296,ADP!A:A,0)),"")</f>
        <v/>
      </c>
      <c r="C296" t="str">
        <f>VLOOKUP(A296,'Pitching Raw Data'!A:I,3,FALSE)</f>
        <v>RP</v>
      </c>
      <c r="D296" t="str">
        <f>INDEX('Pitching BABS Calcs'!H:H,MATCH(A296,'Pitching BABS Calcs'!A:A,0))</f>
        <v>k-</v>
      </c>
      <c r="E296" t="str">
        <f>INDEX('Pitching BABS Calcs'!F:F,MATCH(A296,'Pitching BABS Calcs'!A:A,0))</f>
        <v>sv-</v>
      </c>
      <c r="G296" t="str">
        <f>IFERROR(INDEX(DL!E:E,MATCH(A296,DL!A:A,0)),"")</f>
        <v/>
      </c>
      <c r="H296" t="str">
        <f>IFERROR(INDEX('2017 Rookies'!B:B,MATCH(A296,'2017 Rookies'!A:A,0)),"")</f>
        <v/>
      </c>
      <c r="I296" t="str">
        <f>IFERROR(INDEX('Free Agents'!B:B,MATCH(A296,'Free Agents'!A:A,0)),"")</f>
        <v/>
      </c>
    </row>
    <row r="297" spans="1:9" x14ac:dyDescent="0.3">
      <c r="A297" t="s">
        <v>372</v>
      </c>
      <c r="B297">
        <f>IFERROR(INDEX(ADP!B:B,MATCH(A297,ADP!A:A,0)),"")</f>
        <v>159</v>
      </c>
      <c r="C297" t="str">
        <f>VLOOKUP(A297,'Pitching Raw Data'!A:I,3,FALSE)</f>
        <v>SP</v>
      </c>
      <c r="D297" t="str">
        <f>INDEX('Pitching BABS Calcs'!H:H,MATCH(A297,'Pitching BABS Calcs'!A:A,0))</f>
        <v>k</v>
      </c>
      <c r="E297" t="str">
        <f>INDEX('Pitching BABS Calcs'!F:F,MATCH(A297,'Pitching BABS Calcs'!A:A,0))</f>
        <v/>
      </c>
      <c r="G297" t="str">
        <f>IFERROR(INDEX(DL!E:E,MATCH(A297,DL!A:A,0)),"")</f>
        <v>inj</v>
      </c>
      <c r="H297" t="str">
        <f>IFERROR(INDEX('2017 Rookies'!B:B,MATCH(A297,'2017 Rookies'!A:A,0)),"")</f>
        <v/>
      </c>
      <c r="I297" t="str">
        <f>IFERROR(INDEX('Free Agents'!B:B,MATCH(A297,'Free Agents'!A:A,0)),"")</f>
        <v/>
      </c>
    </row>
    <row r="298" spans="1:9" x14ac:dyDescent="0.3">
      <c r="A298" t="s">
        <v>977</v>
      </c>
      <c r="B298" t="str">
        <f>IFERROR(INDEX(ADP!B:B,MATCH(A298,ADP!A:A,0)),"")</f>
        <v/>
      </c>
      <c r="C298" t="str">
        <f>VLOOKUP(A298,'Pitching Raw Data'!A:I,3,FALSE)</f>
        <v>SP</v>
      </c>
      <c r="D298" t="str">
        <f>INDEX('Pitching BABS Calcs'!H:H,MATCH(A298,'Pitching BABS Calcs'!A:A,0))</f>
        <v>k-</v>
      </c>
      <c r="E298" t="str">
        <f>INDEX('Pitching BABS Calcs'!F:F,MATCH(A298,'Pitching BABS Calcs'!A:A,0))</f>
        <v/>
      </c>
      <c r="G298" t="str">
        <f>IFERROR(INDEX(DL!E:E,MATCH(A298,DL!A:A,0)),"")</f>
        <v/>
      </c>
      <c r="H298" t="str">
        <f>IFERROR(INDEX('2017 Rookies'!B:B,MATCH(A298,'2017 Rookies'!A:A,0)),"")</f>
        <v/>
      </c>
      <c r="I298" t="str">
        <f>IFERROR(INDEX('Free Agents'!B:B,MATCH(A298,'Free Agents'!A:A,0)),"")</f>
        <v/>
      </c>
    </row>
    <row r="299" spans="1:9" x14ac:dyDescent="0.3">
      <c r="A299" t="s">
        <v>978</v>
      </c>
      <c r="B299" t="str">
        <f>IFERROR(INDEX(ADP!B:B,MATCH(A299,ADP!A:A,0)),"")</f>
        <v/>
      </c>
      <c r="C299" t="str">
        <f>VLOOKUP(A299,'Pitching Raw Data'!A:I,3,FALSE)</f>
        <v>SP</v>
      </c>
      <c r="D299" t="str">
        <f>INDEX('Pitching BABS Calcs'!H:H,MATCH(A299,'Pitching BABS Calcs'!A:A,0))</f>
        <v>k-</v>
      </c>
      <c r="E299" t="str">
        <f>INDEX('Pitching BABS Calcs'!F:F,MATCH(A299,'Pitching BABS Calcs'!A:A,0))</f>
        <v/>
      </c>
      <c r="G299" t="str">
        <f>IFERROR(INDEX(DL!E:E,MATCH(A299,DL!A:A,0)),"")</f>
        <v/>
      </c>
      <c r="H299" t="str">
        <f>IFERROR(INDEX('2017 Rookies'!B:B,MATCH(A299,'2017 Rookies'!A:A,0)),"")</f>
        <v>ex</v>
      </c>
      <c r="I299" t="str">
        <f>IFERROR(INDEX('Free Agents'!B:B,MATCH(A299,'Free Agents'!A:A,0)),"")</f>
        <v/>
      </c>
    </row>
    <row r="300" spans="1:9" x14ac:dyDescent="0.3">
      <c r="A300" t="s">
        <v>811</v>
      </c>
      <c r="B300">
        <f>IFERROR(INDEX(ADP!B:B,MATCH(A300,ADP!A:A,0)),"")</f>
        <v>320</v>
      </c>
      <c r="C300" t="str">
        <f>VLOOKUP(A300,'Pitching Raw Data'!A:I,3,FALSE)</f>
        <v>SP</v>
      </c>
      <c r="D300" t="str">
        <f>INDEX('Pitching BABS Calcs'!H:H,MATCH(A300,'Pitching BABS Calcs'!A:A,0))</f>
        <v>k-</v>
      </c>
      <c r="E300" t="str">
        <f>INDEX('Pitching BABS Calcs'!F:F,MATCH(A300,'Pitching BABS Calcs'!A:A,0))</f>
        <v/>
      </c>
      <c r="G300" t="str">
        <f>IFERROR(INDEX(DL!E:E,MATCH(A300,DL!A:A,0)),"")</f>
        <v/>
      </c>
      <c r="H300" t="str">
        <f>IFERROR(INDEX('2017 Rookies'!B:B,MATCH(A300,'2017 Rookies'!A:A,0)),"")</f>
        <v>ex</v>
      </c>
      <c r="I300" t="str">
        <f>IFERROR(INDEX('Free Agents'!B:B,MATCH(A300,'Free Agents'!A:A,0)),"")</f>
        <v/>
      </c>
    </row>
    <row r="301" spans="1:9" x14ac:dyDescent="0.3">
      <c r="A301" t="s">
        <v>979</v>
      </c>
      <c r="B301" t="str">
        <f>IFERROR(INDEX(ADP!B:B,MATCH(A301,ADP!A:A,0)),"")</f>
        <v/>
      </c>
      <c r="C301" t="str">
        <f>VLOOKUP(A301,'Pitching Raw Data'!A:I,3,FALSE)</f>
        <v>SP</v>
      </c>
      <c r="D301" t="str">
        <f>INDEX('Pitching BABS Calcs'!H:H,MATCH(A301,'Pitching BABS Calcs'!A:A,0))</f>
        <v>k-</v>
      </c>
      <c r="E301" t="str">
        <f>INDEX('Pitching BABS Calcs'!F:F,MATCH(A301,'Pitching BABS Calcs'!A:A,0))</f>
        <v/>
      </c>
      <c r="G301" t="str">
        <f>IFERROR(INDEX(DL!E:E,MATCH(A301,DL!A:A,0)),"")</f>
        <v/>
      </c>
      <c r="H301" t="str">
        <f>IFERROR(INDEX('2017 Rookies'!B:B,MATCH(A301,'2017 Rookies'!A:A,0)),"")</f>
        <v>ex</v>
      </c>
      <c r="I301" t="str">
        <f>IFERROR(INDEX('Free Agents'!B:B,MATCH(A301,'Free Agents'!A:A,0)),"")</f>
        <v/>
      </c>
    </row>
    <row r="302" spans="1:9" x14ac:dyDescent="0.3">
      <c r="A302" t="s">
        <v>531</v>
      </c>
      <c r="B302" t="str">
        <f>IFERROR(INDEX(ADP!B:B,MATCH(A302,ADP!A:A,0)),"")</f>
        <v/>
      </c>
      <c r="C302" t="str">
        <f>VLOOKUP(A302,'Pitching Raw Data'!A:I,3,FALSE)</f>
        <v>SP</v>
      </c>
      <c r="D302" t="str">
        <f>INDEX('Pitching BABS Calcs'!H:H,MATCH(A302,'Pitching BABS Calcs'!A:A,0))</f>
        <v>k-</v>
      </c>
      <c r="E302" t="str">
        <f>INDEX('Pitching BABS Calcs'!F:F,MATCH(A302,'Pitching BABS Calcs'!A:A,0))</f>
        <v/>
      </c>
      <c r="G302" t="str">
        <f>IFERROR(INDEX(DL!E:E,MATCH(A302,DL!A:A,0)),"")</f>
        <v/>
      </c>
      <c r="H302" t="str">
        <f>IFERROR(INDEX('2017 Rookies'!B:B,MATCH(A302,'2017 Rookies'!A:A,0)),"")</f>
        <v>ex</v>
      </c>
      <c r="I302" t="str">
        <f>IFERROR(INDEX('Free Agents'!B:B,MATCH(A302,'Free Agents'!A:A,0)),"")</f>
        <v/>
      </c>
    </row>
    <row r="303" spans="1:9" x14ac:dyDescent="0.3">
      <c r="A303" t="s">
        <v>392</v>
      </c>
      <c r="B303">
        <f>IFERROR(INDEX(ADP!B:B,MATCH(A303,ADP!A:A,0)),"")</f>
        <v>110</v>
      </c>
      <c r="C303" t="str">
        <f>VLOOKUP(A303,'Pitching Raw Data'!A:I,3,FALSE)</f>
        <v>SP</v>
      </c>
      <c r="D303" t="str">
        <f>INDEX('Pitching BABS Calcs'!H:H,MATCH(A303,'Pitching BABS Calcs'!A:A,0))</f>
        <v>k-</v>
      </c>
      <c r="E303" t="str">
        <f>INDEX('Pitching BABS Calcs'!F:F,MATCH(A303,'Pitching BABS Calcs'!A:A,0))</f>
        <v/>
      </c>
      <c r="G303" t="str">
        <f>IFERROR(INDEX(DL!E:E,MATCH(A303,DL!A:A,0)),"")</f>
        <v/>
      </c>
      <c r="H303" t="str">
        <f>IFERROR(INDEX('2017 Rookies'!B:B,MATCH(A303,'2017 Rookies'!A:A,0)),"")</f>
        <v/>
      </c>
      <c r="I303" t="str">
        <f>IFERROR(INDEX('Free Agents'!B:B,MATCH(A303,'Free Agents'!A:A,0)),"")</f>
        <v/>
      </c>
    </row>
    <row r="304" spans="1:9" x14ac:dyDescent="0.3">
      <c r="A304" t="s">
        <v>980</v>
      </c>
      <c r="B304" t="str">
        <f>IFERROR(INDEX(ADP!B:B,MATCH(A304,ADP!A:A,0)),"")</f>
        <v/>
      </c>
      <c r="C304" t="str">
        <f>VLOOKUP(A304,'Pitching Raw Data'!A:I,3,FALSE)</f>
        <v>SP</v>
      </c>
      <c r="D304" t="str">
        <f>INDEX('Pitching BABS Calcs'!H:H,MATCH(A304,'Pitching BABS Calcs'!A:A,0))</f>
        <v>k-</v>
      </c>
      <c r="E304" t="str">
        <f>INDEX('Pitching BABS Calcs'!F:F,MATCH(A304,'Pitching BABS Calcs'!A:A,0))</f>
        <v/>
      </c>
      <c r="G304" t="str">
        <f>IFERROR(INDEX(DL!E:E,MATCH(A304,DL!A:A,0)),"")</f>
        <v/>
      </c>
      <c r="H304" t="str">
        <f>IFERROR(INDEX('2017 Rookies'!B:B,MATCH(A304,'2017 Rookies'!A:A,0)),"")</f>
        <v/>
      </c>
      <c r="I304" t="str">
        <f>IFERROR(INDEX('Free Agents'!B:B,MATCH(A304,'Free Agents'!A:A,0)),"")</f>
        <v/>
      </c>
    </row>
    <row r="305" spans="1:9" x14ac:dyDescent="0.3">
      <c r="A305" t="s">
        <v>589</v>
      </c>
      <c r="B305" t="str">
        <f>IFERROR(INDEX(ADP!B:B,MATCH(A305,ADP!A:A,0)),"")</f>
        <v/>
      </c>
      <c r="C305" t="str">
        <f>VLOOKUP(A305,'Pitching Raw Data'!A:I,3,FALSE)</f>
        <v>SP</v>
      </c>
      <c r="D305" t="str">
        <f>INDEX('Pitching BABS Calcs'!H:H,MATCH(A305,'Pitching BABS Calcs'!A:A,0))</f>
        <v>k-</v>
      </c>
      <c r="E305" t="str">
        <f>INDEX('Pitching BABS Calcs'!F:F,MATCH(A305,'Pitching BABS Calcs'!A:A,0))</f>
        <v/>
      </c>
      <c r="G305" t="str">
        <f>IFERROR(INDEX(DL!E:E,MATCH(A305,DL!A:A,0)),"")</f>
        <v>INJ</v>
      </c>
      <c r="H305" t="str">
        <f>IFERROR(INDEX('2017 Rookies'!B:B,MATCH(A305,'2017 Rookies'!A:A,0)),"")</f>
        <v/>
      </c>
      <c r="I305" t="str">
        <f>IFERROR(INDEX('Free Agents'!B:B,MATCH(A305,'Free Agents'!A:A,0)),"")</f>
        <v/>
      </c>
    </row>
    <row r="306" spans="1:9" x14ac:dyDescent="0.3">
      <c r="A306" t="s">
        <v>422</v>
      </c>
      <c r="B306" t="str">
        <f>IFERROR(INDEX(ADP!B:B,MATCH(A306,ADP!A:A,0)),"")</f>
        <v/>
      </c>
      <c r="C306" t="str">
        <f>VLOOKUP(A306,'Pitching Raw Data'!A:I,3,FALSE)</f>
        <v>RP</v>
      </c>
      <c r="D306" t="str">
        <f>INDEX('Pitching BABS Calcs'!H:H,MATCH(A306,'Pitching BABS Calcs'!A:A,0))</f>
        <v>k-</v>
      </c>
      <c r="E306" t="str">
        <f>INDEX('Pitching BABS Calcs'!F:F,MATCH(A306,'Pitching BABS Calcs'!A:A,0))</f>
        <v/>
      </c>
      <c r="G306" t="str">
        <f>IFERROR(INDEX(DL!E:E,MATCH(A306,DL!A:A,0)),"")</f>
        <v/>
      </c>
      <c r="H306" t="str">
        <f>IFERROR(INDEX('2017 Rookies'!B:B,MATCH(A306,'2017 Rookies'!A:A,0)),"")</f>
        <v/>
      </c>
      <c r="I306" t="str">
        <f>IFERROR(INDEX('Free Agents'!B:B,MATCH(A306,'Free Agents'!A:A,0)),"")</f>
        <v/>
      </c>
    </row>
    <row r="307" spans="1:9" x14ac:dyDescent="0.3">
      <c r="A307" t="s">
        <v>981</v>
      </c>
      <c r="B307" t="str">
        <f>IFERROR(INDEX(ADP!B:B,MATCH(A307,ADP!A:A,0)),"")</f>
        <v/>
      </c>
      <c r="C307" t="str">
        <f>VLOOKUP(A307,'Pitching Raw Data'!A:I,3,FALSE)</f>
        <v>RP</v>
      </c>
      <c r="D307" t="str">
        <f>INDEX('Pitching BABS Calcs'!H:H,MATCH(A307,'Pitching BABS Calcs'!A:A,0))</f>
        <v>k-</v>
      </c>
      <c r="E307" t="str">
        <f>INDEX('Pitching BABS Calcs'!F:F,MATCH(A307,'Pitching BABS Calcs'!A:A,0))</f>
        <v/>
      </c>
      <c r="G307" t="str">
        <f>IFERROR(INDEX(DL!E:E,MATCH(A307,DL!A:A,0)),"")</f>
        <v/>
      </c>
      <c r="H307" t="str">
        <f>IFERROR(INDEX('2017 Rookies'!B:B,MATCH(A307,'2017 Rookies'!A:A,0)),"")</f>
        <v>ex</v>
      </c>
      <c r="I307" t="str">
        <f>IFERROR(INDEX('Free Agents'!B:B,MATCH(A307,'Free Agents'!A:A,0)),"")</f>
        <v/>
      </c>
    </row>
    <row r="308" spans="1:9" x14ac:dyDescent="0.3">
      <c r="A308" t="s">
        <v>982</v>
      </c>
      <c r="B308" t="str">
        <f>IFERROR(INDEX(ADP!B:B,MATCH(A308,ADP!A:A,0)),"")</f>
        <v/>
      </c>
      <c r="C308" t="str">
        <f>VLOOKUP(A308,'Pitching Raw Data'!A:I,3,FALSE)</f>
        <v>SP</v>
      </c>
      <c r="D308" t="str">
        <f>INDEX('Pitching BABS Calcs'!H:H,MATCH(A308,'Pitching BABS Calcs'!A:A,0))</f>
        <v>k-</v>
      </c>
      <c r="E308" t="str">
        <f>INDEX('Pitching BABS Calcs'!F:F,MATCH(A308,'Pitching BABS Calcs'!A:A,0))</f>
        <v/>
      </c>
      <c r="G308" t="str">
        <f>IFERROR(INDEX(DL!E:E,MATCH(A308,DL!A:A,0)),"")</f>
        <v/>
      </c>
      <c r="H308" t="str">
        <f>IFERROR(INDEX('2017 Rookies'!B:B,MATCH(A308,'2017 Rookies'!A:A,0)),"")</f>
        <v>ex</v>
      </c>
      <c r="I308" t="str">
        <f>IFERROR(INDEX('Free Agents'!B:B,MATCH(A308,'Free Agents'!A:A,0)),"")</f>
        <v/>
      </c>
    </row>
    <row r="309" spans="1:9" x14ac:dyDescent="0.3">
      <c r="A309" t="s">
        <v>429</v>
      </c>
      <c r="B309">
        <f>IFERROR(INDEX(ADP!B:B,MATCH(A309,ADP!A:A,0)),"")</f>
        <v>282</v>
      </c>
      <c r="C309" t="str">
        <f>VLOOKUP(A309,'Pitching Raw Data'!A:I,3,FALSE)</f>
        <v>SP</v>
      </c>
      <c r="D309" t="str">
        <f>INDEX('Pitching BABS Calcs'!H:H,MATCH(A309,'Pitching BABS Calcs'!A:A,0))</f>
        <v>k-</v>
      </c>
      <c r="E309" t="str">
        <f>INDEX('Pitching BABS Calcs'!F:F,MATCH(A309,'Pitching BABS Calcs'!A:A,0))</f>
        <v/>
      </c>
      <c r="G309" t="str">
        <f>IFERROR(INDEX(DL!E:E,MATCH(A309,DL!A:A,0)),"")</f>
        <v>INJ</v>
      </c>
      <c r="H309" t="str">
        <f>IFERROR(INDEX('2017 Rookies'!B:B,MATCH(A309,'2017 Rookies'!A:A,0)),"")</f>
        <v/>
      </c>
      <c r="I309" t="str">
        <f>IFERROR(INDEX('Free Agents'!B:B,MATCH(A309,'Free Agents'!A:A,0)),"")</f>
        <v/>
      </c>
    </row>
    <row r="310" spans="1:9" x14ac:dyDescent="0.3">
      <c r="A310" t="s">
        <v>424</v>
      </c>
      <c r="B310" t="str">
        <f>IFERROR(INDEX(ADP!B:B,MATCH(A310,ADP!A:A,0)),"")</f>
        <v/>
      </c>
      <c r="C310" t="str">
        <f>VLOOKUP(A310,'Pitching Raw Data'!A:I,3,FALSE)</f>
        <v>SP</v>
      </c>
      <c r="D310" t="str">
        <f>INDEX('Pitching BABS Calcs'!H:H,MATCH(A310,'Pitching BABS Calcs'!A:A,0))</f>
        <v>k-</v>
      </c>
      <c r="E310" t="str">
        <f>INDEX('Pitching BABS Calcs'!F:F,MATCH(A310,'Pitching BABS Calcs'!A:A,0))</f>
        <v/>
      </c>
      <c r="G310" t="str">
        <f>IFERROR(INDEX(DL!E:E,MATCH(A310,DL!A:A,0)),"")</f>
        <v/>
      </c>
      <c r="H310" t="str">
        <f>IFERROR(INDEX('2017 Rookies'!B:B,MATCH(A310,'2017 Rookies'!A:A,0)),"")</f>
        <v>ex</v>
      </c>
      <c r="I310" t="str">
        <f>IFERROR(INDEX('Free Agents'!B:B,MATCH(A310,'Free Agents'!A:A,0)),"")</f>
        <v/>
      </c>
    </row>
    <row r="311" spans="1:9" x14ac:dyDescent="0.3">
      <c r="A311" t="s">
        <v>614</v>
      </c>
      <c r="B311">
        <f>IFERROR(INDEX(ADP!B:B,MATCH(A311,ADP!A:A,0)),"")</f>
        <v>242</v>
      </c>
      <c r="C311" t="str">
        <f>VLOOKUP(A311,'Pitching Raw Data'!A:I,3,FALSE)</f>
        <v>SP</v>
      </c>
      <c r="D311" t="str">
        <f>INDEX('Pitching BABS Calcs'!H:H,MATCH(A311,'Pitching BABS Calcs'!A:A,0))</f>
        <v>k-</v>
      </c>
      <c r="E311" t="str">
        <f>INDEX('Pitching BABS Calcs'!F:F,MATCH(A311,'Pitching BABS Calcs'!A:A,0))</f>
        <v/>
      </c>
      <c r="G311" t="str">
        <f>IFERROR(INDEX(DL!E:E,MATCH(A311,DL!A:A,0)),"")</f>
        <v/>
      </c>
      <c r="H311" t="str">
        <f>IFERROR(INDEX('2017 Rookies'!B:B,MATCH(A311,'2017 Rookies'!A:A,0)),"")</f>
        <v/>
      </c>
      <c r="I311" t="str">
        <f>IFERROR(INDEX('Free Agents'!B:B,MATCH(A311,'Free Agents'!A:A,0)),"")</f>
        <v/>
      </c>
    </row>
    <row r="312" spans="1:9" x14ac:dyDescent="0.3">
      <c r="A312" t="s">
        <v>583</v>
      </c>
      <c r="B312">
        <f>IFERROR(INDEX(ADP!B:B,MATCH(A312,ADP!A:A,0)),"")</f>
        <v>164</v>
      </c>
      <c r="C312" t="str">
        <f>VLOOKUP(A312,'Pitching Raw Data'!A:I,3,FALSE)</f>
        <v>RP</v>
      </c>
      <c r="D312" t="str">
        <f>INDEX('Pitching BABS Calcs'!H:H,MATCH(A312,'Pitching BABS Calcs'!A:A,0))</f>
        <v>k-</v>
      </c>
      <c r="E312" t="str">
        <f>INDEX('Pitching BABS Calcs'!F:F,MATCH(A312,'Pitching BABS Calcs'!A:A,0))</f>
        <v/>
      </c>
      <c r="G312" t="str">
        <f>IFERROR(INDEX(DL!E:E,MATCH(A312,DL!A:A,0)),"")</f>
        <v>INJ</v>
      </c>
      <c r="H312" t="str">
        <f>IFERROR(INDEX('2017 Rookies'!B:B,MATCH(A312,'2017 Rookies'!A:A,0)),"")</f>
        <v/>
      </c>
      <c r="I312" t="str">
        <f>IFERROR(INDEX('Free Agents'!B:B,MATCH(A312,'Free Agents'!A:A,0)),"")</f>
        <v/>
      </c>
    </row>
    <row r="313" spans="1:9" x14ac:dyDescent="0.3">
      <c r="A313" t="s">
        <v>983</v>
      </c>
      <c r="B313" t="str">
        <f>IFERROR(INDEX(ADP!B:B,MATCH(A313,ADP!A:A,0)),"")</f>
        <v/>
      </c>
      <c r="C313" t="str">
        <f>VLOOKUP(A313,'Pitching Raw Data'!A:I,3,FALSE)</f>
        <v>RP</v>
      </c>
      <c r="D313" t="str">
        <f>INDEX('Pitching BABS Calcs'!H:H,MATCH(A313,'Pitching BABS Calcs'!A:A,0))</f>
        <v>k-</v>
      </c>
      <c r="E313" t="str">
        <f>INDEX('Pitching BABS Calcs'!F:F,MATCH(A313,'Pitching BABS Calcs'!A:A,0))</f>
        <v/>
      </c>
      <c r="G313" t="str">
        <f>IFERROR(INDEX(DL!E:E,MATCH(A313,DL!A:A,0)),"")</f>
        <v/>
      </c>
      <c r="H313" t="str">
        <f>IFERROR(INDEX('2017 Rookies'!B:B,MATCH(A313,'2017 Rookies'!A:A,0)),"")</f>
        <v>ex</v>
      </c>
      <c r="I313" t="str">
        <f>IFERROR(INDEX('Free Agents'!B:B,MATCH(A313,'Free Agents'!A:A,0)),"")</f>
        <v/>
      </c>
    </row>
    <row r="314" spans="1:9" x14ac:dyDescent="0.3">
      <c r="A314" t="s">
        <v>984</v>
      </c>
      <c r="B314" t="str">
        <f>IFERROR(INDEX(ADP!B:B,MATCH(A314,ADP!A:A,0)),"")</f>
        <v/>
      </c>
      <c r="C314" t="str">
        <f>VLOOKUP(A314,'Pitching Raw Data'!A:I,3,FALSE)</f>
        <v>RP</v>
      </c>
      <c r="D314" t="str">
        <f>INDEX('Pitching BABS Calcs'!H:H,MATCH(A314,'Pitching BABS Calcs'!A:A,0))</f>
        <v>k</v>
      </c>
      <c r="E314" t="str">
        <f>INDEX('Pitching BABS Calcs'!F:F,MATCH(A314,'Pitching BABS Calcs'!A:A,0))</f>
        <v/>
      </c>
      <c r="G314" t="str">
        <f>IFERROR(INDEX(DL!E:E,MATCH(A314,DL!A:A,0)),"")</f>
        <v/>
      </c>
      <c r="H314" t="str">
        <f>IFERROR(INDEX('2017 Rookies'!B:B,MATCH(A314,'2017 Rookies'!A:A,0)),"")</f>
        <v>ex</v>
      </c>
      <c r="I314" t="str">
        <f>IFERROR(INDEX('Free Agents'!B:B,MATCH(A314,'Free Agents'!A:A,0)),"")</f>
        <v/>
      </c>
    </row>
    <row r="315" spans="1:9" x14ac:dyDescent="0.3">
      <c r="A315" t="s">
        <v>985</v>
      </c>
      <c r="B315" t="str">
        <f>IFERROR(INDEX(ADP!B:B,MATCH(A315,ADP!A:A,0)),"")</f>
        <v/>
      </c>
      <c r="C315" t="str">
        <f>VLOOKUP(A315,'Pitching Raw Data'!A:I,3,FALSE)</f>
        <v>RP</v>
      </c>
      <c r="D315" t="str">
        <f>INDEX('Pitching BABS Calcs'!H:H,MATCH(A315,'Pitching BABS Calcs'!A:A,0))</f>
        <v>k-</v>
      </c>
      <c r="E315" t="str">
        <f>INDEX('Pitching BABS Calcs'!F:F,MATCH(A315,'Pitching BABS Calcs'!A:A,0))</f>
        <v/>
      </c>
      <c r="G315" t="str">
        <f>IFERROR(INDEX(DL!E:E,MATCH(A315,DL!A:A,0)),"")</f>
        <v/>
      </c>
      <c r="H315" t="str">
        <f>IFERROR(INDEX('2017 Rookies'!B:B,MATCH(A315,'2017 Rookies'!A:A,0)),"")</f>
        <v>ex</v>
      </c>
      <c r="I315" t="str">
        <f>IFERROR(INDEX('Free Agents'!B:B,MATCH(A315,'Free Agents'!A:A,0)),"")</f>
        <v/>
      </c>
    </row>
    <row r="316" spans="1:9" x14ac:dyDescent="0.3">
      <c r="A316" t="s">
        <v>986</v>
      </c>
      <c r="B316" t="str">
        <f>IFERROR(INDEX(ADP!B:B,MATCH(A316,ADP!A:A,0)),"")</f>
        <v/>
      </c>
      <c r="C316" t="str">
        <f>VLOOKUP(A316,'Pitching Raw Data'!A:I,3,FALSE)</f>
        <v>RP</v>
      </c>
      <c r="D316" t="str">
        <f>INDEX('Pitching BABS Calcs'!H:H,MATCH(A316,'Pitching BABS Calcs'!A:A,0))</f>
        <v>k-</v>
      </c>
      <c r="E316" t="str">
        <f>INDEX('Pitching BABS Calcs'!F:F,MATCH(A316,'Pitching BABS Calcs'!A:A,0))</f>
        <v/>
      </c>
      <c r="G316" t="str">
        <f>IFERROR(INDEX(DL!E:E,MATCH(A316,DL!A:A,0)),"")</f>
        <v/>
      </c>
      <c r="H316" t="str">
        <f>IFERROR(INDEX('2017 Rookies'!B:B,MATCH(A316,'2017 Rookies'!A:A,0)),"")</f>
        <v/>
      </c>
      <c r="I316" t="str">
        <f>IFERROR(INDEX('Free Agents'!B:B,MATCH(A316,'Free Agents'!A:A,0)),"")</f>
        <v/>
      </c>
    </row>
    <row r="317" spans="1:9" x14ac:dyDescent="0.3">
      <c r="A317" t="s">
        <v>987</v>
      </c>
      <c r="B317" t="str">
        <f>IFERROR(INDEX(ADP!B:B,MATCH(A317,ADP!A:A,0)),"")</f>
        <v/>
      </c>
      <c r="C317" t="str">
        <f>VLOOKUP(A317,'Pitching Raw Data'!A:I,3,FALSE)</f>
        <v>SP</v>
      </c>
      <c r="D317" t="str">
        <f>INDEX('Pitching BABS Calcs'!H:H,MATCH(A317,'Pitching BABS Calcs'!A:A,0))</f>
        <v>k-</v>
      </c>
      <c r="E317" t="str">
        <f>INDEX('Pitching BABS Calcs'!F:F,MATCH(A317,'Pitching BABS Calcs'!A:A,0))</f>
        <v/>
      </c>
      <c r="G317" t="str">
        <f>IFERROR(INDEX(DL!E:E,MATCH(A317,DL!A:A,0)),"")</f>
        <v/>
      </c>
      <c r="H317" t="str">
        <f>IFERROR(INDEX('2017 Rookies'!B:B,MATCH(A317,'2017 Rookies'!A:A,0)),"")</f>
        <v/>
      </c>
      <c r="I317" t="str">
        <f>IFERROR(INDEX('Free Agents'!B:B,MATCH(A317,'Free Agents'!A:A,0)),"")</f>
        <v/>
      </c>
    </row>
    <row r="318" spans="1:9" x14ac:dyDescent="0.3">
      <c r="A318" t="s">
        <v>817</v>
      </c>
      <c r="B318">
        <f>IFERROR(INDEX(ADP!B:B,MATCH(A318,ADP!A:A,0)),"")</f>
        <v>336</v>
      </c>
      <c r="C318" t="str">
        <f>VLOOKUP(A318,'Pitching Raw Data'!A:I,3,FALSE)</f>
        <v>SP</v>
      </c>
      <c r="D318" t="str">
        <f>INDEX('Pitching BABS Calcs'!H:H,MATCH(A318,'Pitching BABS Calcs'!A:A,0))</f>
        <v>k-</v>
      </c>
      <c r="E318" t="str">
        <f>INDEX('Pitching BABS Calcs'!F:F,MATCH(A318,'Pitching BABS Calcs'!A:A,0))</f>
        <v/>
      </c>
      <c r="G318" t="str">
        <f>IFERROR(INDEX(DL!E:E,MATCH(A318,DL!A:A,0)),"")</f>
        <v/>
      </c>
      <c r="H318" t="str">
        <f>IFERROR(INDEX('2017 Rookies'!B:B,MATCH(A318,'2017 Rookies'!A:A,0)),"")</f>
        <v>ex</v>
      </c>
      <c r="I318" t="str">
        <f>IFERROR(INDEX('Free Agents'!B:B,MATCH(A318,'Free Agents'!A:A,0)),"")</f>
        <v/>
      </c>
    </row>
    <row r="319" spans="1:9" x14ac:dyDescent="0.3">
      <c r="A319" t="s">
        <v>476</v>
      </c>
      <c r="B319" t="str">
        <f>IFERROR(INDEX(ADP!B:B,MATCH(A319,ADP!A:A,0)),"")</f>
        <v/>
      </c>
      <c r="C319" t="str">
        <f>VLOOKUP(A319,'Pitching Raw Data'!A:I,3,FALSE)</f>
        <v>SP</v>
      </c>
      <c r="D319" t="str">
        <f>INDEX('Pitching BABS Calcs'!H:H,MATCH(A319,'Pitching BABS Calcs'!A:A,0))</f>
        <v>k-</v>
      </c>
      <c r="E319" t="str">
        <f>INDEX('Pitching BABS Calcs'!F:F,MATCH(A319,'Pitching BABS Calcs'!A:A,0))</f>
        <v/>
      </c>
      <c r="G319" t="str">
        <f>IFERROR(INDEX(DL!E:E,MATCH(A319,DL!A:A,0)),"")</f>
        <v>INJ</v>
      </c>
      <c r="H319" t="str">
        <f>IFERROR(INDEX('2017 Rookies'!B:B,MATCH(A319,'2017 Rookies'!A:A,0)),"")</f>
        <v/>
      </c>
      <c r="I319" t="str">
        <f>IFERROR(INDEX('Free Agents'!B:B,MATCH(A319,'Free Agents'!A:A,0)),"")</f>
        <v>Nw</v>
      </c>
    </row>
    <row r="320" spans="1:9" x14ac:dyDescent="0.3">
      <c r="A320" t="s">
        <v>988</v>
      </c>
      <c r="B320" t="str">
        <f>IFERROR(INDEX(ADP!B:B,MATCH(A320,ADP!A:A,0)),"")</f>
        <v/>
      </c>
      <c r="C320" t="str">
        <f>VLOOKUP(A320,'Pitching Raw Data'!A:I,3,FALSE)</f>
        <v>RP</v>
      </c>
      <c r="D320" t="str">
        <f>INDEX('Pitching BABS Calcs'!H:H,MATCH(A320,'Pitching BABS Calcs'!A:A,0))</f>
        <v>k-</v>
      </c>
      <c r="E320" t="str">
        <f>INDEX('Pitching BABS Calcs'!F:F,MATCH(A320,'Pitching BABS Calcs'!A:A,0))</f>
        <v/>
      </c>
      <c r="G320" t="str">
        <f>IFERROR(INDEX(DL!E:E,MATCH(A320,DL!A:A,0)),"")</f>
        <v/>
      </c>
      <c r="H320" t="str">
        <f>IFERROR(INDEX('2017 Rookies'!B:B,MATCH(A320,'2017 Rookies'!A:A,0)),"")</f>
        <v>ex</v>
      </c>
      <c r="I320" t="str">
        <f>IFERROR(INDEX('Free Agents'!B:B,MATCH(A320,'Free Agents'!A:A,0)),"")</f>
        <v/>
      </c>
    </row>
    <row r="321" spans="1:9" x14ac:dyDescent="0.3">
      <c r="A321" t="s">
        <v>989</v>
      </c>
      <c r="B321" t="str">
        <f>IFERROR(INDEX(ADP!B:B,MATCH(A321,ADP!A:A,0)),"")</f>
        <v/>
      </c>
      <c r="C321" t="str">
        <f>VLOOKUP(A321,'Pitching Raw Data'!A:I,3,FALSE)</f>
        <v>SP</v>
      </c>
      <c r="D321" t="str">
        <f>INDEX('Pitching BABS Calcs'!H:H,MATCH(A321,'Pitching BABS Calcs'!A:A,0))</f>
        <v>k-</v>
      </c>
      <c r="E321" t="str">
        <f>INDEX('Pitching BABS Calcs'!F:F,MATCH(A321,'Pitching BABS Calcs'!A:A,0))</f>
        <v/>
      </c>
      <c r="G321" t="str">
        <f>IFERROR(INDEX(DL!E:E,MATCH(A321,DL!A:A,0)),"")</f>
        <v/>
      </c>
      <c r="H321" t="str">
        <f>IFERROR(INDEX('2017 Rookies'!B:B,MATCH(A321,'2017 Rookies'!A:A,0)),"")</f>
        <v/>
      </c>
      <c r="I321" t="str">
        <f>IFERROR(INDEX('Free Agents'!B:B,MATCH(A321,'Free Agents'!A:A,0)),"")</f>
        <v/>
      </c>
    </row>
    <row r="322" spans="1:9" x14ac:dyDescent="0.3">
      <c r="A322" t="s">
        <v>758</v>
      </c>
      <c r="B322">
        <f>IFERROR(INDEX(ADP!B:B,MATCH(A322,ADP!A:A,0)),"")</f>
        <v>145</v>
      </c>
      <c r="C322" t="str">
        <f>VLOOKUP(A322,'Pitching Raw Data'!A:I,3,FALSE)</f>
        <v>SP</v>
      </c>
      <c r="D322" t="str">
        <f>INDEX('Pitching BABS Calcs'!H:H,MATCH(A322,'Pitching BABS Calcs'!A:A,0))</f>
        <v>k</v>
      </c>
      <c r="E322" t="str">
        <f>INDEX('Pitching BABS Calcs'!F:F,MATCH(A322,'Pitching BABS Calcs'!A:A,0))</f>
        <v/>
      </c>
      <c r="G322" t="str">
        <f>IFERROR(INDEX(DL!E:E,MATCH(A322,DL!A:A,0)),"")</f>
        <v/>
      </c>
      <c r="H322" t="str">
        <f>IFERROR(INDEX('2017 Rookies'!B:B,MATCH(A322,'2017 Rookies'!A:A,0)),"")</f>
        <v/>
      </c>
      <c r="I322" t="str">
        <f>IFERROR(INDEX('Free Agents'!B:B,MATCH(A322,'Free Agents'!A:A,0)),"")</f>
        <v/>
      </c>
    </row>
    <row r="323" spans="1:9" x14ac:dyDescent="0.3">
      <c r="A323" t="s">
        <v>990</v>
      </c>
      <c r="B323" t="str">
        <f>IFERROR(INDEX(ADP!B:B,MATCH(A323,ADP!A:A,0)),"")</f>
        <v/>
      </c>
      <c r="C323" t="str">
        <f>VLOOKUP(A323,'Pitching Raw Data'!A:I,3,FALSE)</f>
        <v>RP</v>
      </c>
      <c r="D323" t="str">
        <f>INDEX('Pitching BABS Calcs'!H:H,MATCH(A323,'Pitching BABS Calcs'!A:A,0))</f>
        <v>k-</v>
      </c>
      <c r="E323" t="str">
        <f>INDEX('Pitching BABS Calcs'!F:F,MATCH(A323,'Pitching BABS Calcs'!A:A,0))</f>
        <v/>
      </c>
      <c r="G323" t="str">
        <f>IFERROR(INDEX(DL!E:E,MATCH(A323,DL!A:A,0)),"")</f>
        <v/>
      </c>
      <c r="H323" t="str">
        <f>IFERROR(INDEX('2017 Rookies'!B:B,MATCH(A323,'2017 Rookies'!A:A,0)),"")</f>
        <v/>
      </c>
      <c r="I323" t="str">
        <f>IFERROR(INDEX('Free Agents'!B:B,MATCH(A323,'Free Agents'!A:A,0)),"")</f>
        <v/>
      </c>
    </row>
    <row r="324" spans="1:9" x14ac:dyDescent="0.3">
      <c r="A324" t="s">
        <v>622</v>
      </c>
      <c r="B324">
        <f>IFERROR(INDEX(ADP!B:B,MATCH(A324,ADP!A:A,0)),"")</f>
        <v>316</v>
      </c>
      <c r="C324" t="str">
        <f>VLOOKUP(A324,'Pitching Raw Data'!A:I,3,FALSE)</f>
        <v>RP</v>
      </c>
      <c r="D324" t="str">
        <f>INDEX('Pitching BABS Calcs'!H:H,MATCH(A324,'Pitching BABS Calcs'!A:A,0))</f>
        <v>k</v>
      </c>
      <c r="E324" t="str">
        <f>INDEX('Pitching BABS Calcs'!F:F,MATCH(A324,'Pitching BABS Calcs'!A:A,0))</f>
        <v/>
      </c>
      <c r="G324" t="str">
        <f>IFERROR(INDEX(DL!E:E,MATCH(A324,DL!A:A,0)),"")</f>
        <v>inj</v>
      </c>
      <c r="H324" t="str">
        <f>IFERROR(INDEX('2017 Rookies'!B:B,MATCH(A324,'2017 Rookies'!A:A,0)),"")</f>
        <v/>
      </c>
      <c r="I324" t="str">
        <f>IFERROR(INDEX('Free Agents'!B:B,MATCH(A324,'Free Agents'!A:A,0)),"")</f>
        <v/>
      </c>
    </row>
    <row r="325" spans="1:9" x14ac:dyDescent="0.3">
      <c r="A325" t="s">
        <v>991</v>
      </c>
      <c r="B325" t="str">
        <f>IFERROR(INDEX(ADP!B:B,MATCH(A325,ADP!A:A,0)),"")</f>
        <v/>
      </c>
      <c r="C325" t="str">
        <f>VLOOKUP(A325,'Pitching Raw Data'!A:I,3,FALSE)</f>
        <v>RP</v>
      </c>
      <c r="D325" t="str">
        <f>INDEX('Pitching BABS Calcs'!H:H,MATCH(A325,'Pitching BABS Calcs'!A:A,0))</f>
        <v>k-</v>
      </c>
      <c r="E325" t="str">
        <f>INDEX('Pitching BABS Calcs'!F:F,MATCH(A325,'Pitching BABS Calcs'!A:A,0))</f>
        <v/>
      </c>
      <c r="G325" t="str">
        <f>IFERROR(INDEX(DL!E:E,MATCH(A325,DL!A:A,0)),"")</f>
        <v/>
      </c>
      <c r="H325" t="str">
        <f>IFERROR(INDEX('2017 Rookies'!B:B,MATCH(A325,'2017 Rookies'!A:A,0)),"")</f>
        <v>ex</v>
      </c>
      <c r="I325" t="str">
        <f>IFERROR(INDEX('Free Agents'!B:B,MATCH(A325,'Free Agents'!A:A,0)),"")</f>
        <v/>
      </c>
    </row>
    <row r="326" spans="1:9" x14ac:dyDescent="0.3">
      <c r="A326" t="s">
        <v>992</v>
      </c>
      <c r="B326" t="str">
        <f>IFERROR(INDEX(ADP!B:B,MATCH(A326,ADP!A:A,0)),"")</f>
        <v/>
      </c>
      <c r="C326" t="str">
        <f>VLOOKUP(A326,'Pitching Raw Data'!A:I,3,FALSE)</f>
        <v>RP</v>
      </c>
      <c r="D326" t="str">
        <f>INDEX('Pitching BABS Calcs'!H:H,MATCH(A326,'Pitching BABS Calcs'!A:A,0))</f>
        <v>k-</v>
      </c>
      <c r="E326" t="str">
        <f>INDEX('Pitching BABS Calcs'!F:F,MATCH(A326,'Pitching BABS Calcs'!A:A,0))</f>
        <v/>
      </c>
      <c r="G326" t="str">
        <f>IFERROR(INDEX(DL!E:E,MATCH(A326,DL!A:A,0)),"")</f>
        <v/>
      </c>
      <c r="H326" t="str">
        <f>IFERROR(INDEX('2017 Rookies'!B:B,MATCH(A326,'2017 Rookies'!A:A,0)),"")</f>
        <v>ex</v>
      </c>
      <c r="I326" t="str">
        <f>IFERROR(INDEX('Free Agents'!B:B,MATCH(A326,'Free Agents'!A:A,0)),"")</f>
        <v/>
      </c>
    </row>
    <row r="327" spans="1:9" x14ac:dyDescent="0.3">
      <c r="A327" t="s">
        <v>993</v>
      </c>
      <c r="B327" t="str">
        <f>IFERROR(INDEX(ADP!B:B,MATCH(A327,ADP!A:A,0)),"")</f>
        <v/>
      </c>
      <c r="C327" t="str">
        <f>VLOOKUP(A327,'Pitching Raw Data'!A:I,3,FALSE)</f>
        <v>RP</v>
      </c>
      <c r="D327" t="str">
        <f>INDEX('Pitching BABS Calcs'!H:H,MATCH(A327,'Pitching BABS Calcs'!A:A,0))</f>
        <v>k-</v>
      </c>
      <c r="E327" t="str">
        <f>INDEX('Pitching BABS Calcs'!F:F,MATCH(A327,'Pitching BABS Calcs'!A:A,0))</f>
        <v/>
      </c>
      <c r="G327" t="str">
        <f>IFERROR(INDEX(DL!E:E,MATCH(A327,DL!A:A,0)),"")</f>
        <v/>
      </c>
      <c r="H327" t="str">
        <f>IFERROR(INDEX('2017 Rookies'!B:B,MATCH(A327,'2017 Rookies'!A:A,0)),"")</f>
        <v/>
      </c>
      <c r="I327" t="str">
        <f>IFERROR(INDEX('Free Agents'!B:B,MATCH(A327,'Free Agents'!A:A,0)),"")</f>
        <v/>
      </c>
    </row>
    <row r="328" spans="1:9" x14ac:dyDescent="0.3">
      <c r="A328" t="s">
        <v>601</v>
      </c>
      <c r="B328">
        <f>IFERROR(INDEX(ADP!B:B,MATCH(A328,ADP!A:A,0)),"")</f>
        <v>184</v>
      </c>
      <c r="C328" t="str">
        <f>VLOOKUP(A328,'Pitching Raw Data'!A:I,3,FALSE)</f>
        <v>SP</v>
      </c>
      <c r="D328" t="str">
        <f>INDEX('Pitching BABS Calcs'!H:H,MATCH(A328,'Pitching BABS Calcs'!A:A,0))</f>
        <v>k-</v>
      </c>
      <c r="E328" t="str">
        <f>INDEX('Pitching BABS Calcs'!F:F,MATCH(A328,'Pitching BABS Calcs'!A:A,0))</f>
        <v/>
      </c>
      <c r="G328" t="str">
        <f>IFERROR(INDEX(DL!E:E,MATCH(A328,DL!A:A,0)),"")</f>
        <v/>
      </c>
      <c r="H328" t="str">
        <f>IFERROR(INDEX('2017 Rookies'!B:B,MATCH(A328,'2017 Rookies'!A:A,0)),"")</f>
        <v/>
      </c>
      <c r="I328" t="str">
        <f>IFERROR(INDEX('Free Agents'!B:B,MATCH(A328,'Free Agents'!A:A,0)),"")</f>
        <v/>
      </c>
    </row>
    <row r="329" spans="1:9" x14ac:dyDescent="0.3">
      <c r="A329" t="s">
        <v>313</v>
      </c>
      <c r="B329" t="str">
        <f>IFERROR(INDEX(ADP!B:B,MATCH(A329,ADP!A:A,0)),"")</f>
        <v/>
      </c>
      <c r="C329" t="str">
        <f>VLOOKUP(A329,'Pitching Raw Data'!A:I,3,FALSE)</f>
        <v>RP</v>
      </c>
      <c r="D329" t="str">
        <f>INDEX('Pitching BABS Calcs'!H:H,MATCH(A329,'Pitching BABS Calcs'!A:A,0))</f>
        <v>k-</v>
      </c>
      <c r="E329" t="str">
        <f>INDEX('Pitching BABS Calcs'!F:F,MATCH(A329,'Pitching BABS Calcs'!A:A,0))</f>
        <v/>
      </c>
      <c r="G329" t="str">
        <f>IFERROR(INDEX(DL!E:E,MATCH(A329,DL!A:A,0)),"")</f>
        <v>INJ</v>
      </c>
      <c r="H329" t="str">
        <f>IFERROR(INDEX('2017 Rookies'!B:B,MATCH(A329,'2017 Rookies'!A:A,0)),"")</f>
        <v/>
      </c>
      <c r="I329" t="str">
        <f>IFERROR(INDEX('Free Agents'!B:B,MATCH(A329,'Free Agents'!A:A,0)),"")</f>
        <v/>
      </c>
    </row>
    <row r="330" spans="1:9" x14ac:dyDescent="0.3">
      <c r="A330" t="s">
        <v>994</v>
      </c>
      <c r="B330" t="str">
        <f>IFERROR(INDEX(ADP!B:B,MATCH(A330,ADP!A:A,0)),"")</f>
        <v/>
      </c>
      <c r="C330" t="str">
        <f>VLOOKUP(A330,'Pitching Raw Data'!A:I,3,FALSE)</f>
        <v>RP</v>
      </c>
      <c r="D330" t="str">
        <f>INDEX('Pitching BABS Calcs'!H:H,MATCH(A330,'Pitching BABS Calcs'!A:A,0))</f>
        <v>k-</v>
      </c>
      <c r="E330" t="str">
        <f>INDEX('Pitching BABS Calcs'!F:F,MATCH(A330,'Pitching BABS Calcs'!A:A,0))</f>
        <v/>
      </c>
      <c r="G330" t="str">
        <f>IFERROR(INDEX(DL!E:E,MATCH(A330,DL!A:A,0)),"")</f>
        <v/>
      </c>
      <c r="H330" t="str">
        <f>IFERROR(INDEX('2017 Rookies'!B:B,MATCH(A330,'2017 Rookies'!A:A,0)),"")</f>
        <v/>
      </c>
      <c r="I330" t="str">
        <f>IFERROR(INDEX('Free Agents'!B:B,MATCH(A330,'Free Agents'!A:A,0)),"")</f>
        <v/>
      </c>
    </row>
    <row r="331" spans="1:9" x14ac:dyDescent="0.3">
      <c r="A331" t="s">
        <v>995</v>
      </c>
      <c r="B331" t="str">
        <f>IFERROR(INDEX(ADP!B:B,MATCH(A331,ADP!A:A,0)),"")</f>
        <v/>
      </c>
      <c r="C331" t="str">
        <f>VLOOKUP(A331,'Pitching Raw Data'!A:I,3,FALSE)</f>
        <v>SP</v>
      </c>
      <c r="D331" t="str">
        <f>INDEX('Pitching BABS Calcs'!H:H,MATCH(A331,'Pitching BABS Calcs'!A:A,0))</f>
        <v>k-</v>
      </c>
      <c r="E331" t="str">
        <f>INDEX('Pitching BABS Calcs'!F:F,MATCH(A331,'Pitching BABS Calcs'!A:A,0))</f>
        <v/>
      </c>
      <c r="G331" t="str">
        <f>IFERROR(INDEX(DL!E:E,MATCH(A331,DL!A:A,0)),"")</f>
        <v/>
      </c>
      <c r="H331" t="str">
        <f>IFERROR(INDEX('2017 Rookies'!B:B,MATCH(A331,'2017 Rookies'!A:A,0)),"")</f>
        <v>ex</v>
      </c>
      <c r="I331" t="str">
        <f>IFERROR(INDEX('Free Agents'!B:B,MATCH(A331,'Free Agents'!A:A,0)),"")</f>
        <v/>
      </c>
    </row>
    <row r="332" spans="1:9" x14ac:dyDescent="0.3">
      <c r="A332" t="s">
        <v>996</v>
      </c>
      <c r="B332" t="str">
        <f>IFERROR(INDEX(ADP!B:B,MATCH(A332,ADP!A:A,0)),"")</f>
        <v/>
      </c>
      <c r="C332" t="str">
        <f>VLOOKUP(A332,'Pitching Raw Data'!A:I,3,FALSE)</f>
        <v>RP</v>
      </c>
      <c r="D332" t="str">
        <f>INDEX('Pitching BABS Calcs'!H:H,MATCH(A332,'Pitching BABS Calcs'!A:A,0))</f>
        <v>k-</v>
      </c>
      <c r="E332" t="str">
        <f>INDEX('Pitching BABS Calcs'!F:F,MATCH(A332,'Pitching BABS Calcs'!A:A,0))</f>
        <v/>
      </c>
      <c r="G332" t="str">
        <f>IFERROR(INDEX(DL!E:E,MATCH(A332,DL!A:A,0)),"")</f>
        <v/>
      </c>
      <c r="H332" t="str">
        <f>IFERROR(INDEX('2017 Rookies'!B:B,MATCH(A332,'2017 Rookies'!A:A,0)),"")</f>
        <v/>
      </c>
      <c r="I332" t="str">
        <f>IFERROR(INDEX('Free Agents'!B:B,MATCH(A332,'Free Agents'!A:A,0)),"")</f>
        <v/>
      </c>
    </row>
    <row r="333" spans="1:9" x14ac:dyDescent="0.3">
      <c r="A333" t="s">
        <v>779</v>
      </c>
      <c r="B333">
        <f>IFERROR(INDEX(ADP!B:B,MATCH(A333,ADP!A:A,0)),"")</f>
        <v>227</v>
      </c>
      <c r="C333" t="str">
        <f>VLOOKUP(A333,'Pitching Raw Data'!A:I,3,FALSE)</f>
        <v>SP</v>
      </c>
      <c r="D333" t="str">
        <f>INDEX('Pitching BABS Calcs'!H:H,MATCH(A333,'Pitching BABS Calcs'!A:A,0))</f>
        <v>k-</v>
      </c>
      <c r="E333" t="str">
        <f>INDEX('Pitching BABS Calcs'!F:F,MATCH(A333,'Pitching BABS Calcs'!A:A,0))</f>
        <v/>
      </c>
      <c r="G333" t="str">
        <f>IFERROR(INDEX(DL!E:E,MATCH(A333,DL!A:A,0)),"")</f>
        <v/>
      </c>
      <c r="H333" t="str">
        <f>IFERROR(INDEX('2017 Rookies'!B:B,MATCH(A333,'2017 Rookies'!A:A,0)),"")</f>
        <v/>
      </c>
      <c r="I333" t="str">
        <f>IFERROR(INDEX('Free Agents'!B:B,MATCH(A333,'Free Agents'!A:A,0)),"")</f>
        <v/>
      </c>
    </row>
    <row r="334" spans="1:9" x14ac:dyDescent="0.3">
      <c r="A334" t="s">
        <v>535</v>
      </c>
      <c r="B334" t="str">
        <f>IFERROR(INDEX(ADP!B:B,MATCH(A334,ADP!A:A,0)),"")</f>
        <v/>
      </c>
      <c r="C334" t="str">
        <f>VLOOKUP(A334,'Pitching Raw Data'!A:I,3,FALSE)</f>
        <v>SP</v>
      </c>
      <c r="D334" t="str">
        <f>INDEX('Pitching BABS Calcs'!H:H,MATCH(A334,'Pitching BABS Calcs'!A:A,0))</f>
        <v>k-</v>
      </c>
      <c r="E334" t="str">
        <f>INDEX('Pitching BABS Calcs'!F:F,MATCH(A334,'Pitching BABS Calcs'!A:A,0))</f>
        <v/>
      </c>
      <c r="G334" t="str">
        <f>IFERROR(INDEX(DL!E:E,MATCH(A334,DL!A:A,0)),"")</f>
        <v>inj</v>
      </c>
      <c r="H334" t="str">
        <f>IFERROR(INDEX('2017 Rookies'!B:B,MATCH(A334,'2017 Rookies'!A:A,0)),"")</f>
        <v/>
      </c>
      <c r="I334" t="str">
        <f>IFERROR(INDEX('Free Agents'!B:B,MATCH(A334,'Free Agents'!A:A,0)),"")</f>
        <v/>
      </c>
    </row>
    <row r="335" spans="1:9" x14ac:dyDescent="0.3">
      <c r="A335" t="s">
        <v>418</v>
      </c>
      <c r="B335" t="str">
        <f>IFERROR(INDEX(ADP!B:B,MATCH(A335,ADP!A:A,0)),"")</f>
        <v/>
      </c>
      <c r="C335" t="str">
        <f>VLOOKUP(A335,'Pitching Raw Data'!A:I,3,FALSE)</f>
        <v>SP</v>
      </c>
      <c r="D335" t="str">
        <f>INDEX('Pitching BABS Calcs'!H:H,MATCH(A335,'Pitching BABS Calcs'!A:A,0))</f>
        <v>k-</v>
      </c>
      <c r="E335" t="str">
        <f>INDEX('Pitching BABS Calcs'!F:F,MATCH(A335,'Pitching BABS Calcs'!A:A,0))</f>
        <v/>
      </c>
      <c r="G335" t="str">
        <f>IFERROR(INDEX(DL!E:E,MATCH(A335,DL!A:A,0)),"")</f>
        <v/>
      </c>
      <c r="H335" t="str">
        <f>IFERROR(INDEX('2017 Rookies'!B:B,MATCH(A335,'2017 Rookies'!A:A,0)),"")</f>
        <v>ex</v>
      </c>
      <c r="I335" t="str">
        <f>IFERROR(INDEX('Free Agents'!B:B,MATCH(A335,'Free Agents'!A:A,0)),"")</f>
        <v/>
      </c>
    </row>
    <row r="336" spans="1:9" x14ac:dyDescent="0.3">
      <c r="A336" t="s">
        <v>997</v>
      </c>
      <c r="B336" t="str">
        <f>IFERROR(INDEX(ADP!B:B,MATCH(A336,ADP!A:A,0)),"")</f>
        <v/>
      </c>
      <c r="C336" t="str">
        <f>VLOOKUP(A336,'Pitching Raw Data'!A:I,3,FALSE)</f>
        <v>RP</v>
      </c>
      <c r="D336" t="str">
        <f>INDEX('Pitching BABS Calcs'!H:H,MATCH(A336,'Pitching BABS Calcs'!A:A,0))</f>
        <v>k-</v>
      </c>
      <c r="E336" t="str">
        <f>INDEX('Pitching BABS Calcs'!F:F,MATCH(A336,'Pitching BABS Calcs'!A:A,0))</f>
        <v/>
      </c>
      <c r="G336" t="str">
        <f>IFERROR(INDEX(DL!E:E,MATCH(A336,DL!A:A,0)),"")</f>
        <v/>
      </c>
      <c r="H336" t="str">
        <f>IFERROR(INDEX('2017 Rookies'!B:B,MATCH(A336,'2017 Rookies'!A:A,0)),"")</f>
        <v/>
      </c>
      <c r="I336" t="str">
        <f>IFERROR(INDEX('Free Agents'!B:B,MATCH(A336,'Free Agents'!A:A,0)),"")</f>
        <v/>
      </c>
    </row>
    <row r="337" spans="1:9" x14ac:dyDescent="0.3">
      <c r="A337" t="s">
        <v>501</v>
      </c>
      <c r="B337">
        <f>IFERROR(INDEX(ADP!B:B,MATCH(A337,ADP!A:A,0)),"")</f>
        <v>174</v>
      </c>
      <c r="C337" t="str">
        <f>VLOOKUP(A337,'Pitching Raw Data'!A:I,3,FALSE)</f>
        <v>RP</v>
      </c>
      <c r="D337" t="str">
        <f>INDEX('Pitching BABS Calcs'!H:H,MATCH(A337,'Pitching BABS Calcs'!A:A,0))</f>
        <v>k-</v>
      </c>
      <c r="E337" t="str">
        <f>INDEX('Pitching BABS Calcs'!F:F,MATCH(A337,'Pitching BABS Calcs'!A:A,0))</f>
        <v>sv-</v>
      </c>
      <c r="G337" t="str">
        <f>IFERROR(INDEX(DL!E:E,MATCH(A337,DL!A:A,0)),"")</f>
        <v>inj</v>
      </c>
      <c r="H337" t="str">
        <f>IFERROR(INDEX('2017 Rookies'!B:B,MATCH(A337,'2017 Rookies'!A:A,0)),"")</f>
        <v/>
      </c>
      <c r="I337" t="str">
        <f>IFERROR(INDEX('Free Agents'!B:B,MATCH(A337,'Free Agents'!A:A,0)),"")</f>
        <v/>
      </c>
    </row>
    <row r="338" spans="1:9" x14ac:dyDescent="0.3">
      <c r="A338" t="s">
        <v>998</v>
      </c>
      <c r="B338" t="str">
        <f>IFERROR(INDEX(ADP!B:B,MATCH(A338,ADP!A:A,0)),"")</f>
        <v/>
      </c>
      <c r="C338" t="str">
        <f>VLOOKUP(A338,'Pitching Raw Data'!A:I,3,FALSE)</f>
        <v>RP</v>
      </c>
      <c r="D338" t="str">
        <f>INDEX('Pitching BABS Calcs'!H:H,MATCH(A338,'Pitching BABS Calcs'!A:A,0))</f>
        <v>k-</v>
      </c>
      <c r="E338" t="str">
        <f>INDEX('Pitching BABS Calcs'!F:F,MATCH(A338,'Pitching BABS Calcs'!A:A,0))</f>
        <v/>
      </c>
      <c r="G338" t="str">
        <f>IFERROR(INDEX(DL!E:E,MATCH(A338,DL!A:A,0)),"")</f>
        <v/>
      </c>
      <c r="H338" t="str">
        <f>IFERROR(INDEX('2017 Rookies'!B:B,MATCH(A338,'2017 Rookies'!A:A,0)),"")</f>
        <v/>
      </c>
      <c r="I338" t="str">
        <f>IFERROR(INDEX('Free Agents'!B:B,MATCH(A338,'Free Agents'!A:A,0)),"")</f>
        <v/>
      </c>
    </row>
    <row r="339" spans="1:9" x14ac:dyDescent="0.3">
      <c r="A339" t="s">
        <v>999</v>
      </c>
      <c r="B339" t="str">
        <f>IFERROR(INDEX(ADP!B:B,MATCH(A339,ADP!A:A,0)),"")</f>
        <v/>
      </c>
      <c r="C339" t="str">
        <f>VLOOKUP(A339,'Pitching Raw Data'!A:I,3,FALSE)</f>
        <v>RP</v>
      </c>
      <c r="D339" t="str">
        <f>INDEX('Pitching BABS Calcs'!H:H,MATCH(A339,'Pitching BABS Calcs'!A:A,0))</f>
        <v>k-</v>
      </c>
      <c r="E339" t="str">
        <f>INDEX('Pitching BABS Calcs'!F:F,MATCH(A339,'Pitching BABS Calcs'!A:A,0))</f>
        <v/>
      </c>
      <c r="G339" t="str">
        <f>IFERROR(INDEX(DL!E:E,MATCH(A339,DL!A:A,0)),"")</f>
        <v/>
      </c>
      <c r="H339" t="str">
        <f>IFERROR(INDEX('2017 Rookies'!B:B,MATCH(A339,'2017 Rookies'!A:A,0)),"")</f>
        <v>ex</v>
      </c>
      <c r="I339" t="str">
        <f>IFERROR(INDEX('Free Agents'!B:B,MATCH(A339,'Free Agents'!A:A,0)),"")</f>
        <v/>
      </c>
    </row>
    <row r="340" spans="1:9" x14ac:dyDescent="0.3">
      <c r="A340" t="s">
        <v>525</v>
      </c>
      <c r="B340">
        <f>IFERROR(INDEX(ADP!B:B,MATCH(A340,ADP!A:A,0)),"")</f>
        <v>332</v>
      </c>
      <c r="C340" t="str">
        <f>VLOOKUP(A340,'Pitching Raw Data'!A:I,3,FALSE)</f>
        <v>SP</v>
      </c>
      <c r="D340" t="str">
        <f>INDEX('Pitching BABS Calcs'!H:H,MATCH(A340,'Pitching BABS Calcs'!A:A,0))</f>
        <v>k-</v>
      </c>
      <c r="E340" t="str">
        <f>INDEX('Pitching BABS Calcs'!F:F,MATCH(A340,'Pitching BABS Calcs'!A:A,0))</f>
        <v/>
      </c>
      <c r="G340" t="str">
        <f>IFERROR(INDEX(DL!E:E,MATCH(A340,DL!A:A,0)),"")</f>
        <v>INJ</v>
      </c>
      <c r="H340" t="str">
        <f>IFERROR(INDEX('2017 Rookies'!B:B,MATCH(A340,'2017 Rookies'!A:A,0)),"")</f>
        <v/>
      </c>
      <c r="I340" t="str">
        <f>IFERROR(INDEX('Free Agents'!B:B,MATCH(A340,'Free Agents'!A:A,0)),"")</f>
        <v/>
      </c>
    </row>
    <row r="341" spans="1:9" x14ac:dyDescent="0.3">
      <c r="A341" t="s">
        <v>480</v>
      </c>
      <c r="B341">
        <f>IFERROR(INDEX(ADP!B:B,MATCH(A341,ADP!A:A,0)),"")</f>
        <v>146</v>
      </c>
      <c r="C341" t="str">
        <f>VLOOKUP(A341,'Pitching Raw Data'!A:I,3,FALSE)</f>
        <v>SP</v>
      </c>
      <c r="D341" t="str">
        <f>INDEX('Pitching BABS Calcs'!H:H,MATCH(A341,'Pitching BABS Calcs'!A:A,0))</f>
        <v>k-</v>
      </c>
      <c r="E341" t="str">
        <f>INDEX('Pitching BABS Calcs'!F:F,MATCH(A341,'Pitching BABS Calcs'!A:A,0))</f>
        <v/>
      </c>
      <c r="G341" t="str">
        <f>IFERROR(INDEX(DL!E:E,MATCH(A341,DL!A:A,0)),"")</f>
        <v/>
      </c>
      <c r="H341" t="str">
        <f>IFERROR(INDEX('2017 Rookies'!B:B,MATCH(A341,'2017 Rookies'!A:A,0)),"")</f>
        <v/>
      </c>
      <c r="I341" t="str">
        <f>IFERROR(INDEX('Free Agents'!B:B,MATCH(A341,'Free Agents'!A:A,0)),"")</f>
        <v/>
      </c>
    </row>
    <row r="342" spans="1:9" x14ac:dyDescent="0.3">
      <c r="A342" t="s">
        <v>662</v>
      </c>
      <c r="B342">
        <f>IFERROR(INDEX(ADP!B:B,MATCH(A342,ADP!A:A,0)),"")</f>
        <v>341</v>
      </c>
      <c r="C342" t="str">
        <f>VLOOKUP(A342,'Pitching Raw Data'!A:I,3,FALSE)</f>
        <v>RP</v>
      </c>
      <c r="D342" t="str">
        <f>INDEX('Pitching BABS Calcs'!H:H,MATCH(A342,'Pitching BABS Calcs'!A:A,0))</f>
        <v>k-</v>
      </c>
      <c r="E342" t="str">
        <f>INDEX('Pitching BABS Calcs'!F:F,MATCH(A342,'Pitching BABS Calcs'!A:A,0))</f>
        <v/>
      </c>
      <c r="G342" t="str">
        <f>IFERROR(INDEX(DL!E:E,MATCH(A342,DL!A:A,0)),"")</f>
        <v/>
      </c>
      <c r="H342" t="str">
        <f>IFERROR(INDEX('2017 Rookies'!B:B,MATCH(A342,'2017 Rookies'!A:A,0)),"")</f>
        <v>ex</v>
      </c>
      <c r="I342" t="str">
        <f>IFERROR(INDEX('Free Agents'!B:B,MATCH(A342,'Free Agents'!A:A,0)),"")</f>
        <v/>
      </c>
    </row>
    <row r="343" spans="1:9" x14ac:dyDescent="0.3">
      <c r="A343" t="s">
        <v>1000</v>
      </c>
      <c r="B343" t="str">
        <f>IFERROR(INDEX(ADP!B:B,MATCH(A343,ADP!A:A,0)),"")</f>
        <v/>
      </c>
      <c r="C343" t="str">
        <f>VLOOKUP(A343,'Pitching Raw Data'!A:I,3,FALSE)</f>
        <v>RP</v>
      </c>
      <c r="D343" t="str">
        <f>INDEX('Pitching BABS Calcs'!H:H,MATCH(A343,'Pitching BABS Calcs'!A:A,0))</f>
        <v>k-</v>
      </c>
      <c r="E343" t="str">
        <f>INDEX('Pitching BABS Calcs'!F:F,MATCH(A343,'Pitching BABS Calcs'!A:A,0))</f>
        <v/>
      </c>
      <c r="G343" t="str">
        <f>IFERROR(INDEX(DL!E:E,MATCH(A343,DL!A:A,0)),"")</f>
        <v/>
      </c>
      <c r="H343" t="str">
        <f>IFERROR(INDEX('2017 Rookies'!B:B,MATCH(A343,'2017 Rookies'!A:A,0)),"")</f>
        <v>ex</v>
      </c>
      <c r="I343" t="str">
        <f>IFERROR(INDEX('Free Agents'!B:B,MATCH(A343,'Free Agents'!A:A,0)),"")</f>
        <v/>
      </c>
    </row>
    <row r="344" spans="1:9" x14ac:dyDescent="0.3">
      <c r="A344" t="s">
        <v>613</v>
      </c>
      <c r="B344" t="str">
        <f>IFERROR(INDEX(ADP!B:B,MATCH(A344,ADP!A:A,0)),"")</f>
        <v/>
      </c>
      <c r="C344" t="str">
        <f>VLOOKUP(A344,'Pitching Raw Data'!A:I,3,FALSE)</f>
        <v>SP</v>
      </c>
      <c r="D344" t="str">
        <f>INDEX('Pitching BABS Calcs'!H:H,MATCH(A344,'Pitching BABS Calcs'!A:A,0))</f>
        <v>k-</v>
      </c>
      <c r="E344" t="str">
        <f>INDEX('Pitching BABS Calcs'!F:F,MATCH(A344,'Pitching BABS Calcs'!A:A,0))</f>
        <v/>
      </c>
      <c r="G344" t="str">
        <f>IFERROR(INDEX(DL!E:E,MATCH(A344,DL!A:A,0)),"")</f>
        <v>inj</v>
      </c>
      <c r="H344" t="str">
        <f>IFERROR(INDEX('2017 Rookies'!B:B,MATCH(A344,'2017 Rookies'!A:A,0)),"")</f>
        <v/>
      </c>
      <c r="I344" t="str">
        <f>IFERROR(INDEX('Free Agents'!B:B,MATCH(A344,'Free Agents'!A:A,0)),"")</f>
        <v/>
      </c>
    </row>
    <row r="345" spans="1:9" x14ac:dyDescent="0.3">
      <c r="A345" t="s">
        <v>776</v>
      </c>
      <c r="B345">
        <f>IFERROR(INDEX(ADP!B:B,MATCH(A345,ADP!A:A,0)),"")</f>
        <v>217</v>
      </c>
      <c r="C345" t="str">
        <f>VLOOKUP(A345,'Pitching Raw Data'!A:I,3,FALSE)</f>
        <v>SP</v>
      </c>
      <c r="D345" t="str">
        <f>INDEX('Pitching BABS Calcs'!H:H,MATCH(A345,'Pitching BABS Calcs'!A:A,0))</f>
        <v>k-</v>
      </c>
      <c r="E345" t="str">
        <f>INDEX('Pitching BABS Calcs'!F:F,MATCH(A345,'Pitching BABS Calcs'!A:A,0))</f>
        <v/>
      </c>
      <c r="G345" t="str">
        <f>IFERROR(INDEX(DL!E:E,MATCH(A345,DL!A:A,0)),"")</f>
        <v/>
      </c>
      <c r="H345" t="str">
        <f>IFERROR(INDEX('2017 Rookies'!B:B,MATCH(A345,'2017 Rookies'!A:A,0)),"")</f>
        <v>ex</v>
      </c>
      <c r="I345" t="str">
        <f>IFERROR(INDEX('Free Agents'!B:B,MATCH(A345,'Free Agents'!A:A,0)),"")</f>
        <v/>
      </c>
    </row>
    <row r="346" spans="1:9" x14ac:dyDescent="0.3">
      <c r="A346" t="s">
        <v>1001</v>
      </c>
      <c r="B346" t="str">
        <f>IFERROR(INDEX(ADP!B:B,MATCH(A346,ADP!A:A,0)),"")</f>
        <v/>
      </c>
      <c r="C346" t="str">
        <f>VLOOKUP(A346,'Pitching Raw Data'!A:I,3,FALSE)</f>
        <v>RP</v>
      </c>
      <c r="D346" t="str">
        <f>INDEX('Pitching BABS Calcs'!H:H,MATCH(A346,'Pitching BABS Calcs'!A:A,0))</f>
        <v>k</v>
      </c>
      <c r="E346" t="str">
        <f>INDEX('Pitching BABS Calcs'!F:F,MATCH(A346,'Pitching BABS Calcs'!A:A,0))</f>
        <v/>
      </c>
      <c r="G346" t="str">
        <f>IFERROR(INDEX(DL!E:E,MATCH(A346,DL!A:A,0)),"")</f>
        <v/>
      </c>
      <c r="H346" t="str">
        <f>IFERROR(INDEX('2017 Rookies'!B:B,MATCH(A346,'2017 Rookies'!A:A,0)),"")</f>
        <v/>
      </c>
      <c r="I346" t="str">
        <f>IFERROR(INDEX('Free Agents'!B:B,MATCH(A346,'Free Agents'!A:A,0)),"")</f>
        <v>Nw</v>
      </c>
    </row>
    <row r="347" spans="1:9" x14ac:dyDescent="0.3">
      <c r="A347" t="s">
        <v>1002</v>
      </c>
      <c r="B347" t="str">
        <f>IFERROR(INDEX(ADP!B:B,MATCH(A347,ADP!A:A,0)),"")</f>
        <v/>
      </c>
      <c r="C347" t="str">
        <f>VLOOKUP(A347,'Pitching Raw Data'!A:I,3,FALSE)</f>
        <v>SP</v>
      </c>
      <c r="D347" t="str">
        <f>INDEX('Pitching BABS Calcs'!H:H,MATCH(A347,'Pitching BABS Calcs'!A:A,0))</f>
        <v>k-</v>
      </c>
      <c r="E347" t="str">
        <f>INDEX('Pitching BABS Calcs'!F:F,MATCH(A347,'Pitching BABS Calcs'!A:A,0))</f>
        <v/>
      </c>
      <c r="G347" t="str">
        <f>IFERROR(INDEX(DL!E:E,MATCH(A347,DL!A:A,0)),"")</f>
        <v/>
      </c>
      <c r="H347" t="str">
        <f>IFERROR(INDEX('2017 Rookies'!B:B,MATCH(A347,'2017 Rookies'!A:A,0)),"")</f>
        <v>ex</v>
      </c>
      <c r="I347" t="str">
        <f>IFERROR(INDEX('Free Agents'!B:B,MATCH(A347,'Free Agents'!A:A,0)),"")</f>
        <v/>
      </c>
    </row>
    <row r="348" spans="1:9" x14ac:dyDescent="0.3">
      <c r="A348" t="s">
        <v>1003</v>
      </c>
      <c r="B348" t="str">
        <f>IFERROR(INDEX(ADP!B:B,MATCH(A348,ADP!A:A,0)),"")</f>
        <v/>
      </c>
      <c r="C348" t="str">
        <f>VLOOKUP(A348,'Pitching Raw Data'!A:I,3,FALSE)</f>
        <v>SP</v>
      </c>
      <c r="D348" t="str">
        <f>INDEX('Pitching BABS Calcs'!H:H,MATCH(A348,'Pitching BABS Calcs'!A:A,0))</f>
        <v>k-</v>
      </c>
      <c r="E348" t="str">
        <f>INDEX('Pitching BABS Calcs'!F:F,MATCH(A348,'Pitching BABS Calcs'!A:A,0))</f>
        <v/>
      </c>
      <c r="G348" t="str">
        <f>IFERROR(INDEX(DL!E:E,MATCH(A348,DL!A:A,0)),"")</f>
        <v/>
      </c>
      <c r="H348" t="str">
        <f>IFERROR(INDEX('2017 Rookies'!B:B,MATCH(A348,'2017 Rookies'!A:A,0)),"")</f>
        <v/>
      </c>
      <c r="I348" t="str">
        <f>IFERROR(INDEX('Free Agents'!B:B,MATCH(A348,'Free Agents'!A:A,0)),"")</f>
        <v/>
      </c>
    </row>
    <row r="349" spans="1:9" x14ac:dyDescent="0.3">
      <c r="A349" t="s">
        <v>524</v>
      </c>
      <c r="B349" t="str">
        <f>IFERROR(INDEX(ADP!B:B,MATCH(A349,ADP!A:A,0)),"")</f>
        <v/>
      </c>
      <c r="C349" t="str">
        <f>VLOOKUP(A349,'Pitching Raw Data'!A:I,3,FALSE)</f>
        <v>SP</v>
      </c>
      <c r="D349" t="str">
        <f>INDEX('Pitching BABS Calcs'!H:H,MATCH(A349,'Pitching BABS Calcs'!A:A,0))</f>
        <v>k-</v>
      </c>
      <c r="E349" t="str">
        <f>INDEX('Pitching BABS Calcs'!F:F,MATCH(A349,'Pitching BABS Calcs'!A:A,0))</f>
        <v/>
      </c>
      <c r="G349" t="str">
        <f>IFERROR(INDEX(DL!E:E,MATCH(A349,DL!A:A,0)),"")</f>
        <v/>
      </c>
      <c r="H349" t="str">
        <f>IFERROR(INDEX('2017 Rookies'!B:B,MATCH(A349,'2017 Rookies'!A:A,0)),"")</f>
        <v/>
      </c>
      <c r="I349" t="str">
        <f>IFERROR(INDEX('Free Agents'!B:B,MATCH(A349,'Free Agents'!A:A,0)),"")</f>
        <v>Nw</v>
      </c>
    </row>
    <row r="350" spans="1:9" x14ac:dyDescent="0.3">
      <c r="A350" t="s">
        <v>1004</v>
      </c>
      <c r="B350" t="str">
        <f>IFERROR(INDEX(ADP!B:B,MATCH(A350,ADP!A:A,0)),"")</f>
        <v/>
      </c>
      <c r="C350" t="str">
        <f>VLOOKUP(A350,'Pitching Raw Data'!A:I,3,FALSE)</f>
        <v>RP</v>
      </c>
      <c r="D350" t="str">
        <f>INDEX('Pitching BABS Calcs'!H:H,MATCH(A350,'Pitching BABS Calcs'!A:A,0))</f>
        <v>k-</v>
      </c>
      <c r="E350" t="str">
        <f>INDEX('Pitching BABS Calcs'!F:F,MATCH(A350,'Pitching BABS Calcs'!A:A,0))</f>
        <v/>
      </c>
      <c r="G350" t="str">
        <f>IFERROR(INDEX(DL!E:E,MATCH(A350,DL!A:A,0)),"")</f>
        <v/>
      </c>
      <c r="H350" t="str">
        <f>IFERROR(INDEX('2017 Rookies'!B:B,MATCH(A350,'2017 Rookies'!A:A,0)),"")</f>
        <v>ex</v>
      </c>
      <c r="I350" t="str">
        <f>IFERROR(INDEX('Free Agents'!B:B,MATCH(A350,'Free Agents'!A:A,0)),"")</f>
        <v/>
      </c>
    </row>
    <row r="351" spans="1:9" x14ac:dyDescent="0.3">
      <c r="A351" t="s">
        <v>1005</v>
      </c>
      <c r="B351" t="str">
        <f>IFERROR(INDEX(ADP!B:B,MATCH(A351,ADP!A:A,0)),"")</f>
        <v/>
      </c>
      <c r="C351" t="str">
        <f>VLOOKUP(A351,'Pitching Raw Data'!A:I,3,FALSE)</f>
        <v>RP</v>
      </c>
      <c r="D351" t="str">
        <f>INDEX('Pitching BABS Calcs'!H:H,MATCH(A351,'Pitching BABS Calcs'!A:A,0))</f>
        <v>k-</v>
      </c>
      <c r="E351" t="str">
        <f>INDEX('Pitching BABS Calcs'!F:F,MATCH(A351,'Pitching BABS Calcs'!A:A,0))</f>
        <v/>
      </c>
      <c r="G351" t="str">
        <f>IFERROR(INDEX(DL!E:E,MATCH(A351,DL!A:A,0)),"")</f>
        <v/>
      </c>
      <c r="H351" t="str">
        <f>IFERROR(INDEX('2017 Rookies'!B:B,MATCH(A351,'2017 Rookies'!A:A,0)),"")</f>
        <v/>
      </c>
      <c r="I351" t="str">
        <f>IFERROR(INDEX('Free Agents'!B:B,MATCH(A351,'Free Agents'!A:A,0)),"")</f>
        <v/>
      </c>
    </row>
    <row r="352" spans="1:9" x14ac:dyDescent="0.3">
      <c r="A352" t="s">
        <v>778</v>
      </c>
      <c r="B352">
        <f>IFERROR(INDEX(ADP!B:B,MATCH(A352,ADP!A:A,0)),"")</f>
        <v>226</v>
      </c>
      <c r="C352" t="str">
        <f>VLOOKUP(A352,'Pitching Raw Data'!A:I,3,FALSE)</f>
        <v>SP</v>
      </c>
      <c r="D352" t="str">
        <f>INDEX('Pitching BABS Calcs'!H:H,MATCH(A352,'Pitching BABS Calcs'!A:A,0))</f>
        <v>k-</v>
      </c>
      <c r="E352" t="str">
        <f>INDEX('Pitching BABS Calcs'!F:F,MATCH(A352,'Pitching BABS Calcs'!A:A,0))</f>
        <v/>
      </c>
      <c r="G352" t="str">
        <f>IFERROR(INDEX(DL!E:E,MATCH(A352,DL!A:A,0)),"")</f>
        <v/>
      </c>
      <c r="H352" t="str">
        <f>IFERROR(INDEX('2017 Rookies'!B:B,MATCH(A352,'2017 Rookies'!A:A,0)),"")</f>
        <v/>
      </c>
      <c r="I352" t="str">
        <f>IFERROR(INDEX('Free Agents'!B:B,MATCH(A352,'Free Agents'!A:A,0)),"")</f>
        <v/>
      </c>
    </row>
    <row r="353" spans="1:9" x14ac:dyDescent="0.3">
      <c r="A353" t="s">
        <v>374</v>
      </c>
      <c r="B353" t="str">
        <f>IFERROR(INDEX(ADP!B:B,MATCH(A353,ADP!A:A,0)),"")</f>
        <v/>
      </c>
      <c r="C353" t="str">
        <f>VLOOKUP(A353,'Pitching Raw Data'!A:I,3,FALSE)</f>
        <v>RP</v>
      </c>
      <c r="D353" t="str">
        <f>INDEX('Pitching BABS Calcs'!H:H,MATCH(A353,'Pitching BABS Calcs'!A:A,0))</f>
        <v>k-</v>
      </c>
      <c r="E353" t="str">
        <f>INDEX('Pitching BABS Calcs'!F:F,MATCH(A353,'Pitching BABS Calcs'!A:A,0))</f>
        <v/>
      </c>
      <c r="G353" t="str">
        <f>IFERROR(INDEX(DL!E:E,MATCH(A353,DL!A:A,0)),"")</f>
        <v/>
      </c>
      <c r="H353" t="str">
        <f>IFERROR(INDEX('2017 Rookies'!B:B,MATCH(A353,'2017 Rookies'!A:A,0)),"")</f>
        <v/>
      </c>
      <c r="I353" t="str">
        <f>IFERROR(INDEX('Free Agents'!B:B,MATCH(A353,'Free Agents'!A:A,0)),"")</f>
        <v/>
      </c>
    </row>
    <row r="354" spans="1:9" x14ac:dyDescent="0.3">
      <c r="A354" t="s">
        <v>1006</v>
      </c>
      <c r="B354" t="str">
        <f>IFERROR(INDEX(ADP!B:B,MATCH(A354,ADP!A:A,0)),"")</f>
        <v/>
      </c>
      <c r="C354" t="str">
        <f>VLOOKUP(A354,'Pitching Raw Data'!A:I,3,FALSE)</f>
        <v>SP</v>
      </c>
      <c r="D354" t="str">
        <f>INDEX('Pitching BABS Calcs'!H:H,MATCH(A354,'Pitching BABS Calcs'!A:A,0))</f>
        <v>k-</v>
      </c>
      <c r="E354" t="str">
        <f>INDEX('Pitching BABS Calcs'!F:F,MATCH(A354,'Pitching BABS Calcs'!A:A,0))</f>
        <v/>
      </c>
      <c r="G354" t="str">
        <f>IFERROR(INDEX(DL!E:E,MATCH(A354,DL!A:A,0)),"")</f>
        <v/>
      </c>
      <c r="H354" t="str">
        <f>IFERROR(INDEX('2017 Rookies'!B:B,MATCH(A354,'2017 Rookies'!A:A,0)),"")</f>
        <v/>
      </c>
      <c r="I354" t="str">
        <f>IFERROR(INDEX('Free Agents'!B:B,MATCH(A354,'Free Agents'!A:A,0)),"")</f>
        <v/>
      </c>
    </row>
    <row r="355" spans="1:9" x14ac:dyDescent="0.3">
      <c r="A355" t="s">
        <v>1007</v>
      </c>
      <c r="B355" t="str">
        <f>IFERROR(INDEX(ADP!B:B,MATCH(A355,ADP!A:A,0)),"")</f>
        <v/>
      </c>
      <c r="C355" t="str">
        <f>VLOOKUP(A355,'Pitching Raw Data'!A:I,3,FALSE)</f>
        <v>RP</v>
      </c>
      <c r="D355" t="str">
        <f>INDEX('Pitching BABS Calcs'!H:H,MATCH(A355,'Pitching BABS Calcs'!A:A,0))</f>
        <v>k-</v>
      </c>
      <c r="E355" t="str">
        <f>INDEX('Pitching BABS Calcs'!F:F,MATCH(A355,'Pitching BABS Calcs'!A:A,0))</f>
        <v/>
      </c>
      <c r="G355" t="str">
        <f>IFERROR(INDEX(DL!E:E,MATCH(A355,DL!A:A,0)),"")</f>
        <v/>
      </c>
      <c r="H355" t="str">
        <f>IFERROR(INDEX('2017 Rookies'!B:B,MATCH(A355,'2017 Rookies'!A:A,0)),"")</f>
        <v>ex</v>
      </c>
      <c r="I355" t="str">
        <f>IFERROR(INDEX('Free Agents'!B:B,MATCH(A355,'Free Agents'!A:A,0)),"")</f>
        <v/>
      </c>
    </row>
    <row r="356" spans="1:9" x14ac:dyDescent="0.3">
      <c r="A356" t="s">
        <v>790</v>
      </c>
      <c r="B356">
        <f>IFERROR(INDEX(ADP!B:B,MATCH(A356,ADP!A:A,0)),"")</f>
        <v>257</v>
      </c>
      <c r="C356" t="str">
        <f>VLOOKUP(A356,'Pitching Raw Data'!A:I,3,FALSE)</f>
        <v>SP</v>
      </c>
      <c r="D356" t="str">
        <f>INDEX('Pitching BABS Calcs'!H:H,MATCH(A356,'Pitching BABS Calcs'!A:A,0))</f>
        <v>k-</v>
      </c>
      <c r="E356" t="str">
        <f>INDEX('Pitching BABS Calcs'!F:F,MATCH(A356,'Pitching BABS Calcs'!A:A,0))</f>
        <v/>
      </c>
      <c r="G356" t="str">
        <f>IFERROR(INDEX(DL!E:E,MATCH(A356,DL!A:A,0)),"")</f>
        <v/>
      </c>
      <c r="H356" t="str">
        <f>IFERROR(INDEX('2017 Rookies'!B:B,MATCH(A356,'2017 Rookies'!A:A,0)),"")</f>
        <v/>
      </c>
      <c r="I356" t="str">
        <f>IFERROR(INDEX('Free Agents'!B:B,MATCH(A356,'Free Agents'!A:A,0)),"")</f>
        <v/>
      </c>
    </row>
    <row r="357" spans="1:9" x14ac:dyDescent="0.3">
      <c r="A357" t="s">
        <v>670</v>
      </c>
      <c r="B357" t="str">
        <f>IFERROR(INDEX(ADP!B:B,MATCH(A357,ADP!A:A,0)),"")</f>
        <v/>
      </c>
      <c r="C357" t="str">
        <f>VLOOKUP(A357,'Pitching Raw Data'!A:I,3,FALSE)</f>
        <v>SP</v>
      </c>
      <c r="D357" t="str">
        <f>INDEX('Pitching BABS Calcs'!H:H,MATCH(A357,'Pitching BABS Calcs'!A:A,0))</f>
        <v>k-</v>
      </c>
      <c r="E357" t="str">
        <f>INDEX('Pitching BABS Calcs'!F:F,MATCH(A357,'Pitching BABS Calcs'!A:A,0))</f>
        <v/>
      </c>
      <c r="G357" t="str">
        <f>IFERROR(INDEX(DL!E:E,MATCH(A357,DL!A:A,0)),"")</f>
        <v/>
      </c>
      <c r="H357" t="str">
        <f>IFERROR(INDEX('2017 Rookies'!B:B,MATCH(A357,'2017 Rookies'!A:A,0)),"")</f>
        <v/>
      </c>
      <c r="I357" t="str">
        <f>IFERROR(INDEX('Free Agents'!B:B,MATCH(A357,'Free Agents'!A:A,0)),"")</f>
        <v/>
      </c>
    </row>
    <row r="358" spans="1:9" x14ac:dyDescent="0.3">
      <c r="A358" t="s">
        <v>1008</v>
      </c>
      <c r="B358" t="str">
        <f>IFERROR(INDEX(ADP!B:B,MATCH(A358,ADP!A:A,0)),"")</f>
        <v/>
      </c>
      <c r="C358" t="str">
        <f>VLOOKUP(A358,'Pitching Raw Data'!A:I,3,FALSE)</f>
        <v>SP</v>
      </c>
      <c r="D358" t="str">
        <f>INDEX('Pitching BABS Calcs'!H:H,MATCH(A358,'Pitching BABS Calcs'!A:A,0))</f>
        <v>k-</v>
      </c>
      <c r="E358" t="str">
        <f>INDEX('Pitching BABS Calcs'!F:F,MATCH(A358,'Pitching BABS Calcs'!A:A,0))</f>
        <v/>
      </c>
      <c r="G358" t="str">
        <f>IFERROR(INDEX(DL!E:E,MATCH(A358,DL!A:A,0)),"")</f>
        <v/>
      </c>
      <c r="H358" t="str">
        <f>IFERROR(INDEX('2017 Rookies'!B:B,MATCH(A358,'2017 Rookies'!A:A,0)),"")</f>
        <v>ex</v>
      </c>
      <c r="I358" t="str">
        <f>IFERROR(INDEX('Free Agents'!B:B,MATCH(A358,'Free Agents'!A:A,0)),"")</f>
        <v/>
      </c>
    </row>
    <row r="359" spans="1:9" x14ac:dyDescent="0.3">
      <c r="A359" t="s">
        <v>1009</v>
      </c>
      <c r="B359" t="str">
        <f>IFERROR(INDEX(ADP!B:B,MATCH(A359,ADP!A:A,0)),"")</f>
        <v/>
      </c>
      <c r="C359" t="str">
        <f>VLOOKUP(A359,'Pitching Raw Data'!A:I,3,FALSE)</f>
        <v>SP</v>
      </c>
      <c r="D359" t="str">
        <f>INDEX('Pitching BABS Calcs'!H:H,MATCH(A359,'Pitching BABS Calcs'!A:A,0))</f>
        <v>k-</v>
      </c>
      <c r="E359" t="str">
        <f>INDEX('Pitching BABS Calcs'!F:F,MATCH(A359,'Pitching BABS Calcs'!A:A,0))</f>
        <v/>
      </c>
      <c r="G359" t="str">
        <f>IFERROR(INDEX(DL!E:E,MATCH(A359,DL!A:A,0)),"")</f>
        <v/>
      </c>
      <c r="H359" t="str">
        <f>IFERROR(INDEX('2017 Rookies'!B:B,MATCH(A359,'2017 Rookies'!A:A,0)),"")</f>
        <v>ex</v>
      </c>
      <c r="I359" t="str">
        <f>IFERROR(INDEX('Free Agents'!B:B,MATCH(A359,'Free Agents'!A:A,0)),"")</f>
        <v/>
      </c>
    </row>
    <row r="360" spans="1:9" x14ac:dyDescent="0.3">
      <c r="A360" t="s">
        <v>1010</v>
      </c>
      <c r="B360" t="str">
        <f>IFERROR(INDEX(ADP!B:B,MATCH(A360,ADP!A:A,0)),"")</f>
        <v/>
      </c>
      <c r="C360" t="str">
        <f>VLOOKUP(A360,'Pitching Raw Data'!A:I,3,FALSE)</f>
        <v>SP</v>
      </c>
      <c r="D360" t="str">
        <f>INDEX('Pitching BABS Calcs'!H:H,MATCH(A360,'Pitching BABS Calcs'!A:A,0))</f>
        <v>k-</v>
      </c>
      <c r="E360" t="str">
        <f>INDEX('Pitching BABS Calcs'!F:F,MATCH(A360,'Pitching BABS Calcs'!A:A,0))</f>
        <v/>
      </c>
      <c r="G360" t="str">
        <f>IFERROR(INDEX(DL!E:E,MATCH(A360,DL!A:A,0)),"")</f>
        <v/>
      </c>
      <c r="H360" t="str">
        <f>IFERROR(INDEX('2017 Rookies'!B:B,MATCH(A360,'2017 Rookies'!A:A,0)),"")</f>
        <v/>
      </c>
      <c r="I360" t="str">
        <f>IFERROR(INDEX('Free Agents'!B:B,MATCH(A360,'Free Agents'!A:A,0)),"")</f>
        <v/>
      </c>
    </row>
    <row r="361" spans="1:9" x14ac:dyDescent="0.3">
      <c r="A361" t="s">
        <v>767</v>
      </c>
      <c r="B361">
        <f>IFERROR(INDEX(ADP!B:B,MATCH(A361,ADP!A:A,0)),"")</f>
        <v>200</v>
      </c>
      <c r="C361" t="str">
        <f>VLOOKUP(A361,'Pitching Raw Data'!A:I,3,FALSE)</f>
        <v>SP</v>
      </c>
      <c r="D361" t="str">
        <f>INDEX('Pitching BABS Calcs'!H:H,MATCH(A361,'Pitching BABS Calcs'!A:A,0))</f>
        <v>k-</v>
      </c>
      <c r="E361" t="str">
        <f>INDEX('Pitching BABS Calcs'!F:F,MATCH(A361,'Pitching BABS Calcs'!A:A,0))</f>
        <v/>
      </c>
      <c r="G361" t="str">
        <f>IFERROR(INDEX(DL!E:E,MATCH(A361,DL!A:A,0)),"")</f>
        <v/>
      </c>
      <c r="H361" t="str">
        <f>IFERROR(INDEX('2017 Rookies'!B:B,MATCH(A361,'2017 Rookies'!A:A,0)),"")</f>
        <v/>
      </c>
      <c r="I361" t="str">
        <f>IFERROR(INDEX('Free Agents'!B:B,MATCH(A361,'Free Agents'!A:A,0)),"")</f>
        <v/>
      </c>
    </row>
    <row r="362" spans="1:9" x14ac:dyDescent="0.3">
      <c r="A362" t="s">
        <v>1011</v>
      </c>
      <c r="B362" t="str">
        <f>IFERROR(INDEX(ADP!B:B,MATCH(A362,ADP!A:A,0)),"")</f>
        <v/>
      </c>
      <c r="C362" t="str">
        <f>VLOOKUP(A362,'Pitching Raw Data'!A:I,3,FALSE)</f>
        <v>SP</v>
      </c>
      <c r="D362" t="str">
        <f>INDEX('Pitching BABS Calcs'!H:H,MATCH(A362,'Pitching BABS Calcs'!A:A,0))</f>
        <v>k-</v>
      </c>
      <c r="E362" t="str">
        <f>INDEX('Pitching BABS Calcs'!F:F,MATCH(A362,'Pitching BABS Calcs'!A:A,0))</f>
        <v/>
      </c>
      <c r="G362" t="str">
        <f>IFERROR(INDEX(DL!E:E,MATCH(A362,DL!A:A,0)),"")</f>
        <v/>
      </c>
      <c r="H362" t="str">
        <f>IFERROR(INDEX('2017 Rookies'!B:B,MATCH(A362,'2017 Rookies'!A:A,0)),"")</f>
        <v>ex</v>
      </c>
      <c r="I362" t="str">
        <f>IFERROR(INDEX('Free Agents'!B:B,MATCH(A362,'Free Agents'!A:A,0)),"")</f>
        <v/>
      </c>
    </row>
    <row r="363" spans="1:9" x14ac:dyDescent="0.3">
      <c r="A363" t="s">
        <v>448</v>
      </c>
      <c r="B363" t="str">
        <f>IFERROR(INDEX(ADP!B:B,MATCH(A363,ADP!A:A,0)),"")</f>
        <v/>
      </c>
      <c r="C363" t="str">
        <f>VLOOKUP(A363,'Pitching Raw Data'!A:I,3,FALSE)</f>
        <v>RP</v>
      </c>
      <c r="D363" t="str">
        <f>INDEX('Pitching BABS Calcs'!H:H,MATCH(A363,'Pitching BABS Calcs'!A:A,0))</f>
        <v>k-</v>
      </c>
      <c r="E363" t="str">
        <f>INDEX('Pitching BABS Calcs'!F:F,MATCH(A363,'Pitching BABS Calcs'!A:A,0))</f>
        <v/>
      </c>
      <c r="G363" t="str">
        <f>IFERROR(INDEX(DL!E:E,MATCH(A363,DL!A:A,0)),"")</f>
        <v>INJ</v>
      </c>
      <c r="H363" t="str">
        <f>IFERROR(INDEX('2017 Rookies'!B:B,MATCH(A363,'2017 Rookies'!A:A,0)),"")</f>
        <v/>
      </c>
      <c r="I363" t="str">
        <f>IFERROR(INDEX('Free Agents'!B:B,MATCH(A363,'Free Agents'!A:A,0)),"")</f>
        <v/>
      </c>
    </row>
    <row r="364" spans="1:9" x14ac:dyDescent="0.3">
      <c r="A364" t="s">
        <v>1012</v>
      </c>
      <c r="B364" t="str">
        <f>IFERROR(INDEX(ADP!B:B,MATCH(A364,ADP!A:A,0)),"")</f>
        <v/>
      </c>
      <c r="C364" t="str">
        <f>VLOOKUP(A364,'Pitching Raw Data'!A:I,3,FALSE)</f>
        <v>SP</v>
      </c>
      <c r="D364" t="str">
        <f>INDEX('Pitching BABS Calcs'!H:H,MATCH(A364,'Pitching BABS Calcs'!A:A,0))</f>
        <v>k-</v>
      </c>
      <c r="E364" t="str">
        <f>INDEX('Pitching BABS Calcs'!F:F,MATCH(A364,'Pitching BABS Calcs'!A:A,0))</f>
        <v/>
      </c>
      <c r="G364" t="str">
        <f>IFERROR(INDEX(DL!E:E,MATCH(A364,DL!A:A,0)),"")</f>
        <v/>
      </c>
      <c r="H364" t="str">
        <f>IFERROR(INDEX('2017 Rookies'!B:B,MATCH(A364,'2017 Rookies'!A:A,0)),"")</f>
        <v>ex</v>
      </c>
      <c r="I364" t="str">
        <f>IFERROR(INDEX('Free Agents'!B:B,MATCH(A364,'Free Agents'!A:A,0)),"")</f>
        <v/>
      </c>
    </row>
    <row r="365" spans="1:9" x14ac:dyDescent="0.3">
      <c r="A365" t="s">
        <v>1013</v>
      </c>
      <c r="B365" t="str">
        <f>IFERROR(INDEX(ADP!B:B,MATCH(A365,ADP!A:A,0)),"")</f>
        <v/>
      </c>
      <c r="C365" t="str">
        <f>VLOOKUP(A365,'Pitching Raw Data'!A:I,3,FALSE)</f>
        <v>SP</v>
      </c>
      <c r="D365" t="str">
        <f>INDEX('Pitching BABS Calcs'!H:H,MATCH(A365,'Pitching BABS Calcs'!A:A,0))</f>
        <v>k-</v>
      </c>
      <c r="E365" t="str">
        <f>INDEX('Pitching BABS Calcs'!F:F,MATCH(A365,'Pitching BABS Calcs'!A:A,0))</f>
        <v/>
      </c>
      <c r="G365" t="str">
        <f>IFERROR(INDEX(DL!E:E,MATCH(A365,DL!A:A,0)),"")</f>
        <v/>
      </c>
      <c r="H365" t="str">
        <f>IFERROR(INDEX('2017 Rookies'!B:B,MATCH(A365,'2017 Rookies'!A:A,0)),"")</f>
        <v>ex</v>
      </c>
      <c r="I365" t="str">
        <f>IFERROR(INDEX('Free Agents'!B:B,MATCH(A365,'Free Agents'!A:A,0)),"")</f>
        <v/>
      </c>
    </row>
    <row r="366" spans="1:9" x14ac:dyDescent="0.3">
      <c r="A366" t="s">
        <v>1014</v>
      </c>
      <c r="B366" t="str">
        <f>IFERROR(INDEX(ADP!B:B,MATCH(A366,ADP!A:A,0)),"")</f>
        <v/>
      </c>
      <c r="C366" t="str">
        <f>VLOOKUP(A366,'Pitching Raw Data'!A:I,3,FALSE)</f>
        <v>RP</v>
      </c>
      <c r="D366" t="str">
        <f>INDEX('Pitching BABS Calcs'!H:H,MATCH(A366,'Pitching BABS Calcs'!A:A,0))</f>
        <v>k-</v>
      </c>
      <c r="E366" t="str">
        <f>INDEX('Pitching BABS Calcs'!F:F,MATCH(A366,'Pitching BABS Calcs'!A:A,0))</f>
        <v/>
      </c>
      <c r="G366" t="str">
        <f>IFERROR(INDEX(DL!E:E,MATCH(A366,DL!A:A,0)),"")</f>
        <v/>
      </c>
      <c r="H366" t="str">
        <f>IFERROR(INDEX('2017 Rookies'!B:B,MATCH(A366,'2017 Rookies'!A:A,0)),"")</f>
        <v/>
      </c>
      <c r="I366" t="str">
        <f>IFERROR(INDEX('Free Agents'!B:B,MATCH(A366,'Free Agents'!A:A,0)),"")</f>
        <v/>
      </c>
    </row>
    <row r="367" spans="1:9" x14ac:dyDescent="0.3">
      <c r="A367" t="s">
        <v>1015</v>
      </c>
      <c r="B367" t="str">
        <f>IFERROR(INDEX(ADP!B:B,MATCH(A367,ADP!A:A,0)),"")</f>
        <v/>
      </c>
      <c r="C367" t="str">
        <f>VLOOKUP(A367,'Pitching Raw Data'!A:I,3,FALSE)</f>
        <v>SP</v>
      </c>
      <c r="D367" t="str">
        <f>INDEX('Pitching BABS Calcs'!H:H,MATCH(A367,'Pitching BABS Calcs'!A:A,0))</f>
        <v>k-</v>
      </c>
      <c r="E367" t="str">
        <f>INDEX('Pitching BABS Calcs'!F:F,MATCH(A367,'Pitching BABS Calcs'!A:A,0))</f>
        <v/>
      </c>
      <c r="G367" t="str">
        <f>IFERROR(INDEX(DL!E:E,MATCH(A367,DL!A:A,0)),"")</f>
        <v/>
      </c>
      <c r="H367" t="str">
        <f>IFERROR(INDEX('2017 Rookies'!B:B,MATCH(A367,'2017 Rookies'!A:A,0)),"")</f>
        <v/>
      </c>
      <c r="I367" t="str">
        <f>IFERROR(INDEX('Free Agents'!B:B,MATCH(A367,'Free Agents'!A:A,0)),"")</f>
        <v/>
      </c>
    </row>
    <row r="368" spans="1:9" x14ac:dyDescent="0.3">
      <c r="A368" t="s">
        <v>1016</v>
      </c>
      <c r="B368" t="str">
        <f>IFERROR(INDEX(ADP!B:B,MATCH(A368,ADP!A:A,0)),"")</f>
        <v/>
      </c>
      <c r="C368" t="str">
        <f>VLOOKUP(A368,'Pitching Raw Data'!A:I,3,FALSE)</f>
        <v>SP</v>
      </c>
      <c r="D368" t="str">
        <f>INDEX('Pitching BABS Calcs'!H:H,MATCH(A368,'Pitching BABS Calcs'!A:A,0))</f>
        <v>k-</v>
      </c>
      <c r="E368" t="str">
        <f>INDEX('Pitching BABS Calcs'!F:F,MATCH(A368,'Pitching BABS Calcs'!A:A,0))</f>
        <v/>
      </c>
      <c r="G368" t="str">
        <f>IFERROR(INDEX(DL!E:E,MATCH(A368,DL!A:A,0)),"")</f>
        <v/>
      </c>
      <c r="H368" t="str">
        <f>IFERROR(INDEX('2017 Rookies'!B:B,MATCH(A368,'2017 Rookies'!A:A,0)),"")</f>
        <v/>
      </c>
      <c r="I368" t="str">
        <f>IFERROR(INDEX('Free Agents'!B:B,MATCH(A368,'Free Agents'!A:A,0)),"")</f>
        <v/>
      </c>
    </row>
    <row r="369" spans="1:9" x14ac:dyDescent="0.3">
      <c r="A369" t="s">
        <v>477</v>
      </c>
      <c r="B369">
        <f>IFERROR(INDEX(ADP!B:B,MATCH(A369,ADP!A:A,0)),"")</f>
        <v>284</v>
      </c>
      <c r="C369" t="str">
        <f>VLOOKUP(A369,'Pitching Raw Data'!A:I,3,FALSE)</f>
        <v>SP</v>
      </c>
      <c r="D369" t="str">
        <f>INDEX('Pitching BABS Calcs'!H:H,MATCH(A369,'Pitching BABS Calcs'!A:A,0))</f>
        <v>k-</v>
      </c>
      <c r="E369" t="str">
        <f>INDEX('Pitching BABS Calcs'!F:F,MATCH(A369,'Pitching BABS Calcs'!A:A,0))</f>
        <v/>
      </c>
      <c r="G369" t="str">
        <f>IFERROR(INDEX(DL!E:E,MATCH(A369,DL!A:A,0)),"")</f>
        <v/>
      </c>
      <c r="H369" t="str">
        <f>IFERROR(INDEX('2017 Rookies'!B:B,MATCH(A369,'2017 Rookies'!A:A,0)),"")</f>
        <v/>
      </c>
      <c r="I369" t="str">
        <f>IFERROR(INDEX('Free Agents'!B:B,MATCH(A369,'Free Agents'!A:A,0)),"")</f>
        <v>Nw</v>
      </c>
    </row>
    <row r="370" spans="1:9" x14ac:dyDescent="0.3">
      <c r="A370" t="s">
        <v>1017</v>
      </c>
      <c r="B370" t="str">
        <f>IFERROR(INDEX(ADP!B:B,MATCH(A370,ADP!A:A,0)),"")</f>
        <v/>
      </c>
      <c r="C370" t="str">
        <f>VLOOKUP(A370,'Pitching Raw Data'!A:I,3,FALSE)</f>
        <v>RP</v>
      </c>
      <c r="D370" t="str">
        <f>INDEX('Pitching BABS Calcs'!H:H,MATCH(A370,'Pitching BABS Calcs'!A:A,0))</f>
        <v>k-</v>
      </c>
      <c r="E370" t="str">
        <f>INDEX('Pitching BABS Calcs'!F:F,MATCH(A370,'Pitching BABS Calcs'!A:A,0))</f>
        <v/>
      </c>
      <c r="G370" t="str">
        <f>IFERROR(INDEX(DL!E:E,MATCH(A370,DL!A:A,0)),"")</f>
        <v/>
      </c>
      <c r="H370" t="str">
        <f>IFERROR(INDEX('2017 Rookies'!B:B,MATCH(A370,'2017 Rookies'!A:A,0)),"")</f>
        <v>ex</v>
      </c>
      <c r="I370" t="str">
        <f>IFERROR(INDEX('Free Agents'!B:B,MATCH(A370,'Free Agents'!A:A,0)),"")</f>
        <v/>
      </c>
    </row>
    <row r="371" spans="1:9" x14ac:dyDescent="0.3">
      <c r="A371" t="s">
        <v>1018</v>
      </c>
      <c r="B371" t="str">
        <f>IFERROR(INDEX(ADP!B:B,MATCH(A371,ADP!A:A,0)),"")</f>
        <v/>
      </c>
      <c r="C371" t="str">
        <f>VLOOKUP(A371,'Pitching Raw Data'!A:I,3,FALSE)</f>
        <v>RP</v>
      </c>
      <c r="D371" t="str">
        <f>INDEX('Pitching BABS Calcs'!H:H,MATCH(A371,'Pitching BABS Calcs'!A:A,0))</f>
        <v>k-</v>
      </c>
      <c r="E371" t="str">
        <f>INDEX('Pitching BABS Calcs'!F:F,MATCH(A371,'Pitching BABS Calcs'!A:A,0))</f>
        <v/>
      </c>
      <c r="G371" t="str">
        <f>IFERROR(INDEX(DL!E:E,MATCH(A371,DL!A:A,0)),"")</f>
        <v/>
      </c>
      <c r="H371" t="str">
        <f>IFERROR(INDEX('2017 Rookies'!B:B,MATCH(A371,'2017 Rookies'!A:A,0)),"")</f>
        <v/>
      </c>
      <c r="I371" t="str">
        <f>IFERROR(INDEX('Free Agents'!B:B,MATCH(A371,'Free Agents'!A:A,0)),"")</f>
        <v/>
      </c>
    </row>
    <row r="372" spans="1:9" x14ac:dyDescent="0.3">
      <c r="A372" t="s">
        <v>402</v>
      </c>
      <c r="B372" t="str">
        <f>IFERROR(INDEX(ADP!B:B,MATCH(A372,ADP!A:A,0)),"")</f>
        <v/>
      </c>
      <c r="C372" t="str">
        <f>VLOOKUP(A372,'Pitching Raw Data'!A:I,3,FALSE)</f>
        <v>SP</v>
      </c>
      <c r="D372" t="str">
        <f>INDEX('Pitching BABS Calcs'!H:H,MATCH(A372,'Pitching BABS Calcs'!A:A,0))</f>
        <v>k-</v>
      </c>
      <c r="E372" t="str">
        <f>INDEX('Pitching BABS Calcs'!F:F,MATCH(A372,'Pitching BABS Calcs'!A:A,0))</f>
        <v/>
      </c>
      <c r="G372" t="str">
        <f>IFERROR(INDEX(DL!E:E,MATCH(A372,DL!A:A,0)),"")</f>
        <v>inj</v>
      </c>
      <c r="H372" t="str">
        <f>IFERROR(INDEX('2017 Rookies'!B:B,MATCH(A372,'2017 Rookies'!A:A,0)),"")</f>
        <v/>
      </c>
      <c r="I372" t="str">
        <f>IFERROR(INDEX('Free Agents'!B:B,MATCH(A372,'Free Agents'!A:A,0)),"")</f>
        <v/>
      </c>
    </row>
    <row r="373" spans="1:9" x14ac:dyDescent="0.3">
      <c r="A373" t="s">
        <v>349</v>
      </c>
      <c r="B373" t="str">
        <f>IFERROR(INDEX(ADP!B:B,MATCH(A373,ADP!A:A,0)),"")</f>
        <v/>
      </c>
      <c r="C373" t="str">
        <f>VLOOKUP(A373,'Pitching Raw Data'!A:I,3,FALSE)</f>
        <v>SP</v>
      </c>
      <c r="D373" t="str">
        <f>INDEX('Pitching BABS Calcs'!H:H,MATCH(A373,'Pitching BABS Calcs'!A:A,0))</f>
        <v>k-</v>
      </c>
      <c r="E373" t="str">
        <f>INDEX('Pitching BABS Calcs'!F:F,MATCH(A373,'Pitching BABS Calcs'!A:A,0))</f>
        <v/>
      </c>
      <c r="G373" t="str">
        <f>IFERROR(INDEX(DL!E:E,MATCH(A373,DL!A:A,0)),"")</f>
        <v>INJ</v>
      </c>
      <c r="H373" t="str">
        <f>IFERROR(INDEX('2017 Rookies'!B:B,MATCH(A373,'2017 Rookies'!A:A,0)),"")</f>
        <v/>
      </c>
      <c r="I373" t="str">
        <f>IFERROR(INDEX('Free Agents'!B:B,MATCH(A373,'Free Agents'!A:A,0)),"")</f>
        <v/>
      </c>
    </row>
    <row r="374" spans="1:9" x14ac:dyDescent="0.3">
      <c r="A374" t="s">
        <v>470</v>
      </c>
      <c r="B374" t="str">
        <f>IFERROR(INDEX(ADP!B:B,MATCH(A374,ADP!A:A,0)),"")</f>
        <v/>
      </c>
      <c r="C374" t="str">
        <f>VLOOKUP(A374,'Pitching Raw Data'!A:I,3,FALSE)</f>
        <v>RP</v>
      </c>
      <c r="D374" t="str">
        <f>INDEX('Pitching BABS Calcs'!H:H,MATCH(A374,'Pitching BABS Calcs'!A:A,0))</f>
        <v>k</v>
      </c>
      <c r="E374" t="str">
        <f>INDEX('Pitching BABS Calcs'!F:F,MATCH(A374,'Pitching BABS Calcs'!A:A,0))</f>
        <v/>
      </c>
      <c r="G374" t="str">
        <f>IFERROR(INDEX(DL!E:E,MATCH(A374,DL!A:A,0)),"")</f>
        <v>INJ</v>
      </c>
      <c r="H374" t="str">
        <f>IFERROR(INDEX('2017 Rookies'!B:B,MATCH(A374,'2017 Rookies'!A:A,0)),"")</f>
        <v/>
      </c>
      <c r="I374" t="str">
        <f>IFERROR(INDEX('Free Agents'!B:B,MATCH(A374,'Free Agents'!A:A,0)),"")</f>
        <v>Nw</v>
      </c>
    </row>
    <row r="375" spans="1:9" x14ac:dyDescent="0.3">
      <c r="A375" t="s">
        <v>387</v>
      </c>
      <c r="B375">
        <f>IFERROR(INDEX(ADP!B:B,MATCH(A375,ADP!A:A,0)),"")</f>
        <v>349</v>
      </c>
      <c r="C375" t="str">
        <f>VLOOKUP(A375,'Pitching Raw Data'!A:I,3,FALSE)</f>
        <v>SP</v>
      </c>
      <c r="D375" t="str">
        <f>INDEX('Pitching BABS Calcs'!H:H,MATCH(A375,'Pitching BABS Calcs'!A:A,0))</f>
        <v>k-</v>
      </c>
      <c r="E375" t="str">
        <f>INDEX('Pitching BABS Calcs'!F:F,MATCH(A375,'Pitching BABS Calcs'!A:A,0))</f>
        <v/>
      </c>
      <c r="G375" t="str">
        <f>IFERROR(INDEX(DL!E:E,MATCH(A375,DL!A:A,0)),"")</f>
        <v/>
      </c>
      <c r="H375" t="str">
        <f>IFERROR(INDEX('2017 Rookies'!B:B,MATCH(A375,'2017 Rookies'!A:A,0)),"")</f>
        <v>ex</v>
      </c>
      <c r="I375" t="str">
        <f>IFERROR(INDEX('Free Agents'!B:B,MATCH(A375,'Free Agents'!A:A,0)),"")</f>
        <v/>
      </c>
    </row>
    <row r="376" spans="1:9" x14ac:dyDescent="0.3">
      <c r="A376" t="s">
        <v>1019</v>
      </c>
      <c r="B376" t="str">
        <f>IFERROR(INDEX(ADP!B:B,MATCH(A376,ADP!A:A,0)),"")</f>
        <v/>
      </c>
      <c r="C376" t="str">
        <f>VLOOKUP(A376,'Pitching Raw Data'!A:I,3,FALSE)</f>
        <v>RP</v>
      </c>
      <c r="D376" t="str">
        <f>INDEX('Pitching BABS Calcs'!H:H,MATCH(A376,'Pitching BABS Calcs'!A:A,0))</f>
        <v>k-</v>
      </c>
      <c r="E376" t="str">
        <f>INDEX('Pitching BABS Calcs'!F:F,MATCH(A376,'Pitching BABS Calcs'!A:A,0))</f>
        <v/>
      </c>
      <c r="G376" t="str">
        <f>IFERROR(INDEX(DL!E:E,MATCH(A376,DL!A:A,0)),"")</f>
        <v/>
      </c>
      <c r="H376" t="str">
        <f>IFERROR(INDEX('2017 Rookies'!B:B,MATCH(A376,'2017 Rookies'!A:A,0)),"")</f>
        <v>ex</v>
      </c>
      <c r="I376" t="str">
        <f>IFERROR(INDEX('Free Agents'!B:B,MATCH(A376,'Free Agents'!A:A,0)),"")</f>
        <v/>
      </c>
    </row>
    <row r="377" spans="1:9" x14ac:dyDescent="0.3">
      <c r="A377" t="s">
        <v>410</v>
      </c>
      <c r="B377">
        <f>IFERROR(INDEX(ADP!B:B,MATCH(A377,ADP!A:A,0)),"")</f>
        <v>92</v>
      </c>
      <c r="C377" t="str">
        <f>VLOOKUP(A377,'Pitching Raw Data'!A:I,3,FALSE)</f>
        <v>SP</v>
      </c>
      <c r="D377" t="str">
        <f>INDEX('Pitching BABS Calcs'!H:H,MATCH(A377,'Pitching BABS Calcs'!A:A,0))</f>
        <v>k</v>
      </c>
      <c r="E377" t="str">
        <f>INDEX('Pitching BABS Calcs'!F:F,MATCH(A377,'Pitching BABS Calcs'!A:A,0))</f>
        <v/>
      </c>
      <c r="G377" t="str">
        <f>IFERROR(INDEX(DL!E:E,MATCH(A377,DL!A:A,0)),"")</f>
        <v/>
      </c>
      <c r="H377" t="str">
        <f>IFERROR(INDEX('2017 Rookies'!B:B,MATCH(A377,'2017 Rookies'!A:A,0)),"")</f>
        <v/>
      </c>
      <c r="I377" t="str">
        <f>IFERROR(INDEX('Free Agents'!B:B,MATCH(A377,'Free Agents'!A:A,0)),"")</f>
        <v/>
      </c>
    </row>
    <row r="378" spans="1:9" x14ac:dyDescent="0.3">
      <c r="A378" t="s">
        <v>403</v>
      </c>
      <c r="B378" t="str">
        <f>IFERROR(INDEX(ADP!B:B,MATCH(A378,ADP!A:A,0)),"")</f>
        <v/>
      </c>
      <c r="C378" t="str">
        <f>VLOOKUP(A378,'Pitching Raw Data'!A:I,3,FALSE)</f>
        <v>SP</v>
      </c>
      <c r="D378" t="str">
        <f>INDEX('Pitching BABS Calcs'!H:H,MATCH(A378,'Pitching BABS Calcs'!A:A,0))</f>
        <v>k-</v>
      </c>
      <c r="E378" t="str">
        <f>INDEX('Pitching BABS Calcs'!F:F,MATCH(A378,'Pitching BABS Calcs'!A:A,0))</f>
        <v/>
      </c>
      <c r="G378" t="str">
        <f>IFERROR(INDEX(DL!E:E,MATCH(A378,DL!A:A,0)),"")</f>
        <v>INJ</v>
      </c>
      <c r="H378" t="str">
        <f>IFERROR(INDEX('2017 Rookies'!B:B,MATCH(A378,'2017 Rookies'!A:A,0)),"")</f>
        <v/>
      </c>
      <c r="I378" t="str">
        <f>IFERROR(INDEX('Free Agents'!B:B,MATCH(A378,'Free Agents'!A:A,0)),"")</f>
        <v/>
      </c>
    </row>
    <row r="379" spans="1:9" x14ac:dyDescent="0.3">
      <c r="A379" t="s">
        <v>1020</v>
      </c>
      <c r="B379" t="str">
        <f>IFERROR(INDEX(ADP!B:B,MATCH(A379,ADP!A:A,0)),"")</f>
        <v/>
      </c>
      <c r="C379" t="str">
        <f>VLOOKUP(A379,'Pitching Raw Data'!A:I,3,FALSE)</f>
        <v>RP</v>
      </c>
      <c r="D379" t="str">
        <f>INDEX('Pitching BABS Calcs'!H:H,MATCH(A379,'Pitching BABS Calcs'!A:A,0))</f>
        <v>k-</v>
      </c>
      <c r="E379" t="str">
        <f>INDEX('Pitching BABS Calcs'!F:F,MATCH(A379,'Pitching BABS Calcs'!A:A,0))</f>
        <v/>
      </c>
      <c r="G379" t="str">
        <f>IFERROR(INDEX(DL!E:E,MATCH(A379,DL!A:A,0)),"")</f>
        <v/>
      </c>
      <c r="H379" t="str">
        <f>IFERROR(INDEX('2017 Rookies'!B:B,MATCH(A379,'2017 Rookies'!A:A,0)),"")</f>
        <v/>
      </c>
      <c r="I379" t="str">
        <f>IFERROR(INDEX('Free Agents'!B:B,MATCH(A379,'Free Agents'!A:A,0)),"")</f>
        <v/>
      </c>
    </row>
    <row r="380" spans="1:9" x14ac:dyDescent="0.3">
      <c r="A380" t="s">
        <v>393</v>
      </c>
      <c r="B380" t="str">
        <f>IFERROR(INDEX(ADP!B:B,MATCH(A380,ADP!A:A,0)),"")</f>
        <v/>
      </c>
      <c r="C380" t="str">
        <f>VLOOKUP(A380,'Pitching Raw Data'!A:I,3,FALSE)</f>
        <v>SP</v>
      </c>
      <c r="D380" t="str">
        <f>INDEX('Pitching BABS Calcs'!H:H,MATCH(A380,'Pitching BABS Calcs'!A:A,0))</f>
        <v>k-</v>
      </c>
      <c r="E380" t="str">
        <f>INDEX('Pitching BABS Calcs'!F:F,MATCH(A380,'Pitching BABS Calcs'!A:A,0))</f>
        <v/>
      </c>
      <c r="G380" t="str">
        <f>IFERROR(INDEX(DL!E:E,MATCH(A380,DL!A:A,0)),"")</f>
        <v>INJ</v>
      </c>
      <c r="H380" t="str">
        <f>IFERROR(INDEX('2017 Rookies'!B:B,MATCH(A380,'2017 Rookies'!A:A,0)),"")</f>
        <v/>
      </c>
      <c r="I380" t="str">
        <f>IFERROR(INDEX('Free Agents'!B:B,MATCH(A380,'Free Agents'!A:A,0)),"")</f>
        <v/>
      </c>
    </row>
    <row r="381" spans="1:9" x14ac:dyDescent="0.3">
      <c r="A381" t="s">
        <v>1021</v>
      </c>
      <c r="B381" t="str">
        <f>IFERROR(INDEX(ADP!B:B,MATCH(A381,ADP!A:A,0)),"")</f>
        <v/>
      </c>
      <c r="C381" t="str">
        <f>VLOOKUP(A381,'Pitching Raw Data'!A:I,3,FALSE)</f>
        <v>RP</v>
      </c>
      <c r="D381" t="str">
        <f>INDEX('Pitching BABS Calcs'!H:H,MATCH(A381,'Pitching BABS Calcs'!A:A,0))</f>
        <v>k-</v>
      </c>
      <c r="E381" t="str">
        <f>INDEX('Pitching BABS Calcs'!F:F,MATCH(A381,'Pitching BABS Calcs'!A:A,0))</f>
        <v/>
      </c>
      <c r="G381" t="str">
        <f>IFERROR(INDEX(DL!E:E,MATCH(A381,DL!A:A,0)),"")</f>
        <v/>
      </c>
      <c r="H381" t="str">
        <f>IFERROR(INDEX('2017 Rookies'!B:B,MATCH(A381,'2017 Rookies'!A:A,0)),"")</f>
        <v/>
      </c>
      <c r="I381" t="str">
        <f>IFERROR(INDEX('Free Agents'!B:B,MATCH(A381,'Free Agents'!A:A,0)),"")</f>
        <v/>
      </c>
    </row>
    <row r="382" spans="1:9" x14ac:dyDescent="0.3">
      <c r="A382" t="s">
        <v>1022</v>
      </c>
      <c r="B382" t="str">
        <f>IFERROR(INDEX(ADP!B:B,MATCH(A382,ADP!A:A,0)),"")</f>
        <v/>
      </c>
      <c r="C382" t="str">
        <f>VLOOKUP(A382,'Pitching Raw Data'!A:I,3,FALSE)</f>
        <v>SP</v>
      </c>
      <c r="D382" t="str">
        <f>INDEX('Pitching BABS Calcs'!H:H,MATCH(A382,'Pitching BABS Calcs'!A:A,0))</f>
        <v>k-</v>
      </c>
      <c r="E382" t="str">
        <f>INDEX('Pitching BABS Calcs'!F:F,MATCH(A382,'Pitching BABS Calcs'!A:A,0))</f>
        <v/>
      </c>
      <c r="G382" t="str">
        <f>IFERROR(INDEX(DL!E:E,MATCH(A382,DL!A:A,0)),"")</f>
        <v/>
      </c>
      <c r="H382" t="str">
        <f>IFERROR(INDEX('2017 Rookies'!B:B,MATCH(A382,'2017 Rookies'!A:A,0)),"")</f>
        <v/>
      </c>
      <c r="I382" t="str">
        <f>IFERROR(INDEX('Free Agents'!B:B,MATCH(A382,'Free Agents'!A:A,0)),"")</f>
        <v>Nw</v>
      </c>
    </row>
    <row r="383" spans="1:9" x14ac:dyDescent="0.3">
      <c r="A383" t="s">
        <v>1023</v>
      </c>
      <c r="B383" t="str">
        <f>IFERROR(INDEX(ADP!B:B,MATCH(A383,ADP!A:A,0)),"")</f>
        <v/>
      </c>
      <c r="C383" t="str">
        <f>VLOOKUP(A383,'Pitching Raw Data'!A:I,3,FALSE)</f>
        <v>SP</v>
      </c>
      <c r="D383" t="str">
        <f>INDEX('Pitching BABS Calcs'!H:H,MATCH(A383,'Pitching BABS Calcs'!A:A,0))</f>
        <v>k-</v>
      </c>
      <c r="E383" t="str">
        <f>INDEX('Pitching BABS Calcs'!F:F,MATCH(A383,'Pitching BABS Calcs'!A:A,0))</f>
        <v/>
      </c>
      <c r="G383" t="str">
        <f>IFERROR(INDEX(DL!E:E,MATCH(A383,DL!A:A,0)),"")</f>
        <v/>
      </c>
      <c r="H383" t="str">
        <f>IFERROR(INDEX('2017 Rookies'!B:B,MATCH(A383,'2017 Rookies'!A:A,0)),"")</f>
        <v>ex</v>
      </c>
      <c r="I383" t="str">
        <f>IFERROR(INDEX('Free Agents'!B:B,MATCH(A383,'Free Agents'!A:A,0)),"")</f>
        <v/>
      </c>
    </row>
    <row r="384" spans="1:9" x14ac:dyDescent="0.3">
      <c r="A384" t="s">
        <v>516</v>
      </c>
      <c r="B384" t="str">
        <f>IFERROR(INDEX(ADP!B:B,MATCH(A384,ADP!A:A,0)),"")</f>
        <v/>
      </c>
      <c r="C384" t="str">
        <f>VLOOKUP(A384,'Pitching Raw Data'!A:I,3,FALSE)</f>
        <v>RP</v>
      </c>
      <c r="D384" t="str">
        <f>INDEX('Pitching BABS Calcs'!H:H,MATCH(A384,'Pitching BABS Calcs'!A:A,0))</f>
        <v>k-</v>
      </c>
      <c r="E384" t="str">
        <f>INDEX('Pitching BABS Calcs'!F:F,MATCH(A384,'Pitching BABS Calcs'!A:A,0))</f>
        <v>sv-</v>
      </c>
      <c r="G384" t="str">
        <f>IFERROR(INDEX(DL!E:E,MATCH(A384,DL!A:A,0)),"")</f>
        <v/>
      </c>
      <c r="H384" t="str">
        <f>IFERROR(INDEX('2017 Rookies'!B:B,MATCH(A384,'2017 Rookies'!A:A,0)),"")</f>
        <v/>
      </c>
      <c r="I384" t="str">
        <f>IFERROR(INDEX('Free Agents'!B:B,MATCH(A384,'Free Agents'!A:A,0)),"")</f>
        <v/>
      </c>
    </row>
    <row r="385" spans="1:9" x14ac:dyDescent="0.3">
      <c r="A385" t="s">
        <v>1024</v>
      </c>
      <c r="B385" t="str">
        <f>IFERROR(INDEX(ADP!B:B,MATCH(A385,ADP!A:A,0)),"")</f>
        <v/>
      </c>
      <c r="C385" t="str">
        <f>VLOOKUP(A385,'Pitching Raw Data'!A:I,3,FALSE)</f>
        <v>SP</v>
      </c>
      <c r="D385" t="str">
        <f>INDEX('Pitching BABS Calcs'!H:H,MATCH(A385,'Pitching BABS Calcs'!A:A,0))</f>
        <v>k-</v>
      </c>
      <c r="E385" t="str">
        <f>INDEX('Pitching BABS Calcs'!F:F,MATCH(A385,'Pitching BABS Calcs'!A:A,0))</f>
        <v/>
      </c>
      <c r="G385" t="str">
        <f>IFERROR(INDEX(DL!E:E,MATCH(A385,DL!A:A,0)),"")</f>
        <v/>
      </c>
      <c r="H385" t="str">
        <f>IFERROR(INDEX('2017 Rookies'!B:B,MATCH(A385,'2017 Rookies'!A:A,0)),"")</f>
        <v/>
      </c>
      <c r="I385" t="str">
        <f>IFERROR(INDEX('Free Agents'!B:B,MATCH(A385,'Free Agents'!A:A,0)),"")</f>
        <v/>
      </c>
    </row>
    <row r="386" spans="1:9" x14ac:dyDescent="0.3">
      <c r="A386" t="s">
        <v>1025</v>
      </c>
      <c r="B386" t="str">
        <f>IFERROR(INDEX(ADP!B:B,MATCH(A386,ADP!A:A,0)),"")</f>
        <v/>
      </c>
      <c r="C386" t="str">
        <f>VLOOKUP(A386,'Pitching Raw Data'!A:I,3,FALSE)</f>
        <v>SP</v>
      </c>
      <c r="D386" t="str">
        <f>INDEX('Pitching BABS Calcs'!H:H,MATCH(A386,'Pitching BABS Calcs'!A:A,0))</f>
        <v>k-</v>
      </c>
      <c r="E386" t="str">
        <f>INDEX('Pitching BABS Calcs'!F:F,MATCH(A386,'Pitching BABS Calcs'!A:A,0))</f>
        <v/>
      </c>
      <c r="G386" t="str">
        <f>IFERROR(INDEX(DL!E:E,MATCH(A386,DL!A:A,0)),"")</f>
        <v/>
      </c>
      <c r="H386" t="str">
        <f>IFERROR(INDEX('2017 Rookies'!B:B,MATCH(A386,'2017 Rookies'!A:A,0)),"")</f>
        <v/>
      </c>
      <c r="I386" t="str">
        <f>IFERROR(INDEX('Free Agents'!B:B,MATCH(A386,'Free Agents'!A:A,0)),"")</f>
        <v/>
      </c>
    </row>
    <row r="387" spans="1:9" x14ac:dyDescent="0.3">
      <c r="A387" t="s">
        <v>428</v>
      </c>
      <c r="B387" t="str">
        <f>IFERROR(INDEX(ADP!B:B,MATCH(A387,ADP!A:A,0)),"")</f>
        <v/>
      </c>
      <c r="C387" t="str">
        <f>VLOOKUP(A387,'Pitching Raw Data'!A:I,3,FALSE)</f>
        <v>RP</v>
      </c>
      <c r="D387" t="str">
        <f>INDEX('Pitching BABS Calcs'!H:H,MATCH(A387,'Pitching BABS Calcs'!A:A,0))</f>
        <v>k-</v>
      </c>
      <c r="E387" t="str">
        <f>INDEX('Pitching BABS Calcs'!F:F,MATCH(A387,'Pitching BABS Calcs'!A:A,0))</f>
        <v/>
      </c>
      <c r="G387" t="str">
        <f>IFERROR(INDEX(DL!E:E,MATCH(A387,DL!A:A,0)),"")</f>
        <v/>
      </c>
      <c r="H387" t="str">
        <f>IFERROR(INDEX('2017 Rookies'!B:B,MATCH(A387,'2017 Rookies'!A:A,0)),"")</f>
        <v/>
      </c>
      <c r="I387" t="str">
        <f>IFERROR(INDEX('Free Agents'!B:B,MATCH(A387,'Free Agents'!A:A,0)),"")</f>
        <v/>
      </c>
    </row>
    <row r="388" spans="1:9" x14ac:dyDescent="0.3">
      <c r="A388" t="s">
        <v>506</v>
      </c>
      <c r="B388" t="str">
        <f>IFERROR(INDEX(ADP!B:B,MATCH(A388,ADP!A:A,0)),"")</f>
        <v/>
      </c>
      <c r="C388" t="str">
        <f>VLOOKUP(A388,'Pitching Raw Data'!A:I,3,FALSE)</f>
        <v>SP</v>
      </c>
      <c r="D388" t="str">
        <f>INDEX('Pitching BABS Calcs'!H:H,MATCH(A388,'Pitching BABS Calcs'!A:A,0))</f>
        <v>k-</v>
      </c>
      <c r="E388" t="str">
        <f>INDEX('Pitching BABS Calcs'!F:F,MATCH(A388,'Pitching BABS Calcs'!A:A,0))</f>
        <v/>
      </c>
      <c r="G388" t="str">
        <f>IFERROR(INDEX(DL!E:E,MATCH(A388,DL!A:A,0)),"")</f>
        <v>inj</v>
      </c>
      <c r="H388" t="str">
        <f>IFERROR(INDEX('2017 Rookies'!B:B,MATCH(A388,'2017 Rookies'!A:A,0)),"")</f>
        <v/>
      </c>
      <c r="I388" t="str">
        <f>IFERROR(INDEX('Free Agents'!B:B,MATCH(A388,'Free Agents'!A:A,0)),"")</f>
        <v/>
      </c>
    </row>
    <row r="389" spans="1:9" x14ac:dyDescent="0.3">
      <c r="A389" t="s">
        <v>533</v>
      </c>
      <c r="B389" t="str">
        <f>IFERROR(INDEX(ADP!B:B,MATCH(A389,ADP!A:A,0)),"")</f>
        <v/>
      </c>
      <c r="C389" t="str">
        <f>VLOOKUP(A389,'Pitching Raw Data'!A:I,3,FALSE)</f>
        <v>SP</v>
      </c>
      <c r="D389" t="str">
        <f>INDEX('Pitching BABS Calcs'!H:H,MATCH(A389,'Pitching BABS Calcs'!A:A,0))</f>
        <v>k-</v>
      </c>
      <c r="E389" t="str">
        <f>INDEX('Pitching BABS Calcs'!F:F,MATCH(A389,'Pitching BABS Calcs'!A:A,0))</f>
        <v/>
      </c>
      <c r="G389" t="str">
        <f>IFERROR(INDEX(DL!E:E,MATCH(A389,DL!A:A,0)),"")</f>
        <v/>
      </c>
      <c r="H389" t="str">
        <f>IFERROR(INDEX('2017 Rookies'!B:B,MATCH(A389,'2017 Rookies'!A:A,0)),"")</f>
        <v>ex</v>
      </c>
      <c r="I389" t="str">
        <f>IFERROR(INDEX('Free Agents'!B:B,MATCH(A389,'Free Agents'!A:A,0)),"")</f>
        <v/>
      </c>
    </row>
    <row r="390" spans="1:9" x14ac:dyDescent="0.3">
      <c r="A390" t="s">
        <v>1026</v>
      </c>
      <c r="B390" t="str">
        <f>IFERROR(INDEX(ADP!B:B,MATCH(A390,ADP!A:A,0)),"")</f>
        <v/>
      </c>
      <c r="C390" t="str">
        <f>VLOOKUP(A390,'Pitching Raw Data'!A:I,3,FALSE)</f>
        <v>SP</v>
      </c>
      <c r="D390" t="str">
        <f>INDEX('Pitching BABS Calcs'!H:H,MATCH(A390,'Pitching BABS Calcs'!A:A,0))</f>
        <v>k-</v>
      </c>
      <c r="E390" t="str">
        <f>INDEX('Pitching BABS Calcs'!F:F,MATCH(A390,'Pitching BABS Calcs'!A:A,0))</f>
        <v/>
      </c>
      <c r="G390" t="str">
        <f>IFERROR(INDEX(DL!E:E,MATCH(A390,DL!A:A,0)),"")</f>
        <v/>
      </c>
      <c r="H390" t="str">
        <f>IFERROR(INDEX('2017 Rookies'!B:B,MATCH(A390,'2017 Rookies'!A:A,0)),"")</f>
        <v/>
      </c>
      <c r="I390" t="str">
        <f>IFERROR(INDEX('Free Agents'!B:B,MATCH(A390,'Free Agents'!A:A,0)),"")</f>
        <v/>
      </c>
    </row>
    <row r="391" spans="1:9" x14ac:dyDescent="0.3">
      <c r="A391" t="s">
        <v>1027</v>
      </c>
      <c r="B391" t="str">
        <f>IFERROR(INDEX(ADP!B:B,MATCH(A391,ADP!A:A,0)),"")</f>
        <v/>
      </c>
      <c r="C391" t="str">
        <f>VLOOKUP(A391,'Pitching Raw Data'!A:I,3,FALSE)</f>
        <v>RP</v>
      </c>
      <c r="D391" t="str">
        <f>INDEX('Pitching BABS Calcs'!H:H,MATCH(A391,'Pitching BABS Calcs'!A:A,0))</f>
        <v>k</v>
      </c>
      <c r="E391" t="str">
        <f>INDEX('Pitching BABS Calcs'!F:F,MATCH(A391,'Pitching BABS Calcs'!A:A,0))</f>
        <v/>
      </c>
      <c r="G391" t="str">
        <f>IFERROR(INDEX(DL!E:E,MATCH(A391,DL!A:A,0)),"")</f>
        <v/>
      </c>
      <c r="H391" t="str">
        <f>IFERROR(INDEX('2017 Rookies'!B:B,MATCH(A391,'2017 Rookies'!A:A,0)),"")</f>
        <v>ex</v>
      </c>
      <c r="I391" t="str">
        <f>IFERROR(INDEX('Free Agents'!B:B,MATCH(A391,'Free Agents'!A:A,0)),"")</f>
        <v/>
      </c>
    </row>
    <row r="392" spans="1:9" x14ac:dyDescent="0.3">
      <c r="A392" t="s">
        <v>543</v>
      </c>
      <c r="B392" t="str">
        <f>IFERROR(INDEX(ADP!B:B,MATCH(A392,ADP!A:A,0)),"")</f>
        <v/>
      </c>
      <c r="C392" t="str">
        <f>VLOOKUP(A392,'Pitching Raw Data'!A:I,3,FALSE)</f>
        <v>SP</v>
      </c>
      <c r="D392" t="str">
        <f>INDEX('Pitching BABS Calcs'!H:H,MATCH(A392,'Pitching BABS Calcs'!A:A,0))</f>
        <v>k-</v>
      </c>
      <c r="E392" t="str">
        <f>INDEX('Pitching BABS Calcs'!F:F,MATCH(A392,'Pitching BABS Calcs'!A:A,0))</f>
        <v/>
      </c>
      <c r="G392" t="str">
        <f>IFERROR(INDEX(DL!E:E,MATCH(A392,DL!A:A,0)),"")</f>
        <v>INJ</v>
      </c>
      <c r="H392" t="str">
        <f>IFERROR(INDEX('2017 Rookies'!B:B,MATCH(A392,'2017 Rookies'!A:A,0)),"")</f>
        <v/>
      </c>
      <c r="I392" t="str">
        <f>IFERROR(INDEX('Free Agents'!B:B,MATCH(A392,'Free Agents'!A:A,0)),"")</f>
        <v/>
      </c>
    </row>
    <row r="393" spans="1:9" x14ac:dyDescent="0.3">
      <c r="A393" t="s">
        <v>1028</v>
      </c>
      <c r="B393" t="str">
        <f>IFERROR(INDEX(ADP!B:B,MATCH(A393,ADP!A:A,0)),"")</f>
        <v/>
      </c>
      <c r="C393" t="str">
        <f>VLOOKUP(A393,'Pitching Raw Data'!A:I,3,FALSE)</f>
        <v>SP</v>
      </c>
      <c r="D393" t="str">
        <f>INDEX('Pitching BABS Calcs'!H:H,MATCH(A393,'Pitching BABS Calcs'!A:A,0))</f>
        <v>k-</v>
      </c>
      <c r="E393" t="str">
        <f>INDEX('Pitching BABS Calcs'!F:F,MATCH(A393,'Pitching BABS Calcs'!A:A,0))</f>
        <v/>
      </c>
      <c r="G393" t="str">
        <f>IFERROR(INDEX(DL!E:E,MATCH(A393,DL!A:A,0)),"")</f>
        <v/>
      </c>
      <c r="H393" t="str">
        <f>IFERROR(INDEX('2017 Rookies'!B:B,MATCH(A393,'2017 Rookies'!A:A,0)),"")</f>
        <v/>
      </c>
      <c r="I393" t="str">
        <f>IFERROR(INDEX('Free Agents'!B:B,MATCH(A393,'Free Agents'!A:A,0)),"")</f>
        <v>Nw</v>
      </c>
    </row>
    <row r="394" spans="1:9" x14ac:dyDescent="0.3">
      <c r="A394" t="s">
        <v>1029</v>
      </c>
      <c r="B394" t="str">
        <f>IFERROR(INDEX(ADP!B:B,MATCH(A394,ADP!A:A,0)),"")</f>
        <v/>
      </c>
      <c r="C394" t="str">
        <f>VLOOKUP(A394,'Pitching Raw Data'!A:I,3,FALSE)</f>
        <v>RP</v>
      </c>
      <c r="D394" t="str">
        <f>INDEX('Pitching BABS Calcs'!H:H,MATCH(A394,'Pitching BABS Calcs'!A:A,0))</f>
        <v>k-</v>
      </c>
      <c r="E394" t="str">
        <f>INDEX('Pitching BABS Calcs'!F:F,MATCH(A394,'Pitching BABS Calcs'!A:A,0))</f>
        <v/>
      </c>
      <c r="G394" t="str">
        <f>IFERROR(INDEX(DL!E:E,MATCH(A394,DL!A:A,0)),"")</f>
        <v/>
      </c>
      <c r="H394" t="str">
        <f>IFERROR(INDEX('2017 Rookies'!B:B,MATCH(A394,'2017 Rookies'!A:A,0)),"")</f>
        <v>ex</v>
      </c>
      <c r="I394" t="str">
        <f>IFERROR(INDEX('Free Agents'!B:B,MATCH(A394,'Free Agents'!A:A,0)),"")</f>
        <v/>
      </c>
    </row>
    <row r="395" spans="1:9" x14ac:dyDescent="0.3">
      <c r="A395" t="s">
        <v>1030</v>
      </c>
      <c r="B395" t="str">
        <f>IFERROR(INDEX(ADP!B:B,MATCH(A395,ADP!A:A,0)),"")</f>
        <v/>
      </c>
      <c r="C395" t="str">
        <f>VLOOKUP(A395,'Pitching Raw Data'!A:I,3,FALSE)</f>
        <v>RP</v>
      </c>
      <c r="D395" t="str">
        <f>INDEX('Pitching BABS Calcs'!H:H,MATCH(A395,'Pitching BABS Calcs'!A:A,0))</f>
        <v>k-</v>
      </c>
      <c r="E395" t="str">
        <f>INDEX('Pitching BABS Calcs'!F:F,MATCH(A395,'Pitching BABS Calcs'!A:A,0))</f>
        <v/>
      </c>
      <c r="G395" t="str">
        <f>IFERROR(INDEX(DL!E:E,MATCH(A395,DL!A:A,0)),"")</f>
        <v/>
      </c>
      <c r="H395" t="str">
        <f>IFERROR(INDEX('2017 Rookies'!B:B,MATCH(A395,'2017 Rookies'!A:A,0)),"")</f>
        <v/>
      </c>
      <c r="I395" t="str">
        <f>IFERROR(INDEX('Free Agents'!B:B,MATCH(A395,'Free Agents'!A:A,0)),"")</f>
        <v/>
      </c>
    </row>
    <row r="396" spans="1:9" x14ac:dyDescent="0.3">
      <c r="A396" t="s">
        <v>1031</v>
      </c>
      <c r="B396" t="str">
        <f>IFERROR(INDEX(ADP!B:B,MATCH(A396,ADP!A:A,0)),"")</f>
        <v/>
      </c>
      <c r="C396" t="str">
        <f>VLOOKUP(A396,'Pitching Raw Data'!A:I,3,FALSE)</f>
        <v>RP</v>
      </c>
      <c r="D396" t="str">
        <f>INDEX('Pitching BABS Calcs'!H:H,MATCH(A396,'Pitching BABS Calcs'!A:A,0))</f>
        <v>k-</v>
      </c>
      <c r="E396" t="str">
        <f>INDEX('Pitching BABS Calcs'!F:F,MATCH(A396,'Pitching BABS Calcs'!A:A,0))</f>
        <v/>
      </c>
      <c r="G396" t="str">
        <f>IFERROR(INDEX(DL!E:E,MATCH(A396,DL!A:A,0)),"")</f>
        <v/>
      </c>
      <c r="H396" t="str">
        <f>IFERROR(INDEX('2017 Rookies'!B:B,MATCH(A396,'2017 Rookies'!A:A,0)),"")</f>
        <v/>
      </c>
      <c r="I396" t="str">
        <f>IFERROR(INDEX('Free Agents'!B:B,MATCH(A396,'Free Agents'!A:A,0)),"")</f>
        <v/>
      </c>
    </row>
    <row r="397" spans="1:9" x14ac:dyDescent="0.3">
      <c r="A397" t="s">
        <v>796</v>
      </c>
      <c r="B397">
        <f>IFERROR(INDEX(ADP!B:B,MATCH(A397,ADP!A:A,0)),"")</f>
        <v>269</v>
      </c>
      <c r="C397" t="str">
        <f>VLOOKUP(A397,'Pitching Raw Data'!A:I,3,FALSE)</f>
        <v>SP</v>
      </c>
      <c r="D397" t="str">
        <f>INDEX('Pitching BABS Calcs'!H:H,MATCH(A397,'Pitching BABS Calcs'!A:A,0))</f>
        <v>k-</v>
      </c>
      <c r="E397" t="str">
        <f>INDEX('Pitching BABS Calcs'!F:F,MATCH(A397,'Pitching BABS Calcs'!A:A,0))</f>
        <v/>
      </c>
      <c r="G397" t="str">
        <f>IFERROR(INDEX(DL!E:E,MATCH(A397,DL!A:A,0)),"")</f>
        <v/>
      </c>
      <c r="H397" t="str">
        <f>IFERROR(INDEX('2017 Rookies'!B:B,MATCH(A397,'2017 Rookies'!A:A,0)),"")</f>
        <v>ex</v>
      </c>
      <c r="I397" t="str">
        <f>IFERROR(INDEX('Free Agents'!B:B,MATCH(A397,'Free Agents'!A:A,0)),"")</f>
        <v/>
      </c>
    </row>
    <row r="398" spans="1:9" x14ac:dyDescent="0.3">
      <c r="A398" t="s">
        <v>1032</v>
      </c>
      <c r="B398" t="str">
        <f>IFERROR(INDEX(ADP!B:B,MATCH(A398,ADP!A:A,0)),"")</f>
        <v/>
      </c>
      <c r="C398" t="str">
        <f>VLOOKUP(A398,'Pitching Raw Data'!A:I,3,FALSE)</f>
        <v>RP</v>
      </c>
      <c r="D398" t="str">
        <f>INDEX('Pitching BABS Calcs'!H:H,MATCH(A398,'Pitching BABS Calcs'!A:A,0))</f>
        <v>k-</v>
      </c>
      <c r="E398" t="str">
        <f>INDEX('Pitching BABS Calcs'!F:F,MATCH(A398,'Pitching BABS Calcs'!A:A,0))</f>
        <v/>
      </c>
      <c r="G398" t="str">
        <f>IFERROR(INDEX(DL!E:E,MATCH(A398,DL!A:A,0)),"")</f>
        <v/>
      </c>
      <c r="H398" t="str">
        <f>IFERROR(INDEX('2017 Rookies'!B:B,MATCH(A398,'2017 Rookies'!A:A,0)),"")</f>
        <v/>
      </c>
      <c r="I398" t="str">
        <f>IFERROR(INDEX('Free Agents'!B:B,MATCH(A398,'Free Agents'!A:A,0)),"")</f>
        <v/>
      </c>
    </row>
    <row r="399" spans="1:9" x14ac:dyDescent="0.3">
      <c r="A399" t="s">
        <v>1033</v>
      </c>
      <c r="B399" t="str">
        <f>IFERROR(INDEX(ADP!B:B,MATCH(A399,ADP!A:A,0)),"")</f>
        <v/>
      </c>
      <c r="C399" t="str">
        <f>VLOOKUP(A399,'Pitching Raw Data'!A:I,3,FALSE)</f>
        <v>SP</v>
      </c>
      <c r="D399" t="str">
        <f>INDEX('Pitching BABS Calcs'!H:H,MATCH(A399,'Pitching BABS Calcs'!A:A,0))</f>
        <v>k-</v>
      </c>
      <c r="E399" t="str">
        <f>INDEX('Pitching BABS Calcs'!F:F,MATCH(A399,'Pitching BABS Calcs'!A:A,0))</f>
        <v/>
      </c>
      <c r="G399" t="str">
        <f>IFERROR(INDEX(DL!E:E,MATCH(A399,DL!A:A,0)),"")</f>
        <v/>
      </c>
      <c r="H399" t="str">
        <f>IFERROR(INDEX('2017 Rookies'!B:B,MATCH(A399,'2017 Rookies'!A:A,0)),"")</f>
        <v/>
      </c>
      <c r="I399" t="str">
        <f>IFERROR(INDEX('Free Agents'!B:B,MATCH(A399,'Free Agents'!A:A,0)),"")</f>
        <v/>
      </c>
    </row>
    <row r="400" spans="1:9" x14ac:dyDescent="0.3">
      <c r="A400" t="s">
        <v>1034</v>
      </c>
      <c r="B400" t="str">
        <f>IFERROR(INDEX(ADP!B:B,MATCH(A400,ADP!A:A,0)),"")</f>
        <v/>
      </c>
      <c r="C400" t="str">
        <f>VLOOKUP(A400,'Pitching Raw Data'!A:I,3,FALSE)</f>
        <v>RP</v>
      </c>
      <c r="D400" t="str">
        <f>INDEX('Pitching BABS Calcs'!H:H,MATCH(A400,'Pitching BABS Calcs'!A:A,0))</f>
        <v>k-</v>
      </c>
      <c r="E400" t="str">
        <f>INDEX('Pitching BABS Calcs'!F:F,MATCH(A400,'Pitching BABS Calcs'!A:A,0))</f>
        <v/>
      </c>
      <c r="G400" t="str">
        <f>IFERROR(INDEX(DL!E:E,MATCH(A400,DL!A:A,0)),"")</f>
        <v/>
      </c>
      <c r="H400" t="str">
        <f>IFERROR(INDEX('2017 Rookies'!B:B,MATCH(A400,'2017 Rookies'!A:A,0)),"")</f>
        <v/>
      </c>
      <c r="I400" t="str">
        <f>IFERROR(INDEX('Free Agents'!B:B,MATCH(A400,'Free Agents'!A:A,0)),"")</f>
        <v/>
      </c>
    </row>
    <row r="401" spans="1:9" x14ac:dyDescent="0.3">
      <c r="A401" t="s">
        <v>415</v>
      </c>
      <c r="B401" t="str">
        <f>IFERROR(INDEX(ADP!B:B,MATCH(A401,ADP!A:A,0)),"")</f>
        <v/>
      </c>
      <c r="C401" t="str">
        <f>VLOOKUP(A401,'Pitching Raw Data'!A:I,3,FALSE)</f>
        <v>SP</v>
      </c>
      <c r="D401" t="str">
        <f>INDEX('Pitching BABS Calcs'!H:H,MATCH(A401,'Pitching BABS Calcs'!A:A,0))</f>
        <v>k-</v>
      </c>
      <c r="E401" t="str">
        <f>INDEX('Pitching BABS Calcs'!F:F,MATCH(A401,'Pitching BABS Calcs'!A:A,0))</f>
        <v/>
      </c>
      <c r="G401" t="str">
        <f>IFERROR(INDEX(DL!E:E,MATCH(A401,DL!A:A,0)),"")</f>
        <v>inj</v>
      </c>
      <c r="H401" t="str">
        <f>IFERROR(INDEX('2017 Rookies'!B:B,MATCH(A401,'2017 Rookies'!A:A,0)),"")</f>
        <v/>
      </c>
      <c r="I401" t="str">
        <f>IFERROR(INDEX('Free Agents'!B:B,MATCH(A401,'Free Agents'!A:A,0)),"")</f>
        <v/>
      </c>
    </row>
    <row r="402" spans="1:9" x14ac:dyDescent="0.3">
      <c r="A402" t="s">
        <v>1035</v>
      </c>
      <c r="B402" t="str">
        <f>IFERROR(INDEX(ADP!B:B,MATCH(A402,ADP!A:A,0)),"")</f>
        <v/>
      </c>
      <c r="C402" t="str">
        <f>VLOOKUP(A402,'Pitching Raw Data'!A:I,3,FALSE)</f>
        <v>RP</v>
      </c>
      <c r="D402" t="str">
        <f>INDEX('Pitching BABS Calcs'!H:H,MATCH(A402,'Pitching BABS Calcs'!A:A,0))</f>
        <v>k-</v>
      </c>
      <c r="E402" t="str">
        <f>INDEX('Pitching BABS Calcs'!F:F,MATCH(A402,'Pitching BABS Calcs'!A:A,0))</f>
        <v/>
      </c>
      <c r="G402" t="str">
        <f>IFERROR(INDEX(DL!E:E,MATCH(A402,DL!A:A,0)),"")</f>
        <v/>
      </c>
      <c r="H402" t="str">
        <f>IFERROR(INDEX('2017 Rookies'!B:B,MATCH(A402,'2017 Rookies'!A:A,0)),"")</f>
        <v/>
      </c>
      <c r="I402" t="str">
        <f>IFERROR(INDEX('Free Agents'!B:B,MATCH(A402,'Free Agents'!A:A,0)),"")</f>
        <v/>
      </c>
    </row>
    <row r="403" spans="1:9" x14ac:dyDescent="0.3">
      <c r="A403" t="s">
        <v>1036</v>
      </c>
      <c r="B403" t="str">
        <f>IFERROR(INDEX(ADP!B:B,MATCH(A403,ADP!A:A,0)),"")</f>
        <v/>
      </c>
      <c r="C403" t="str">
        <f>VLOOKUP(A403,'Pitching Raw Data'!A:I,3,FALSE)</f>
        <v>RP</v>
      </c>
      <c r="D403" t="str">
        <f>INDEX('Pitching BABS Calcs'!H:H,MATCH(A403,'Pitching BABS Calcs'!A:A,0))</f>
        <v>k-</v>
      </c>
      <c r="E403" t="str">
        <f>INDEX('Pitching BABS Calcs'!F:F,MATCH(A403,'Pitching BABS Calcs'!A:A,0))</f>
        <v/>
      </c>
      <c r="G403" t="str">
        <f>IFERROR(INDEX(DL!E:E,MATCH(A403,DL!A:A,0)),"")</f>
        <v/>
      </c>
      <c r="H403" t="str">
        <f>IFERROR(INDEX('2017 Rookies'!B:B,MATCH(A403,'2017 Rookies'!A:A,0)),"")</f>
        <v/>
      </c>
      <c r="I403" t="str">
        <f>IFERROR(INDEX('Free Agents'!B:B,MATCH(A403,'Free Agents'!A:A,0)),"")</f>
        <v/>
      </c>
    </row>
    <row r="404" spans="1:9" x14ac:dyDescent="0.3">
      <c r="A404" t="s">
        <v>451</v>
      </c>
      <c r="B404" t="str">
        <f>IFERROR(INDEX(ADP!B:B,MATCH(A404,ADP!A:A,0)),"")</f>
        <v/>
      </c>
      <c r="C404" t="str">
        <f>VLOOKUP(A404,'Pitching Raw Data'!A:I,3,FALSE)</f>
        <v>RP</v>
      </c>
      <c r="D404" t="str">
        <f>INDEX('Pitching BABS Calcs'!H:H,MATCH(A404,'Pitching BABS Calcs'!A:A,0))</f>
        <v>k-</v>
      </c>
      <c r="E404" t="str">
        <f>INDEX('Pitching BABS Calcs'!F:F,MATCH(A404,'Pitching BABS Calcs'!A:A,0))</f>
        <v/>
      </c>
      <c r="G404" t="str">
        <f>IFERROR(INDEX(DL!E:E,MATCH(A404,DL!A:A,0)),"")</f>
        <v>INJ</v>
      </c>
      <c r="H404" t="str">
        <f>IFERROR(INDEX('2017 Rookies'!B:B,MATCH(A404,'2017 Rookies'!A:A,0)),"")</f>
        <v>ex</v>
      </c>
      <c r="I404" t="str">
        <f>IFERROR(INDEX('Free Agents'!B:B,MATCH(A404,'Free Agents'!A:A,0)),"")</f>
        <v/>
      </c>
    </row>
    <row r="405" spans="1:9" x14ac:dyDescent="0.3">
      <c r="A405" t="s">
        <v>458</v>
      </c>
      <c r="B405" t="str">
        <f>IFERROR(INDEX(ADP!B:B,MATCH(A405,ADP!A:A,0)),"")</f>
        <v/>
      </c>
      <c r="C405" t="str">
        <f>VLOOKUP(A405,'Pitching Raw Data'!A:I,3,FALSE)</f>
        <v>SP</v>
      </c>
      <c r="D405" t="str">
        <f>INDEX('Pitching BABS Calcs'!H:H,MATCH(A405,'Pitching BABS Calcs'!A:A,0))</f>
        <v>k-</v>
      </c>
      <c r="E405" t="str">
        <f>INDEX('Pitching BABS Calcs'!F:F,MATCH(A405,'Pitching BABS Calcs'!A:A,0))</f>
        <v/>
      </c>
      <c r="G405" t="str">
        <f>IFERROR(INDEX(DL!E:E,MATCH(A405,DL!A:A,0)),"")</f>
        <v/>
      </c>
      <c r="H405" t="str">
        <f>IFERROR(INDEX('2017 Rookies'!B:B,MATCH(A405,'2017 Rookies'!A:A,0)),"")</f>
        <v/>
      </c>
      <c r="I405" t="str">
        <f>IFERROR(INDEX('Free Agents'!B:B,MATCH(A405,'Free Agents'!A:A,0)),"")</f>
        <v/>
      </c>
    </row>
    <row r="406" spans="1:9" x14ac:dyDescent="0.3">
      <c r="A406" t="s">
        <v>406</v>
      </c>
      <c r="B406" t="str">
        <f>IFERROR(INDEX(ADP!B:B,MATCH(A406,ADP!A:A,0)),"")</f>
        <v/>
      </c>
      <c r="C406" t="str">
        <f>VLOOKUP(A406,'Pitching Raw Data'!A:I,3,FALSE)</f>
        <v>RP</v>
      </c>
      <c r="D406" t="str">
        <f>INDEX('Pitching BABS Calcs'!H:H,MATCH(A406,'Pitching BABS Calcs'!A:A,0))</f>
        <v>k-</v>
      </c>
      <c r="E406" t="str">
        <f>INDEX('Pitching BABS Calcs'!F:F,MATCH(A406,'Pitching BABS Calcs'!A:A,0))</f>
        <v/>
      </c>
      <c r="G406" t="str">
        <f>IFERROR(INDEX(DL!E:E,MATCH(A406,DL!A:A,0)),"")</f>
        <v>INJ</v>
      </c>
      <c r="H406" t="str">
        <f>IFERROR(INDEX('2017 Rookies'!B:B,MATCH(A406,'2017 Rookies'!A:A,0)),"")</f>
        <v>ex</v>
      </c>
      <c r="I406" t="str">
        <f>IFERROR(INDEX('Free Agents'!B:B,MATCH(A406,'Free Agents'!A:A,0)),"")</f>
        <v/>
      </c>
    </row>
    <row r="407" spans="1:9" x14ac:dyDescent="0.3">
      <c r="A407" t="s">
        <v>1037</v>
      </c>
      <c r="B407" t="str">
        <f>IFERROR(INDEX(ADP!B:B,MATCH(A407,ADP!A:A,0)),"")</f>
        <v/>
      </c>
      <c r="C407" t="str">
        <f>VLOOKUP(A407,'Pitching Raw Data'!A:I,3,FALSE)</f>
        <v>SP</v>
      </c>
      <c r="D407" t="str">
        <f>INDEX('Pitching BABS Calcs'!H:H,MATCH(A407,'Pitching BABS Calcs'!A:A,0))</f>
        <v>k-</v>
      </c>
      <c r="E407" t="str">
        <f>INDEX('Pitching BABS Calcs'!F:F,MATCH(A407,'Pitching BABS Calcs'!A:A,0))</f>
        <v/>
      </c>
      <c r="G407" t="str">
        <f>IFERROR(INDEX(DL!E:E,MATCH(A407,DL!A:A,0)),"")</f>
        <v/>
      </c>
      <c r="H407" t="str">
        <f>IFERROR(INDEX('2017 Rookies'!B:B,MATCH(A407,'2017 Rookies'!A:A,0)),"")</f>
        <v>ex</v>
      </c>
      <c r="I407" t="str">
        <f>IFERROR(INDEX('Free Agents'!B:B,MATCH(A407,'Free Agents'!A:A,0)),"")</f>
        <v/>
      </c>
    </row>
    <row r="408" spans="1:9" x14ac:dyDescent="0.3">
      <c r="A408" t="s">
        <v>438</v>
      </c>
      <c r="B408" t="str">
        <f>IFERROR(INDEX(ADP!B:B,MATCH(A408,ADP!A:A,0)),"")</f>
        <v/>
      </c>
      <c r="C408" t="str">
        <f>VLOOKUP(A408,'Pitching Raw Data'!A:I,3,FALSE)</f>
        <v>SP</v>
      </c>
      <c r="D408" t="str">
        <f>INDEX('Pitching BABS Calcs'!H:H,MATCH(A408,'Pitching BABS Calcs'!A:A,0))</f>
        <v>k-</v>
      </c>
      <c r="E408" t="str">
        <f>INDEX('Pitching BABS Calcs'!F:F,MATCH(A408,'Pitching BABS Calcs'!A:A,0))</f>
        <v/>
      </c>
      <c r="G408" t="str">
        <f>IFERROR(INDEX(DL!E:E,MATCH(A408,DL!A:A,0)),"")</f>
        <v/>
      </c>
      <c r="H408" t="str">
        <f>IFERROR(INDEX('2017 Rookies'!B:B,MATCH(A408,'2017 Rookies'!A:A,0)),"")</f>
        <v/>
      </c>
      <c r="I408" t="str">
        <f>IFERROR(INDEX('Free Agents'!B:B,MATCH(A408,'Free Agents'!A:A,0)),"")</f>
        <v/>
      </c>
    </row>
    <row r="409" spans="1:9" x14ac:dyDescent="0.3">
      <c r="A409" t="s">
        <v>806</v>
      </c>
      <c r="B409">
        <f>IFERROR(INDEX(ADP!B:B,MATCH(A409,ADP!A:A,0)),"")</f>
        <v>305</v>
      </c>
      <c r="C409" t="str">
        <f>VLOOKUP(A409,'Pitching Raw Data'!A:I,3,FALSE)</f>
        <v>SP</v>
      </c>
      <c r="D409" t="str">
        <f>INDEX('Pitching BABS Calcs'!H:H,MATCH(A409,'Pitching BABS Calcs'!A:A,0))</f>
        <v>k-</v>
      </c>
      <c r="E409" t="str">
        <f>INDEX('Pitching BABS Calcs'!F:F,MATCH(A409,'Pitching BABS Calcs'!A:A,0))</f>
        <v/>
      </c>
      <c r="G409" t="str">
        <f>IFERROR(INDEX(DL!E:E,MATCH(A409,DL!A:A,0)),"")</f>
        <v/>
      </c>
      <c r="H409" t="str">
        <f>IFERROR(INDEX('2017 Rookies'!B:B,MATCH(A409,'2017 Rookies'!A:A,0)),"")</f>
        <v/>
      </c>
      <c r="I409" t="str">
        <f>IFERROR(INDEX('Free Agents'!B:B,MATCH(A409,'Free Agents'!A:A,0)),"")</f>
        <v/>
      </c>
    </row>
    <row r="410" spans="1:9" x14ac:dyDescent="0.3">
      <c r="A410" t="s">
        <v>1038</v>
      </c>
      <c r="B410" t="str">
        <f>IFERROR(INDEX(ADP!B:B,MATCH(A410,ADP!A:A,0)),"")</f>
        <v/>
      </c>
      <c r="C410" t="str">
        <f>VLOOKUP(A410,'Pitching Raw Data'!A:I,3,FALSE)</f>
        <v>SP</v>
      </c>
      <c r="D410" t="str">
        <f>INDEX('Pitching BABS Calcs'!H:H,MATCH(A410,'Pitching BABS Calcs'!A:A,0))</f>
        <v>k-</v>
      </c>
      <c r="E410" t="str">
        <f>INDEX('Pitching BABS Calcs'!F:F,MATCH(A410,'Pitching BABS Calcs'!A:A,0))</f>
        <v/>
      </c>
      <c r="G410" t="str">
        <f>IFERROR(INDEX(DL!E:E,MATCH(A410,DL!A:A,0)),"")</f>
        <v/>
      </c>
      <c r="H410" t="str">
        <f>IFERROR(INDEX('2017 Rookies'!B:B,MATCH(A410,'2017 Rookies'!A:A,0)),"")</f>
        <v/>
      </c>
      <c r="I410" t="str">
        <f>IFERROR(INDEX('Free Agents'!B:B,MATCH(A410,'Free Agents'!A:A,0)),"")</f>
        <v/>
      </c>
    </row>
    <row r="411" spans="1:9" x14ac:dyDescent="0.3">
      <c r="A411" t="s">
        <v>687</v>
      </c>
      <c r="B411" t="str">
        <f>IFERROR(INDEX(ADP!B:B,MATCH(A411,ADP!A:A,0)),"")</f>
        <v/>
      </c>
      <c r="C411" t="str">
        <f>VLOOKUP(A411,'Pitching Raw Data'!A:I,3,FALSE)</f>
        <v>RP</v>
      </c>
      <c r="D411" t="str">
        <f>INDEX('Pitching BABS Calcs'!H:H,MATCH(A411,'Pitching BABS Calcs'!A:A,0))</f>
        <v>k-</v>
      </c>
      <c r="E411" t="str">
        <f>INDEX('Pitching BABS Calcs'!F:F,MATCH(A411,'Pitching BABS Calcs'!A:A,0))</f>
        <v/>
      </c>
      <c r="G411" t="str">
        <f>IFERROR(INDEX(DL!E:E,MATCH(A411,DL!A:A,0)),"")</f>
        <v/>
      </c>
      <c r="H411" t="str">
        <f>IFERROR(INDEX('2017 Rookies'!B:B,MATCH(A411,'2017 Rookies'!A:A,0)),"")</f>
        <v/>
      </c>
      <c r="I411" t="str">
        <f>IFERROR(INDEX('Free Agents'!B:B,MATCH(A411,'Free Agents'!A:A,0)),"")</f>
        <v/>
      </c>
    </row>
    <row r="412" spans="1:9" x14ac:dyDescent="0.3">
      <c r="A412" t="s">
        <v>475</v>
      </c>
      <c r="B412" t="str">
        <f>IFERROR(INDEX(ADP!B:B,MATCH(A412,ADP!A:A,0)),"")</f>
        <v/>
      </c>
      <c r="C412" t="str">
        <f>VLOOKUP(A412,'Pitching Raw Data'!A:I,3,FALSE)</f>
        <v>SP</v>
      </c>
      <c r="D412" t="str">
        <f>INDEX('Pitching BABS Calcs'!H:H,MATCH(A412,'Pitching BABS Calcs'!A:A,0))</f>
        <v>k-</v>
      </c>
      <c r="E412" t="str">
        <f>INDEX('Pitching BABS Calcs'!F:F,MATCH(A412,'Pitching BABS Calcs'!A:A,0))</f>
        <v/>
      </c>
      <c r="G412" t="str">
        <f>IFERROR(INDEX(DL!E:E,MATCH(A412,DL!A:A,0)),"")</f>
        <v>INJ</v>
      </c>
      <c r="H412" t="str">
        <f>IFERROR(INDEX('2017 Rookies'!B:B,MATCH(A412,'2017 Rookies'!A:A,0)),"")</f>
        <v/>
      </c>
      <c r="I412" t="str">
        <f>IFERROR(INDEX('Free Agents'!B:B,MATCH(A412,'Free Agents'!A:A,0)),"")</f>
        <v/>
      </c>
    </row>
    <row r="413" spans="1:9" x14ac:dyDescent="0.3">
      <c r="A413" t="s">
        <v>713</v>
      </c>
      <c r="B413" t="str">
        <f>IFERROR(INDEX(ADP!B:B,MATCH(A413,ADP!A:A,0)),"")</f>
        <v/>
      </c>
      <c r="C413" t="str">
        <f>VLOOKUP(A413,'Pitching Raw Data'!A:I,3,FALSE)</f>
        <v>SP</v>
      </c>
      <c r="D413" t="str">
        <f>INDEX('Pitching BABS Calcs'!H:H,MATCH(A413,'Pitching BABS Calcs'!A:A,0))</f>
        <v>k-</v>
      </c>
      <c r="E413" t="str">
        <f>INDEX('Pitching BABS Calcs'!F:F,MATCH(A413,'Pitching BABS Calcs'!A:A,0))</f>
        <v/>
      </c>
      <c r="G413" t="str">
        <f>IFERROR(INDEX(DL!E:E,MATCH(A413,DL!A:A,0)),"")</f>
        <v>INJ</v>
      </c>
      <c r="H413" t="str">
        <f>IFERROR(INDEX('2017 Rookies'!B:B,MATCH(A413,'2017 Rookies'!A:A,0)),"")</f>
        <v/>
      </c>
      <c r="I413" t="str">
        <f>IFERROR(INDEX('Free Agents'!B:B,MATCH(A413,'Free Agents'!A:A,0)),"")</f>
        <v/>
      </c>
    </row>
    <row r="414" spans="1:9" x14ac:dyDescent="0.3">
      <c r="A414" t="s">
        <v>1039</v>
      </c>
      <c r="B414" t="str">
        <f>IFERROR(INDEX(ADP!B:B,MATCH(A414,ADP!A:A,0)),"")</f>
        <v/>
      </c>
      <c r="C414" t="str">
        <f>VLOOKUP(A414,'Pitching Raw Data'!A:I,3,FALSE)</f>
        <v>RP</v>
      </c>
      <c r="D414" t="str">
        <f>INDEX('Pitching BABS Calcs'!H:H,MATCH(A414,'Pitching BABS Calcs'!A:A,0))</f>
        <v>k-</v>
      </c>
      <c r="E414" t="str">
        <f>INDEX('Pitching BABS Calcs'!F:F,MATCH(A414,'Pitching BABS Calcs'!A:A,0))</f>
        <v/>
      </c>
      <c r="G414" t="str">
        <f>IFERROR(INDEX(DL!E:E,MATCH(A414,DL!A:A,0)),"")</f>
        <v/>
      </c>
      <c r="H414" t="str">
        <f>IFERROR(INDEX('2017 Rookies'!B:B,MATCH(A414,'2017 Rookies'!A:A,0)),"")</f>
        <v>ex</v>
      </c>
      <c r="I414" t="str">
        <f>IFERROR(INDEX('Free Agents'!B:B,MATCH(A414,'Free Agents'!A:A,0)),"")</f>
        <v/>
      </c>
    </row>
    <row r="415" spans="1:9" x14ac:dyDescent="0.3">
      <c r="A415" t="s">
        <v>1040</v>
      </c>
      <c r="B415" t="str">
        <f>IFERROR(INDEX(ADP!B:B,MATCH(A415,ADP!A:A,0)),"")</f>
        <v/>
      </c>
      <c r="C415" t="str">
        <f>VLOOKUP(A415,'Pitching Raw Data'!A:I,3,FALSE)</f>
        <v>SP</v>
      </c>
      <c r="D415" t="str">
        <f>INDEX('Pitching BABS Calcs'!H:H,MATCH(A415,'Pitching BABS Calcs'!A:A,0))</f>
        <v>k-</v>
      </c>
      <c r="E415" t="str">
        <f>INDEX('Pitching BABS Calcs'!F:F,MATCH(A415,'Pitching BABS Calcs'!A:A,0))</f>
        <v/>
      </c>
      <c r="G415" t="str">
        <f>IFERROR(INDEX(DL!E:E,MATCH(A415,DL!A:A,0)),"")</f>
        <v/>
      </c>
      <c r="H415" t="str">
        <f>IFERROR(INDEX('2017 Rookies'!B:B,MATCH(A415,'2017 Rookies'!A:A,0)),"")</f>
        <v/>
      </c>
      <c r="I415" t="str">
        <f>IFERROR(INDEX('Free Agents'!B:B,MATCH(A415,'Free Agents'!A:A,0)),"")</f>
        <v/>
      </c>
    </row>
    <row r="416" spans="1:9" x14ac:dyDescent="0.3">
      <c r="A416" t="s">
        <v>1041</v>
      </c>
      <c r="B416" t="str">
        <f>IFERROR(INDEX(ADP!B:B,MATCH(A416,ADP!A:A,0)),"")</f>
        <v/>
      </c>
      <c r="C416" t="str">
        <f>VLOOKUP(A416,'Pitching Raw Data'!A:I,3,FALSE)</f>
        <v>RP</v>
      </c>
      <c r="D416" t="str">
        <f>INDEX('Pitching BABS Calcs'!H:H,MATCH(A416,'Pitching BABS Calcs'!A:A,0))</f>
        <v>k-</v>
      </c>
      <c r="E416" t="str">
        <f>INDEX('Pitching BABS Calcs'!F:F,MATCH(A416,'Pitching BABS Calcs'!A:A,0))</f>
        <v/>
      </c>
      <c r="G416" t="str">
        <f>IFERROR(INDEX(DL!E:E,MATCH(A416,DL!A:A,0)),"")</f>
        <v/>
      </c>
      <c r="H416" t="str">
        <f>IFERROR(INDEX('2017 Rookies'!B:B,MATCH(A416,'2017 Rookies'!A:A,0)),"")</f>
        <v/>
      </c>
      <c r="I416" t="str">
        <f>IFERROR(INDEX('Free Agents'!B:B,MATCH(A416,'Free Agents'!A:A,0)),"")</f>
        <v/>
      </c>
    </row>
    <row r="417" spans="1:9" x14ac:dyDescent="0.3">
      <c r="A417" t="s">
        <v>1042</v>
      </c>
      <c r="B417" t="str">
        <f>IFERROR(INDEX(ADP!B:B,MATCH(A417,ADP!A:A,0)),"")</f>
        <v/>
      </c>
      <c r="C417" t="str">
        <f>VLOOKUP(A417,'Pitching Raw Data'!A:I,3,FALSE)</f>
        <v>RP</v>
      </c>
      <c r="D417" t="str">
        <f>INDEX('Pitching BABS Calcs'!H:H,MATCH(A417,'Pitching BABS Calcs'!A:A,0))</f>
        <v>k-</v>
      </c>
      <c r="E417" t="str">
        <f>INDEX('Pitching BABS Calcs'!F:F,MATCH(A417,'Pitching BABS Calcs'!A:A,0))</f>
        <v/>
      </c>
      <c r="G417" t="str">
        <f>IFERROR(INDEX(DL!E:E,MATCH(A417,DL!A:A,0)),"")</f>
        <v/>
      </c>
      <c r="H417" t="str">
        <f>IFERROR(INDEX('2017 Rookies'!B:B,MATCH(A417,'2017 Rookies'!A:A,0)),"")</f>
        <v/>
      </c>
      <c r="I417" t="str">
        <f>IFERROR(INDEX('Free Agents'!B:B,MATCH(A417,'Free Agents'!A:A,0)),"")</f>
        <v/>
      </c>
    </row>
    <row r="418" spans="1:9" x14ac:dyDescent="0.3">
      <c r="A418" t="s">
        <v>1043</v>
      </c>
      <c r="B418" t="str">
        <f>IFERROR(INDEX(ADP!B:B,MATCH(A418,ADP!A:A,0)),"")</f>
        <v/>
      </c>
      <c r="C418" t="str">
        <f>VLOOKUP(A418,'Pitching Raw Data'!A:I,3,FALSE)</f>
        <v>SP</v>
      </c>
      <c r="D418" t="str">
        <f>INDEX('Pitching BABS Calcs'!H:H,MATCH(A418,'Pitching BABS Calcs'!A:A,0))</f>
        <v>k-</v>
      </c>
      <c r="E418" t="str">
        <f>INDEX('Pitching BABS Calcs'!F:F,MATCH(A418,'Pitching BABS Calcs'!A:A,0))</f>
        <v/>
      </c>
      <c r="G418" t="str">
        <f>IFERROR(INDEX(DL!E:E,MATCH(A418,DL!A:A,0)),"")</f>
        <v/>
      </c>
      <c r="H418" t="str">
        <f>IFERROR(INDEX('2017 Rookies'!B:B,MATCH(A418,'2017 Rookies'!A:A,0)),"")</f>
        <v/>
      </c>
      <c r="I418" t="str">
        <f>IFERROR(INDEX('Free Agents'!B:B,MATCH(A418,'Free Agents'!A:A,0)),"")</f>
        <v/>
      </c>
    </row>
    <row r="419" spans="1:9" x14ac:dyDescent="0.3">
      <c r="A419" t="s">
        <v>1044</v>
      </c>
      <c r="B419" t="str">
        <f>IFERROR(INDEX(ADP!B:B,MATCH(A419,ADP!A:A,0)),"")</f>
        <v/>
      </c>
      <c r="C419" t="str">
        <f>VLOOKUP(A419,'Pitching Raw Data'!A:I,3,FALSE)</f>
        <v>SP</v>
      </c>
      <c r="D419" t="str">
        <f>INDEX('Pitching BABS Calcs'!H:H,MATCH(A419,'Pitching BABS Calcs'!A:A,0))</f>
        <v>k-</v>
      </c>
      <c r="E419" t="str">
        <f>INDEX('Pitching BABS Calcs'!F:F,MATCH(A419,'Pitching BABS Calcs'!A:A,0))</f>
        <v/>
      </c>
      <c r="G419" t="str">
        <f>IFERROR(INDEX(DL!E:E,MATCH(A419,DL!A:A,0)),"")</f>
        <v/>
      </c>
      <c r="H419" t="str">
        <f>IFERROR(INDEX('2017 Rookies'!B:B,MATCH(A419,'2017 Rookies'!A:A,0)),"")</f>
        <v/>
      </c>
      <c r="I419" t="str">
        <f>IFERROR(INDEX('Free Agents'!B:B,MATCH(A419,'Free Agents'!A:A,0)),"")</f>
        <v/>
      </c>
    </row>
    <row r="420" spans="1:9" x14ac:dyDescent="0.3">
      <c r="A420" t="s">
        <v>1045</v>
      </c>
      <c r="B420" t="str">
        <f>IFERROR(INDEX(ADP!B:B,MATCH(A420,ADP!A:A,0)),"")</f>
        <v/>
      </c>
      <c r="C420" t="str">
        <f>VLOOKUP(A420,'Pitching Raw Data'!A:I,3,FALSE)</f>
        <v>SP</v>
      </c>
      <c r="D420" t="str">
        <f>INDEX('Pitching BABS Calcs'!H:H,MATCH(A420,'Pitching BABS Calcs'!A:A,0))</f>
        <v>k-</v>
      </c>
      <c r="E420" t="str">
        <f>INDEX('Pitching BABS Calcs'!F:F,MATCH(A420,'Pitching BABS Calcs'!A:A,0))</f>
        <v/>
      </c>
      <c r="G420" t="str">
        <f>IFERROR(INDEX(DL!E:E,MATCH(A420,DL!A:A,0)),"")</f>
        <v/>
      </c>
      <c r="H420" t="str">
        <f>IFERROR(INDEX('2017 Rookies'!B:B,MATCH(A420,'2017 Rookies'!A:A,0)),"")</f>
        <v/>
      </c>
      <c r="I420" t="str">
        <f>IFERROR(INDEX('Free Agents'!B:B,MATCH(A420,'Free Agents'!A:A,0)),"")</f>
        <v/>
      </c>
    </row>
    <row r="421" spans="1:9" x14ac:dyDescent="0.3">
      <c r="A421" t="s">
        <v>1046</v>
      </c>
      <c r="B421" t="str">
        <f>IFERROR(INDEX(ADP!B:B,MATCH(A421,ADP!A:A,0)),"")</f>
        <v/>
      </c>
      <c r="C421" t="str">
        <f>VLOOKUP(A421,'Pitching Raw Data'!A:I,3,FALSE)</f>
        <v>RP</v>
      </c>
      <c r="D421" t="str">
        <f>INDEX('Pitching BABS Calcs'!H:H,MATCH(A421,'Pitching BABS Calcs'!A:A,0))</f>
        <v>k-</v>
      </c>
      <c r="E421" t="str">
        <f>INDEX('Pitching BABS Calcs'!F:F,MATCH(A421,'Pitching BABS Calcs'!A:A,0))</f>
        <v/>
      </c>
      <c r="G421" t="str">
        <f>IFERROR(INDEX(DL!E:E,MATCH(A421,DL!A:A,0)),"")</f>
        <v/>
      </c>
      <c r="H421" t="str">
        <f>IFERROR(INDEX('2017 Rookies'!B:B,MATCH(A421,'2017 Rookies'!A:A,0)),"")</f>
        <v/>
      </c>
      <c r="I421" t="str">
        <f>IFERROR(INDEX('Free Agents'!B:B,MATCH(A421,'Free Agents'!A:A,0)),"")</f>
        <v/>
      </c>
    </row>
    <row r="422" spans="1:9" x14ac:dyDescent="0.3">
      <c r="A422" t="s">
        <v>395</v>
      </c>
      <c r="B422" t="str">
        <f>IFERROR(INDEX(ADP!B:B,MATCH(A422,ADP!A:A,0)),"")</f>
        <v/>
      </c>
      <c r="C422" t="str">
        <f>VLOOKUP(A422,'Pitching Raw Data'!A:I,3,FALSE)</f>
        <v>SP</v>
      </c>
      <c r="D422" t="str">
        <f>INDEX('Pitching BABS Calcs'!H:H,MATCH(A422,'Pitching BABS Calcs'!A:A,0))</f>
        <v>k-</v>
      </c>
      <c r="E422" t="str">
        <f>INDEX('Pitching BABS Calcs'!F:F,MATCH(A422,'Pitching BABS Calcs'!A:A,0))</f>
        <v/>
      </c>
      <c r="G422" t="str">
        <f>IFERROR(INDEX(DL!E:E,MATCH(A422,DL!A:A,0)),"")</f>
        <v/>
      </c>
      <c r="H422" t="str">
        <f>IFERROR(INDEX('2017 Rookies'!B:B,MATCH(A422,'2017 Rookies'!A:A,0)),"")</f>
        <v/>
      </c>
      <c r="I422" t="str">
        <f>IFERROR(INDEX('Free Agents'!B:B,MATCH(A422,'Free Agents'!A:A,0)),"")</f>
        <v/>
      </c>
    </row>
    <row r="423" spans="1:9" x14ac:dyDescent="0.3">
      <c r="A423" t="s">
        <v>1047</v>
      </c>
      <c r="B423" t="str">
        <f>IFERROR(INDEX(ADP!B:B,MATCH(A423,ADP!A:A,0)),"")</f>
        <v/>
      </c>
      <c r="C423" t="str">
        <f>VLOOKUP(A423,'Pitching Raw Data'!A:I,3,FALSE)</f>
        <v>RP</v>
      </c>
      <c r="D423" t="str">
        <f>INDEX('Pitching BABS Calcs'!H:H,MATCH(A423,'Pitching BABS Calcs'!A:A,0))</f>
        <v>k-</v>
      </c>
      <c r="E423" t="str">
        <f>INDEX('Pitching BABS Calcs'!F:F,MATCH(A423,'Pitching BABS Calcs'!A:A,0))</f>
        <v/>
      </c>
      <c r="G423" t="str">
        <f>IFERROR(INDEX(DL!E:E,MATCH(A423,DL!A:A,0)),"")</f>
        <v/>
      </c>
      <c r="H423" t="str">
        <f>IFERROR(INDEX('2017 Rookies'!B:B,MATCH(A423,'2017 Rookies'!A:A,0)),"")</f>
        <v>ex</v>
      </c>
      <c r="I423" t="str">
        <f>IFERROR(INDEX('Free Agents'!B:B,MATCH(A423,'Free Agents'!A:A,0)),"")</f>
        <v/>
      </c>
    </row>
    <row r="424" spans="1:9" x14ac:dyDescent="0.3">
      <c r="A424" t="s">
        <v>534</v>
      </c>
      <c r="B424" t="str">
        <f>IFERROR(INDEX(ADP!B:B,MATCH(A424,ADP!A:A,0)),"")</f>
        <v/>
      </c>
      <c r="C424" t="str">
        <f>VLOOKUP(A424,'Pitching Raw Data'!A:I,3,FALSE)</f>
        <v>RP</v>
      </c>
      <c r="D424" t="str">
        <f>INDEX('Pitching BABS Calcs'!H:H,MATCH(A424,'Pitching BABS Calcs'!A:A,0))</f>
        <v>k-</v>
      </c>
      <c r="E424" t="str">
        <f>INDEX('Pitching BABS Calcs'!F:F,MATCH(A424,'Pitching BABS Calcs'!A:A,0))</f>
        <v/>
      </c>
      <c r="G424" t="str">
        <f>IFERROR(INDEX(DL!E:E,MATCH(A424,DL!A:A,0)),"")</f>
        <v/>
      </c>
      <c r="H424" t="str">
        <f>IFERROR(INDEX('2017 Rookies'!B:B,MATCH(A424,'2017 Rookies'!A:A,0)),"")</f>
        <v>ex</v>
      </c>
      <c r="I424" t="str">
        <f>IFERROR(INDEX('Free Agents'!B:B,MATCH(A424,'Free Agents'!A:A,0)),"")</f>
        <v/>
      </c>
    </row>
    <row r="425" spans="1:9" x14ac:dyDescent="0.3">
      <c r="A425" t="s">
        <v>1048</v>
      </c>
      <c r="B425" t="str">
        <f>IFERROR(INDEX(ADP!B:B,MATCH(A425,ADP!A:A,0)),"")</f>
        <v/>
      </c>
      <c r="C425" t="str">
        <f>VLOOKUP(A425,'Pitching Raw Data'!A:I,3,FALSE)</f>
        <v>RP</v>
      </c>
      <c r="D425" t="str">
        <f>INDEX('Pitching BABS Calcs'!H:H,MATCH(A425,'Pitching BABS Calcs'!A:A,0))</f>
        <v>k-</v>
      </c>
      <c r="E425" t="str">
        <f>INDEX('Pitching BABS Calcs'!F:F,MATCH(A425,'Pitching BABS Calcs'!A:A,0))</f>
        <v/>
      </c>
      <c r="G425" t="str">
        <f>IFERROR(INDEX(DL!E:E,MATCH(A425,DL!A:A,0)),"")</f>
        <v/>
      </c>
      <c r="H425" t="str">
        <f>IFERROR(INDEX('2017 Rookies'!B:B,MATCH(A425,'2017 Rookies'!A:A,0)),"")</f>
        <v/>
      </c>
      <c r="I425" t="str">
        <f>IFERROR(INDEX('Free Agents'!B:B,MATCH(A425,'Free Agents'!A:A,0)),"")</f>
        <v/>
      </c>
    </row>
    <row r="426" spans="1:9" x14ac:dyDescent="0.3">
      <c r="A426" t="s">
        <v>482</v>
      </c>
      <c r="B426" t="str">
        <f>IFERROR(INDEX(ADP!B:B,MATCH(A426,ADP!A:A,0)),"")</f>
        <v/>
      </c>
      <c r="C426" t="str">
        <f>VLOOKUP(A426,'Pitching Raw Data'!A:I,3,FALSE)</f>
        <v>SP</v>
      </c>
      <c r="D426" t="str">
        <f>INDEX('Pitching BABS Calcs'!H:H,MATCH(A426,'Pitching BABS Calcs'!A:A,0))</f>
        <v>k-</v>
      </c>
      <c r="E426" t="str">
        <f>INDEX('Pitching BABS Calcs'!F:F,MATCH(A426,'Pitching BABS Calcs'!A:A,0))</f>
        <v/>
      </c>
      <c r="G426" t="str">
        <f>IFERROR(INDEX(DL!E:E,MATCH(A426,DL!A:A,0)),"")</f>
        <v>inj</v>
      </c>
      <c r="H426" t="str">
        <f>IFERROR(INDEX('2017 Rookies'!B:B,MATCH(A426,'2017 Rookies'!A:A,0)),"")</f>
        <v/>
      </c>
      <c r="I426" t="str">
        <f>IFERROR(INDEX('Free Agents'!B:B,MATCH(A426,'Free Agents'!A:A,0)),"")</f>
        <v/>
      </c>
    </row>
    <row r="427" spans="1:9" x14ac:dyDescent="0.3">
      <c r="A427" t="s">
        <v>1049</v>
      </c>
      <c r="B427" t="str">
        <f>IFERROR(INDEX(ADP!B:B,MATCH(A427,ADP!A:A,0)),"")</f>
        <v/>
      </c>
      <c r="C427" t="str">
        <f>VLOOKUP(A427,'Pitching Raw Data'!A:I,3,FALSE)</f>
        <v>SP</v>
      </c>
      <c r="D427" t="str">
        <f>INDEX('Pitching BABS Calcs'!H:H,MATCH(A427,'Pitching BABS Calcs'!A:A,0))</f>
        <v>k-</v>
      </c>
      <c r="E427" t="str">
        <f>INDEX('Pitching BABS Calcs'!F:F,MATCH(A427,'Pitching BABS Calcs'!A:A,0))</f>
        <v/>
      </c>
      <c r="G427" t="str">
        <f>IFERROR(INDEX(DL!E:E,MATCH(A427,DL!A:A,0)),"")</f>
        <v/>
      </c>
      <c r="H427" t="str">
        <f>IFERROR(INDEX('2017 Rookies'!B:B,MATCH(A427,'2017 Rookies'!A:A,0)),"")</f>
        <v/>
      </c>
      <c r="I427" t="str">
        <f>IFERROR(INDEX('Free Agents'!B:B,MATCH(A427,'Free Agents'!A:A,0)),"")</f>
        <v/>
      </c>
    </row>
    <row r="428" spans="1:9" x14ac:dyDescent="0.3">
      <c r="A428" t="s">
        <v>536</v>
      </c>
      <c r="B428" t="str">
        <f>IFERROR(INDEX(ADP!B:B,MATCH(A428,ADP!A:A,0)),"")</f>
        <v/>
      </c>
      <c r="C428" t="str">
        <f>VLOOKUP(A428,'Pitching Raw Data'!A:I,3,FALSE)</f>
        <v>RP</v>
      </c>
      <c r="D428" t="str">
        <f>INDEX('Pitching BABS Calcs'!H:H,MATCH(A428,'Pitching BABS Calcs'!A:A,0))</f>
        <v>k-</v>
      </c>
      <c r="E428" t="str">
        <f>INDEX('Pitching BABS Calcs'!F:F,MATCH(A428,'Pitching BABS Calcs'!A:A,0))</f>
        <v/>
      </c>
      <c r="G428" t="str">
        <f>IFERROR(INDEX(DL!E:E,MATCH(A428,DL!A:A,0)),"")</f>
        <v>INJ</v>
      </c>
      <c r="H428" t="str">
        <f>IFERROR(INDEX('2017 Rookies'!B:B,MATCH(A428,'2017 Rookies'!A:A,0)),"")</f>
        <v>ex</v>
      </c>
      <c r="I428" t="str">
        <f>IFERROR(INDEX('Free Agents'!B:B,MATCH(A428,'Free Agents'!A:A,0)),"")</f>
        <v/>
      </c>
    </row>
    <row r="429" spans="1:9" x14ac:dyDescent="0.3">
      <c r="A429" t="s">
        <v>1050</v>
      </c>
      <c r="B429" t="str">
        <f>IFERROR(INDEX(ADP!B:B,MATCH(A429,ADP!A:A,0)),"")</f>
        <v/>
      </c>
      <c r="C429" t="str">
        <f>VLOOKUP(A429,'Pitching Raw Data'!A:I,3,FALSE)</f>
        <v>SP</v>
      </c>
      <c r="D429" t="str">
        <f>INDEX('Pitching BABS Calcs'!H:H,MATCH(A429,'Pitching BABS Calcs'!A:A,0))</f>
        <v>k-</v>
      </c>
      <c r="E429" t="str">
        <f>INDEX('Pitching BABS Calcs'!F:F,MATCH(A429,'Pitching BABS Calcs'!A:A,0))</f>
        <v/>
      </c>
      <c r="G429" t="str">
        <f>IFERROR(INDEX(DL!E:E,MATCH(A429,DL!A:A,0)),"")</f>
        <v/>
      </c>
      <c r="H429" t="str">
        <f>IFERROR(INDEX('2017 Rookies'!B:B,MATCH(A429,'2017 Rookies'!A:A,0)),"")</f>
        <v/>
      </c>
      <c r="I429" t="str">
        <f>IFERROR(INDEX('Free Agents'!B:B,MATCH(A429,'Free Agents'!A:A,0)),"")</f>
        <v/>
      </c>
    </row>
    <row r="430" spans="1:9" x14ac:dyDescent="0.3">
      <c r="A430" t="s">
        <v>1051</v>
      </c>
      <c r="B430" t="str">
        <f>IFERROR(INDEX(ADP!B:B,MATCH(A430,ADP!A:A,0)),"")</f>
        <v/>
      </c>
      <c r="C430" t="str">
        <f>VLOOKUP(A430,'Pitching Raw Data'!A:I,3,FALSE)</f>
        <v>RP</v>
      </c>
      <c r="D430" t="str">
        <f>INDEX('Pitching BABS Calcs'!H:H,MATCH(A430,'Pitching BABS Calcs'!A:A,0))</f>
        <v>k-</v>
      </c>
      <c r="E430" t="str">
        <f>INDEX('Pitching BABS Calcs'!F:F,MATCH(A430,'Pitching BABS Calcs'!A:A,0))</f>
        <v/>
      </c>
      <c r="G430" t="str">
        <f>IFERROR(INDEX(DL!E:E,MATCH(A430,DL!A:A,0)),"")</f>
        <v/>
      </c>
      <c r="H430" t="str">
        <f>IFERROR(INDEX('2017 Rookies'!B:B,MATCH(A430,'2017 Rookies'!A:A,0)),"")</f>
        <v/>
      </c>
      <c r="I430" t="str">
        <f>IFERROR(INDEX('Free Agents'!B:B,MATCH(A430,'Free Agents'!A:A,0)),"")</f>
        <v/>
      </c>
    </row>
    <row r="431" spans="1:9" x14ac:dyDescent="0.3">
      <c r="A431" t="s">
        <v>569</v>
      </c>
      <c r="B431" t="str">
        <f>IFERROR(INDEX(ADP!B:B,MATCH(A431,ADP!A:A,0)),"")</f>
        <v/>
      </c>
      <c r="C431" t="str">
        <f>VLOOKUP(A431,'Pitching Raw Data'!A:I,3,FALSE)</f>
        <v>RP</v>
      </c>
      <c r="D431" t="str">
        <f>INDEX('Pitching BABS Calcs'!H:H,MATCH(A431,'Pitching BABS Calcs'!A:A,0))</f>
        <v>k-</v>
      </c>
      <c r="E431" t="str">
        <f>INDEX('Pitching BABS Calcs'!F:F,MATCH(A431,'Pitching BABS Calcs'!A:A,0))</f>
        <v/>
      </c>
      <c r="G431" t="str">
        <f>IFERROR(INDEX(DL!E:E,MATCH(A431,DL!A:A,0)),"")</f>
        <v>inj</v>
      </c>
      <c r="H431" t="str">
        <f>IFERROR(INDEX('2017 Rookies'!B:B,MATCH(A431,'2017 Rookies'!A:A,0)),"")</f>
        <v/>
      </c>
      <c r="I431" t="str">
        <f>IFERROR(INDEX('Free Agents'!B:B,MATCH(A431,'Free Agents'!A:A,0)),"")</f>
        <v/>
      </c>
    </row>
    <row r="432" spans="1:9" x14ac:dyDescent="0.3">
      <c r="A432" t="s">
        <v>1052</v>
      </c>
      <c r="B432" t="str">
        <f>IFERROR(INDEX(ADP!B:B,MATCH(A432,ADP!A:A,0)),"")</f>
        <v/>
      </c>
      <c r="C432" t="str">
        <f>VLOOKUP(A432,'Pitching Raw Data'!A:I,3,FALSE)</f>
        <v>SP</v>
      </c>
      <c r="D432" t="str">
        <f>INDEX('Pitching BABS Calcs'!H:H,MATCH(A432,'Pitching BABS Calcs'!A:A,0))</f>
        <v>k-</v>
      </c>
      <c r="E432" t="str">
        <f>INDEX('Pitching BABS Calcs'!F:F,MATCH(A432,'Pitching BABS Calcs'!A:A,0))</f>
        <v/>
      </c>
      <c r="G432" t="str">
        <f>IFERROR(INDEX(DL!E:E,MATCH(A432,DL!A:A,0)),"")</f>
        <v/>
      </c>
      <c r="H432" t="str">
        <f>IFERROR(INDEX('2017 Rookies'!B:B,MATCH(A432,'2017 Rookies'!A:A,0)),"")</f>
        <v>ex</v>
      </c>
      <c r="I432" t="str">
        <f>IFERROR(INDEX('Free Agents'!B:B,MATCH(A432,'Free Agents'!A:A,0)),"")</f>
        <v/>
      </c>
    </row>
    <row r="433" spans="1:9" x14ac:dyDescent="0.3">
      <c r="A433" t="s">
        <v>1053</v>
      </c>
      <c r="B433" t="str">
        <f>IFERROR(INDEX(ADP!B:B,MATCH(A433,ADP!A:A,0)),"")</f>
        <v/>
      </c>
      <c r="C433" t="str">
        <f>VLOOKUP(A433,'Pitching Raw Data'!A:I,3,FALSE)</f>
        <v>SP</v>
      </c>
      <c r="D433" t="str">
        <f>INDEX('Pitching BABS Calcs'!H:H,MATCH(A433,'Pitching BABS Calcs'!A:A,0))</f>
        <v>k-</v>
      </c>
      <c r="E433" t="str">
        <f>INDEX('Pitching BABS Calcs'!F:F,MATCH(A433,'Pitching BABS Calcs'!A:A,0))</f>
        <v/>
      </c>
      <c r="G433" t="str">
        <f>IFERROR(INDEX(DL!E:E,MATCH(A433,DL!A:A,0)),"")</f>
        <v/>
      </c>
      <c r="H433" t="str">
        <f>IFERROR(INDEX('2017 Rookies'!B:B,MATCH(A433,'2017 Rookies'!A:A,0)),"")</f>
        <v/>
      </c>
      <c r="I433" t="str">
        <f>IFERROR(INDEX('Free Agents'!B:B,MATCH(A433,'Free Agents'!A:A,0)),"")</f>
        <v/>
      </c>
    </row>
    <row r="434" spans="1:9" x14ac:dyDescent="0.3">
      <c r="A434" t="s">
        <v>1054</v>
      </c>
      <c r="B434" t="str">
        <f>IFERROR(INDEX(ADP!B:B,MATCH(A434,ADP!A:A,0)),"")</f>
        <v/>
      </c>
      <c r="C434" t="str">
        <f>VLOOKUP(A434,'Pitching Raw Data'!A:I,3,FALSE)</f>
        <v>RP</v>
      </c>
      <c r="D434" t="str">
        <f>INDEX('Pitching BABS Calcs'!H:H,MATCH(A434,'Pitching BABS Calcs'!A:A,0))</f>
        <v>k-</v>
      </c>
      <c r="E434" t="str">
        <f>INDEX('Pitching BABS Calcs'!F:F,MATCH(A434,'Pitching BABS Calcs'!A:A,0))</f>
        <v/>
      </c>
      <c r="G434" t="str">
        <f>IFERROR(INDEX(DL!E:E,MATCH(A434,DL!A:A,0)),"")</f>
        <v/>
      </c>
      <c r="H434" t="str">
        <f>IFERROR(INDEX('2017 Rookies'!B:B,MATCH(A434,'2017 Rookies'!A:A,0)),"")</f>
        <v>ex</v>
      </c>
      <c r="I434" t="str">
        <f>IFERROR(INDEX('Free Agents'!B:B,MATCH(A434,'Free Agents'!A:A,0)),"")</f>
        <v/>
      </c>
    </row>
    <row r="435" spans="1:9" x14ac:dyDescent="0.3">
      <c r="A435" t="s">
        <v>502</v>
      </c>
      <c r="B435" t="str">
        <f>IFERROR(INDEX(ADP!B:B,MATCH(A435,ADP!A:A,0)),"")</f>
        <v/>
      </c>
      <c r="C435" t="str">
        <f>VLOOKUP(A435,'Pitching Raw Data'!A:I,3,FALSE)</f>
        <v>SP</v>
      </c>
      <c r="D435" t="str">
        <f>INDEX('Pitching BABS Calcs'!H:H,MATCH(A435,'Pitching BABS Calcs'!A:A,0))</f>
        <v>k-</v>
      </c>
      <c r="E435" t="str">
        <f>INDEX('Pitching BABS Calcs'!F:F,MATCH(A435,'Pitching BABS Calcs'!A:A,0))</f>
        <v/>
      </c>
      <c r="G435" t="str">
        <f>IFERROR(INDEX(DL!E:E,MATCH(A435,DL!A:A,0)),"")</f>
        <v/>
      </c>
      <c r="H435" t="str">
        <f>IFERROR(INDEX('2017 Rookies'!B:B,MATCH(A435,'2017 Rookies'!A:A,0)),"")</f>
        <v>ex</v>
      </c>
      <c r="I435" t="str">
        <f>IFERROR(INDEX('Free Agents'!B:B,MATCH(A435,'Free Agents'!A:A,0)),"")</f>
        <v/>
      </c>
    </row>
    <row r="436" spans="1:9" x14ac:dyDescent="0.3">
      <c r="A436" t="s">
        <v>457</v>
      </c>
      <c r="B436" t="str">
        <f>IFERROR(INDEX(ADP!B:B,MATCH(A436,ADP!A:A,0)),"")</f>
        <v/>
      </c>
      <c r="C436" t="str">
        <f>VLOOKUP(A436,'Pitching Raw Data'!A:I,3,FALSE)</f>
        <v>RP</v>
      </c>
      <c r="D436" t="str">
        <f>INDEX('Pitching BABS Calcs'!H:H,MATCH(A436,'Pitching BABS Calcs'!A:A,0))</f>
        <v>k-</v>
      </c>
      <c r="E436" t="str">
        <f>INDEX('Pitching BABS Calcs'!F:F,MATCH(A436,'Pitching BABS Calcs'!A:A,0))</f>
        <v/>
      </c>
      <c r="G436" t="str">
        <f>IFERROR(INDEX(DL!E:E,MATCH(A436,DL!A:A,0)),"")</f>
        <v>INJ</v>
      </c>
      <c r="H436" t="str">
        <f>IFERROR(INDEX('2017 Rookies'!B:B,MATCH(A436,'2017 Rookies'!A:A,0)),"")</f>
        <v>ex</v>
      </c>
      <c r="I436" t="str">
        <f>IFERROR(INDEX('Free Agents'!B:B,MATCH(A436,'Free Agents'!A:A,0)),"")</f>
        <v/>
      </c>
    </row>
    <row r="437" spans="1:9" x14ac:dyDescent="0.3">
      <c r="A437" t="s">
        <v>1055</v>
      </c>
      <c r="B437" t="str">
        <f>IFERROR(INDEX(ADP!B:B,MATCH(A437,ADP!A:A,0)),"")</f>
        <v/>
      </c>
      <c r="C437" t="str">
        <f>VLOOKUP(A437,'Pitching Raw Data'!A:I,3,FALSE)</f>
        <v>SP</v>
      </c>
      <c r="D437" t="str">
        <f>INDEX('Pitching BABS Calcs'!H:H,MATCH(A437,'Pitching BABS Calcs'!A:A,0))</f>
        <v>k-</v>
      </c>
      <c r="E437" t="str">
        <f>INDEX('Pitching BABS Calcs'!F:F,MATCH(A437,'Pitching BABS Calcs'!A:A,0))</f>
        <v/>
      </c>
      <c r="G437" t="str">
        <f>IFERROR(INDEX(DL!E:E,MATCH(A437,DL!A:A,0)),"")</f>
        <v/>
      </c>
      <c r="H437" t="str">
        <f>IFERROR(INDEX('2017 Rookies'!B:B,MATCH(A437,'2017 Rookies'!A:A,0)),"")</f>
        <v/>
      </c>
      <c r="I437" t="str">
        <f>IFERROR(INDEX('Free Agents'!B:B,MATCH(A437,'Free Agents'!A:A,0)),"")</f>
        <v/>
      </c>
    </row>
    <row r="438" spans="1:9" x14ac:dyDescent="0.3">
      <c r="A438" t="s">
        <v>462</v>
      </c>
      <c r="B438" t="str">
        <f>IFERROR(INDEX(ADP!B:B,MATCH(A438,ADP!A:A,0)),"")</f>
        <v/>
      </c>
      <c r="C438" t="str">
        <f>VLOOKUP(A438,'Pitching Raw Data'!A:I,3,FALSE)</f>
        <v>SP</v>
      </c>
      <c r="D438" t="str">
        <f>INDEX('Pitching BABS Calcs'!H:H,MATCH(A438,'Pitching BABS Calcs'!A:A,0))</f>
        <v>k-</v>
      </c>
      <c r="E438" t="str">
        <f>INDEX('Pitching BABS Calcs'!F:F,MATCH(A438,'Pitching BABS Calcs'!A:A,0))</f>
        <v/>
      </c>
      <c r="G438" t="str">
        <f>IFERROR(INDEX(DL!E:E,MATCH(A438,DL!A:A,0)),"")</f>
        <v>INJ</v>
      </c>
      <c r="H438" t="str">
        <f>IFERROR(INDEX('2017 Rookies'!B:B,MATCH(A438,'2017 Rookies'!A:A,0)),"")</f>
        <v/>
      </c>
      <c r="I438" t="str">
        <f>IFERROR(INDEX('Free Agents'!B:B,MATCH(A438,'Free Agents'!A:A,0)),"")</f>
        <v/>
      </c>
    </row>
    <row r="439" spans="1:9" x14ac:dyDescent="0.3">
      <c r="A439" t="s">
        <v>1056</v>
      </c>
      <c r="B439" t="str">
        <f>IFERROR(INDEX(ADP!B:B,MATCH(A439,ADP!A:A,0)),"")</f>
        <v/>
      </c>
      <c r="C439" t="str">
        <f>VLOOKUP(A439,'Pitching Raw Data'!A:I,3,FALSE)</f>
        <v>RP</v>
      </c>
      <c r="D439" t="str">
        <f>INDEX('Pitching BABS Calcs'!H:H,MATCH(A439,'Pitching BABS Calcs'!A:A,0))</f>
        <v>k-</v>
      </c>
      <c r="E439" t="str">
        <f>INDEX('Pitching BABS Calcs'!F:F,MATCH(A439,'Pitching BABS Calcs'!A:A,0))</f>
        <v/>
      </c>
      <c r="G439" t="str">
        <f>IFERROR(INDEX(DL!E:E,MATCH(A439,DL!A:A,0)),"")</f>
        <v/>
      </c>
      <c r="H439" t="str">
        <f>IFERROR(INDEX('2017 Rookies'!B:B,MATCH(A439,'2017 Rookies'!A:A,0)),"")</f>
        <v/>
      </c>
      <c r="I439" t="str">
        <f>IFERROR(INDEX('Free Agents'!B:B,MATCH(A439,'Free Agents'!A:A,0)),"")</f>
        <v/>
      </c>
    </row>
    <row r="440" spans="1:9" x14ac:dyDescent="0.3">
      <c r="A440" t="s">
        <v>1057</v>
      </c>
      <c r="B440" t="str">
        <f>IFERROR(INDEX(ADP!B:B,MATCH(A440,ADP!A:A,0)),"")</f>
        <v/>
      </c>
      <c r="C440" t="str">
        <f>VLOOKUP(A440,'Pitching Raw Data'!A:I,3,FALSE)</f>
        <v>SP</v>
      </c>
      <c r="D440" t="str">
        <f>INDEX('Pitching BABS Calcs'!H:H,MATCH(A440,'Pitching BABS Calcs'!A:A,0))</f>
        <v>k-</v>
      </c>
      <c r="E440" t="str">
        <f>INDEX('Pitching BABS Calcs'!F:F,MATCH(A440,'Pitching BABS Calcs'!A:A,0))</f>
        <v/>
      </c>
      <c r="G440" t="str">
        <f>IFERROR(INDEX(DL!E:E,MATCH(A440,DL!A:A,0)),"")</f>
        <v/>
      </c>
      <c r="H440" t="str">
        <f>IFERROR(INDEX('2017 Rookies'!B:B,MATCH(A440,'2017 Rookies'!A:A,0)),"")</f>
        <v/>
      </c>
      <c r="I440" t="str">
        <f>IFERROR(INDEX('Free Agents'!B:B,MATCH(A440,'Free Agents'!A:A,0)),"")</f>
        <v/>
      </c>
    </row>
    <row r="441" spans="1:9" x14ac:dyDescent="0.3">
      <c r="A441" t="s">
        <v>623</v>
      </c>
      <c r="B441" t="str">
        <f>IFERROR(INDEX(ADP!B:B,MATCH(A441,ADP!A:A,0)),"")</f>
        <v/>
      </c>
      <c r="C441" t="str">
        <f>VLOOKUP(A441,'Pitching Raw Data'!A:I,3,FALSE)</f>
        <v>SP</v>
      </c>
      <c r="D441" t="str">
        <f>INDEX('Pitching BABS Calcs'!H:H,MATCH(A441,'Pitching BABS Calcs'!A:A,0))</f>
        <v>k-</v>
      </c>
      <c r="E441" t="str">
        <f>INDEX('Pitching BABS Calcs'!F:F,MATCH(A441,'Pitching BABS Calcs'!A:A,0))</f>
        <v/>
      </c>
      <c r="G441" t="str">
        <f>IFERROR(INDEX(DL!E:E,MATCH(A441,DL!A:A,0)),"")</f>
        <v>inj</v>
      </c>
      <c r="H441" t="str">
        <f>IFERROR(INDEX('2017 Rookies'!B:B,MATCH(A441,'2017 Rookies'!A:A,0)),"")</f>
        <v/>
      </c>
      <c r="I441" t="str">
        <f>IFERROR(INDEX('Free Agents'!B:B,MATCH(A441,'Free Agents'!A:A,0)),"")</f>
        <v/>
      </c>
    </row>
    <row r="442" spans="1:9" x14ac:dyDescent="0.3">
      <c r="A442" t="s">
        <v>1058</v>
      </c>
      <c r="B442" t="str">
        <f>IFERROR(INDEX(ADP!B:B,MATCH(A442,ADP!A:A,0)),"")</f>
        <v/>
      </c>
      <c r="C442" t="str">
        <f>VLOOKUP(A442,'Pitching Raw Data'!A:I,3,FALSE)</f>
        <v>RP</v>
      </c>
      <c r="D442" t="str">
        <f>INDEX('Pitching BABS Calcs'!H:H,MATCH(A442,'Pitching BABS Calcs'!A:A,0))</f>
        <v>k-</v>
      </c>
      <c r="E442" t="str">
        <f>INDEX('Pitching BABS Calcs'!F:F,MATCH(A442,'Pitching BABS Calcs'!A:A,0))</f>
        <v/>
      </c>
      <c r="G442" t="str">
        <f>IFERROR(INDEX(DL!E:E,MATCH(A442,DL!A:A,0)),"")</f>
        <v/>
      </c>
      <c r="H442" t="str">
        <f>IFERROR(INDEX('2017 Rookies'!B:B,MATCH(A442,'2017 Rookies'!A:A,0)),"")</f>
        <v>ex</v>
      </c>
      <c r="I442" t="str">
        <f>IFERROR(INDEX('Free Agents'!B:B,MATCH(A442,'Free Agents'!A:A,0)),"")</f>
        <v/>
      </c>
    </row>
    <row r="443" spans="1:9" x14ac:dyDescent="0.3">
      <c r="A443" t="s">
        <v>1059</v>
      </c>
      <c r="B443" t="str">
        <f>IFERROR(INDEX(ADP!B:B,MATCH(A443,ADP!A:A,0)),"")</f>
        <v/>
      </c>
      <c r="C443" t="str">
        <f>VLOOKUP(A443,'Pitching Raw Data'!A:I,3,FALSE)</f>
        <v>SP</v>
      </c>
      <c r="D443" t="str">
        <f>INDEX('Pitching BABS Calcs'!H:H,MATCH(A443,'Pitching BABS Calcs'!A:A,0))</f>
        <v>k-</v>
      </c>
      <c r="E443" t="str">
        <f>INDEX('Pitching BABS Calcs'!F:F,MATCH(A443,'Pitching BABS Calcs'!A:A,0))</f>
        <v/>
      </c>
      <c r="G443" t="str">
        <f>IFERROR(INDEX(DL!E:E,MATCH(A443,DL!A:A,0)),"")</f>
        <v/>
      </c>
      <c r="H443" t="str">
        <f>IFERROR(INDEX('2017 Rookies'!B:B,MATCH(A443,'2017 Rookies'!A:A,0)),"")</f>
        <v/>
      </c>
      <c r="I443" t="str">
        <f>IFERROR(INDEX('Free Agents'!B:B,MATCH(A443,'Free Agents'!A:A,0)),"")</f>
        <v/>
      </c>
    </row>
    <row r="444" spans="1:9" x14ac:dyDescent="0.3">
      <c r="A444" t="s">
        <v>1060</v>
      </c>
      <c r="B444" t="str">
        <f>IFERROR(INDEX(ADP!B:B,MATCH(A444,ADP!A:A,0)),"")</f>
        <v/>
      </c>
      <c r="C444" t="str">
        <f>VLOOKUP(A444,'Pitching Raw Data'!A:I,3,FALSE)</f>
        <v>SP</v>
      </c>
      <c r="D444" t="str">
        <f>INDEX('Pitching BABS Calcs'!H:H,MATCH(A444,'Pitching BABS Calcs'!A:A,0))</f>
        <v>k-</v>
      </c>
      <c r="E444" t="str">
        <f>INDEX('Pitching BABS Calcs'!F:F,MATCH(A444,'Pitching BABS Calcs'!A:A,0))</f>
        <v/>
      </c>
      <c r="G444" t="str">
        <f>IFERROR(INDEX(DL!E:E,MATCH(A444,DL!A:A,0)),"")</f>
        <v/>
      </c>
      <c r="H444" t="str">
        <f>IFERROR(INDEX('2017 Rookies'!B:B,MATCH(A444,'2017 Rookies'!A:A,0)),"")</f>
        <v/>
      </c>
      <c r="I444" t="str">
        <f>IFERROR(INDEX('Free Agents'!B:B,MATCH(A444,'Free Agents'!A:A,0)),"")</f>
        <v/>
      </c>
    </row>
    <row r="445" spans="1:9" x14ac:dyDescent="0.3">
      <c r="A445" t="s">
        <v>1061</v>
      </c>
      <c r="B445" t="str">
        <f>IFERROR(INDEX(ADP!B:B,MATCH(A445,ADP!A:A,0)),"")</f>
        <v/>
      </c>
      <c r="C445" t="str">
        <f>VLOOKUP(A445,'Pitching Raw Data'!A:I,3,FALSE)</f>
        <v>RP</v>
      </c>
      <c r="D445" t="str">
        <f>INDEX('Pitching BABS Calcs'!H:H,MATCH(A445,'Pitching BABS Calcs'!A:A,0))</f>
        <v>k-</v>
      </c>
      <c r="E445" t="str">
        <f>INDEX('Pitching BABS Calcs'!F:F,MATCH(A445,'Pitching BABS Calcs'!A:A,0))</f>
        <v/>
      </c>
      <c r="G445" t="str">
        <f>IFERROR(INDEX(DL!E:E,MATCH(A445,DL!A:A,0)),"")</f>
        <v/>
      </c>
      <c r="H445" t="str">
        <f>IFERROR(INDEX('2017 Rookies'!B:B,MATCH(A445,'2017 Rookies'!A:A,0)),"")</f>
        <v/>
      </c>
      <c r="I445" t="str">
        <f>IFERROR(INDEX('Free Agents'!B:B,MATCH(A445,'Free Agents'!A:A,0)),"")</f>
        <v/>
      </c>
    </row>
    <row r="446" spans="1:9" x14ac:dyDescent="0.3">
      <c r="A446" t="s">
        <v>1062</v>
      </c>
      <c r="B446" t="str">
        <f>IFERROR(INDEX(ADP!B:B,MATCH(A446,ADP!A:A,0)),"")</f>
        <v/>
      </c>
      <c r="C446" t="str">
        <f>VLOOKUP(A446,'Pitching Raw Data'!A:I,3,FALSE)</f>
        <v>SP</v>
      </c>
      <c r="D446" t="str">
        <f>INDEX('Pitching BABS Calcs'!H:H,MATCH(A446,'Pitching BABS Calcs'!A:A,0))</f>
        <v>k-</v>
      </c>
      <c r="E446" t="str">
        <f>INDEX('Pitching BABS Calcs'!F:F,MATCH(A446,'Pitching BABS Calcs'!A:A,0))</f>
        <v/>
      </c>
      <c r="G446" t="str">
        <f>IFERROR(INDEX(DL!E:E,MATCH(A446,DL!A:A,0)),"")</f>
        <v/>
      </c>
      <c r="H446" t="str">
        <f>IFERROR(INDEX('2017 Rookies'!B:B,MATCH(A446,'2017 Rookies'!A:A,0)),"")</f>
        <v/>
      </c>
      <c r="I446" t="str">
        <f>IFERROR(INDEX('Free Agents'!B:B,MATCH(A446,'Free Agents'!A:A,0)),"")</f>
        <v/>
      </c>
    </row>
    <row r="447" spans="1:9" x14ac:dyDescent="0.3">
      <c r="A447" t="s">
        <v>1063</v>
      </c>
      <c r="B447" t="str">
        <f>IFERROR(INDEX(ADP!B:B,MATCH(A447,ADP!A:A,0)),"")</f>
        <v/>
      </c>
      <c r="C447" t="str">
        <f>VLOOKUP(A447,'Pitching Raw Data'!A:I,3,FALSE)</f>
        <v>SP</v>
      </c>
      <c r="D447" t="str">
        <f>INDEX('Pitching BABS Calcs'!H:H,MATCH(A447,'Pitching BABS Calcs'!A:A,0))</f>
        <v>k-</v>
      </c>
      <c r="E447" t="str">
        <f>INDEX('Pitching BABS Calcs'!F:F,MATCH(A447,'Pitching BABS Calcs'!A:A,0))</f>
        <v/>
      </c>
      <c r="G447" t="str">
        <f>IFERROR(INDEX(DL!E:E,MATCH(A447,DL!A:A,0)),"")</f>
        <v/>
      </c>
      <c r="H447" t="str">
        <f>IFERROR(INDEX('2017 Rookies'!B:B,MATCH(A447,'2017 Rookies'!A:A,0)),"")</f>
        <v/>
      </c>
      <c r="I447" t="str">
        <f>IFERROR(INDEX('Free Agents'!B:B,MATCH(A447,'Free Agents'!A:A,0)),"")</f>
        <v>Nw</v>
      </c>
    </row>
    <row r="448" spans="1:9" x14ac:dyDescent="0.3">
      <c r="A448" t="s">
        <v>487</v>
      </c>
      <c r="B448" t="str">
        <f>IFERROR(INDEX(ADP!B:B,MATCH(A448,ADP!A:A,0)),"")</f>
        <v/>
      </c>
      <c r="C448" t="str">
        <f>VLOOKUP(A448,'Pitching Raw Data'!A:I,3,FALSE)</f>
        <v>SP</v>
      </c>
      <c r="D448" t="str">
        <f>INDEX('Pitching BABS Calcs'!H:H,MATCH(A448,'Pitching BABS Calcs'!A:A,0))</f>
        <v>k-</v>
      </c>
      <c r="E448" t="str">
        <f>INDEX('Pitching BABS Calcs'!F:F,MATCH(A448,'Pitching BABS Calcs'!A:A,0))</f>
        <v/>
      </c>
      <c r="G448" t="str">
        <f>IFERROR(INDEX(DL!E:E,MATCH(A448,DL!A:A,0)),"")</f>
        <v>inj</v>
      </c>
      <c r="H448" t="str">
        <f>IFERROR(INDEX('2017 Rookies'!B:B,MATCH(A448,'2017 Rookies'!A:A,0)),"")</f>
        <v/>
      </c>
      <c r="I448" t="str">
        <f>IFERROR(INDEX('Free Agents'!B:B,MATCH(A448,'Free Agents'!A:A,0)),"")</f>
        <v/>
      </c>
    </row>
    <row r="449" spans="1:9" x14ac:dyDescent="0.3">
      <c r="A449" t="s">
        <v>1064</v>
      </c>
      <c r="B449" t="str">
        <f>IFERROR(INDEX(ADP!B:B,MATCH(A449,ADP!A:A,0)),"")</f>
        <v/>
      </c>
      <c r="C449" t="str">
        <f>VLOOKUP(A449,'Pitching Raw Data'!A:I,3,FALSE)</f>
        <v>SP</v>
      </c>
      <c r="D449" t="str">
        <f>INDEX('Pitching BABS Calcs'!H:H,MATCH(A449,'Pitching BABS Calcs'!A:A,0))</f>
        <v>k-</v>
      </c>
      <c r="E449" t="str">
        <f>INDEX('Pitching BABS Calcs'!F:F,MATCH(A449,'Pitching BABS Calcs'!A:A,0))</f>
        <v/>
      </c>
      <c r="G449" t="str">
        <f>IFERROR(INDEX(DL!E:E,MATCH(A449,DL!A:A,0)),"")</f>
        <v/>
      </c>
      <c r="H449" t="str">
        <f>IFERROR(INDEX('2017 Rookies'!B:B,MATCH(A449,'2017 Rookies'!A:A,0)),"")</f>
        <v>ex</v>
      </c>
      <c r="I449" t="str">
        <f>IFERROR(INDEX('Free Agents'!B:B,MATCH(A449,'Free Agents'!A:A,0)),"")</f>
        <v/>
      </c>
    </row>
    <row r="450" spans="1:9" x14ac:dyDescent="0.3">
      <c r="A450" t="s">
        <v>1065</v>
      </c>
      <c r="B450" t="str">
        <f>IFERROR(INDEX(ADP!B:B,MATCH(A450,ADP!A:A,0)),"")</f>
        <v/>
      </c>
      <c r="C450" t="str">
        <f>VLOOKUP(A450,'Pitching Raw Data'!A:I,3,FALSE)</f>
        <v>SP</v>
      </c>
      <c r="D450" t="str">
        <f>INDEX('Pitching BABS Calcs'!H:H,MATCH(A450,'Pitching BABS Calcs'!A:A,0))</f>
        <v>k-</v>
      </c>
      <c r="E450" t="str">
        <f>INDEX('Pitching BABS Calcs'!F:F,MATCH(A450,'Pitching BABS Calcs'!A:A,0))</f>
        <v/>
      </c>
      <c r="G450" t="str">
        <f>IFERROR(INDEX(DL!E:E,MATCH(A450,DL!A:A,0)),"")</f>
        <v/>
      </c>
      <c r="H450" t="str">
        <f>IFERROR(INDEX('2017 Rookies'!B:B,MATCH(A450,'2017 Rookies'!A:A,0)),"")</f>
        <v>ex</v>
      </c>
      <c r="I450" t="str">
        <f>IFERROR(INDEX('Free Agents'!B:B,MATCH(A450,'Free Agents'!A:A,0)),"")</f>
        <v/>
      </c>
    </row>
    <row r="451" spans="1:9" x14ac:dyDescent="0.3">
      <c r="A451" t="s">
        <v>433</v>
      </c>
      <c r="B451" t="str">
        <f>IFERROR(INDEX(ADP!B:B,MATCH(A451,ADP!A:A,0)),"")</f>
        <v/>
      </c>
      <c r="C451" t="str">
        <f>VLOOKUP(A451,'Pitching Raw Data'!A:I,3,FALSE)</f>
        <v>RP</v>
      </c>
      <c r="D451" t="str">
        <f>INDEX('Pitching BABS Calcs'!H:H,MATCH(A451,'Pitching BABS Calcs'!A:A,0))</f>
        <v>k-</v>
      </c>
      <c r="E451" t="str">
        <f>INDEX('Pitching BABS Calcs'!F:F,MATCH(A451,'Pitching BABS Calcs'!A:A,0))</f>
        <v/>
      </c>
      <c r="G451" t="str">
        <f>IFERROR(INDEX(DL!E:E,MATCH(A451,DL!A:A,0)),"")</f>
        <v/>
      </c>
      <c r="H451" t="str">
        <f>IFERROR(INDEX('2017 Rookies'!B:B,MATCH(A451,'2017 Rookies'!A:A,0)),"")</f>
        <v/>
      </c>
      <c r="I451" t="str">
        <f>IFERROR(INDEX('Free Agents'!B:B,MATCH(A451,'Free Agents'!A:A,0)),"")</f>
        <v/>
      </c>
    </row>
    <row r="452" spans="1:9" x14ac:dyDescent="0.3">
      <c r="A452" t="s">
        <v>1066</v>
      </c>
      <c r="B452" t="str">
        <f>IFERROR(INDEX(ADP!B:B,MATCH(A452,ADP!A:A,0)),"")</f>
        <v/>
      </c>
      <c r="C452" t="str">
        <f>VLOOKUP(A452,'Pitching Raw Data'!A:I,3,FALSE)</f>
        <v>SP</v>
      </c>
      <c r="D452" t="str">
        <f>INDEX('Pitching BABS Calcs'!H:H,MATCH(A452,'Pitching BABS Calcs'!A:A,0))</f>
        <v>k-</v>
      </c>
      <c r="E452" t="str">
        <f>INDEX('Pitching BABS Calcs'!F:F,MATCH(A452,'Pitching BABS Calcs'!A:A,0))</f>
        <v/>
      </c>
      <c r="G452" t="str">
        <f>IFERROR(INDEX(DL!E:E,MATCH(A452,DL!A:A,0)),"")</f>
        <v/>
      </c>
      <c r="H452" t="str">
        <f>IFERROR(INDEX('2017 Rookies'!B:B,MATCH(A452,'2017 Rookies'!A:A,0)),"")</f>
        <v/>
      </c>
      <c r="I452" t="str">
        <f>IFERROR(INDEX('Free Agents'!B:B,MATCH(A452,'Free Agents'!A:A,0)),"")</f>
        <v/>
      </c>
    </row>
    <row r="453" spans="1:9" x14ac:dyDescent="0.3">
      <c r="A453" t="s">
        <v>1067</v>
      </c>
      <c r="B453" t="str">
        <f>IFERROR(INDEX(ADP!B:B,MATCH(A453,ADP!A:A,0)),"")</f>
        <v/>
      </c>
      <c r="C453" t="str">
        <f>VLOOKUP(A453,'Pitching Raw Data'!A:I,3,FALSE)</f>
        <v>SP</v>
      </c>
      <c r="D453" t="str">
        <f>INDEX('Pitching BABS Calcs'!H:H,MATCH(A453,'Pitching BABS Calcs'!A:A,0))</f>
        <v>k-</v>
      </c>
      <c r="E453" t="str">
        <f>INDEX('Pitching BABS Calcs'!F:F,MATCH(A453,'Pitching BABS Calcs'!A:A,0))</f>
        <v/>
      </c>
      <c r="G453" t="str">
        <f>IFERROR(INDEX(DL!E:E,MATCH(A453,DL!A:A,0)),"")</f>
        <v/>
      </c>
      <c r="H453" t="str">
        <f>IFERROR(INDEX('2017 Rookies'!B:B,MATCH(A453,'2017 Rookies'!A:A,0)),"")</f>
        <v>ex</v>
      </c>
      <c r="I453" t="str">
        <f>IFERROR(INDEX('Free Agents'!B:B,MATCH(A453,'Free Agents'!A:A,0)),"")</f>
        <v/>
      </c>
    </row>
    <row r="454" spans="1:9" x14ac:dyDescent="0.3">
      <c r="A454" t="s">
        <v>1068</v>
      </c>
      <c r="B454" t="str">
        <f>IFERROR(INDEX(ADP!B:B,MATCH(A454,ADP!A:A,0)),"")</f>
        <v/>
      </c>
      <c r="C454" t="str">
        <f>VLOOKUP(A454,'Pitching Raw Data'!A:I,3,FALSE)</f>
        <v>SP</v>
      </c>
      <c r="D454" t="str">
        <f>INDEX('Pitching BABS Calcs'!H:H,MATCH(A454,'Pitching BABS Calcs'!A:A,0))</f>
        <v>k-</v>
      </c>
      <c r="E454" t="str">
        <f>INDEX('Pitching BABS Calcs'!F:F,MATCH(A454,'Pitching BABS Calcs'!A:A,0))</f>
        <v/>
      </c>
      <c r="G454" t="str">
        <f>IFERROR(INDEX(DL!E:E,MATCH(A454,DL!A:A,0)),"")</f>
        <v/>
      </c>
      <c r="H454" t="str">
        <f>IFERROR(INDEX('2017 Rookies'!B:B,MATCH(A454,'2017 Rookies'!A:A,0)),"")</f>
        <v/>
      </c>
      <c r="I454" t="str">
        <f>IFERROR(INDEX('Free Agents'!B:B,MATCH(A454,'Free Agents'!A:A,0)),"")</f>
        <v/>
      </c>
    </row>
    <row r="455" spans="1:9" x14ac:dyDescent="0.3">
      <c r="A455" t="s">
        <v>1069</v>
      </c>
      <c r="B455" t="str">
        <f>IFERROR(INDEX(ADP!B:B,MATCH(A455,ADP!A:A,0)),"")</f>
        <v/>
      </c>
      <c r="C455" t="str">
        <f>VLOOKUP(A455,'Pitching Raw Data'!A:I,3,FALSE)</f>
        <v>SP</v>
      </c>
      <c r="D455" t="str">
        <f>INDEX('Pitching BABS Calcs'!H:H,MATCH(A455,'Pitching BABS Calcs'!A:A,0))</f>
        <v>k-</v>
      </c>
      <c r="E455" t="str">
        <f>INDEX('Pitching BABS Calcs'!F:F,MATCH(A455,'Pitching BABS Calcs'!A:A,0))</f>
        <v/>
      </c>
      <c r="G455" t="str">
        <f>IFERROR(INDEX(DL!E:E,MATCH(A455,DL!A:A,0)),"")</f>
        <v/>
      </c>
      <c r="H455" t="str">
        <f>IFERROR(INDEX('2017 Rookies'!B:B,MATCH(A455,'2017 Rookies'!A:A,0)),"")</f>
        <v/>
      </c>
      <c r="I455" t="str">
        <f>IFERROR(INDEX('Free Agents'!B:B,MATCH(A455,'Free Agents'!A:A,0)),"")</f>
        <v/>
      </c>
    </row>
    <row r="456" spans="1:9" x14ac:dyDescent="0.3">
      <c r="A456" t="s">
        <v>1070</v>
      </c>
      <c r="B456" t="str">
        <f>IFERROR(INDEX(ADP!B:B,MATCH(A456,ADP!A:A,0)),"")</f>
        <v/>
      </c>
      <c r="C456" t="str">
        <f>VLOOKUP(A456,'Pitching Raw Data'!A:I,3,FALSE)</f>
        <v>SP</v>
      </c>
      <c r="D456" t="str">
        <f>INDEX('Pitching BABS Calcs'!H:H,MATCH(A456,'Pitching BABS Calcs'!A:A,0))</f>
        <v>k-</v>
      </c>
      <c r="E456" t="str">
        <f>INDEX('Pitching BABS Calcs'!F:F,MATCH(A456,'Pitching BABS Calcs'!A:A,0))</f>
        <v/>
      </c>
      <c r="G456" t="str">
        <f>IFERROR(INDEX(DL!E:E,MATCH(A456,DL!A:A,0)),"")</f>
        <v/>
      </c>
      <c r="H456" t="str">
        <f>IFERROR(INDEX('2017 Rookies'!B:B,MATCH(A456,'2017 Rookies'!A:A,0)),"")</f>
        <v/>
      </c>
      <c r="I456" t="str">
        <f>IFERROR(INDEX('Free Agents'!B:B,MATCH(A456,'Free Agents'!A:A,0)),"")</f>
        <v/>
      </c>
    </row>
    <row r="457" spans="1:9" x14ac:dyDescent="0.3">
      <c r="A457" t="s">
        <v>1071</v>
      </c>
      <c r="B457" t="str">
        <f>IFERROR(INDEX(ADP!B:B,MATCH(A457,ADP!A:A,0)),"")</f>
        <v/>
      </c>
      <c r="C457" t="str">
        <f>VLOOKUP(A457,'Pitching Raw Data'!A:I,3,FALSE)</f>
        <v>SP</v>
      </c>
      <c r="D457" t="str">
        <f>INDEX('Pitching BABS Calcs'!H:H,MATCH(A457,'Pitching BABS Calcs'!A:A,0))</f>
        <v>k-</v>
      </c>
      <c r="E457" t="str">
        <f>INDEX('Pitching BABS Calcs'!F:F,MATCH(A457,'Pitching BABS Calcs'!A:A,0))</f>
        <v/>
      </c>
      <c r="G457" t="str">
        <f>IFERROR(INDEX(DL!E:E,MATCH(A457,DL!A:A,0)),"")</f>
        <v/>
      </c>
      <c r="H457" t="str">
        <f>IFERROR(INDEX('2017 Rookies'!B:B,MATCH(A457,'2017 Rookies'!A:A,0)),"")</f>
        <v/>
      </c>
      <c r="I457" t="str">
        <f>IFERROR(INDEX('Free Agents'!B:B,MATCH(A457,'Free Agents'!A:A,0)),"")</f>
        <v/>
      </c>
    </row>
    <row r="458" spans="1:9" x14ac:dyDescent="0.3">
      <c r="A458" t="s">
        <v>523</v>
      </c>
      <c r="B458" t="str">
        <f>IFERROR(INDEX(ADP!B:B,MATCH(A458,ADP!A:A,0)),"")</f>
        <v/>
      </c>
      <c r="C458" t="str">
        <f>VLOOKUP(A458,'Pitching Raw Data'!A:I,3,FALSE)</f>
        <v>RP</v>
      </c>
      <c r="D458" t="str">
        <f>INDEX('Pitching BABS Calcs'!H:H,MATCH(A458,'Pitching BABS Calcs'!A:A,0))</f>
        <v>k-</v>
      </c>
      <c r="E458" t="str">
        <f>INDEX('Pitching BABS Calcs'!F:F,MATCH(A458,'Pitching BABS Calcs'!A:A,0))</f>
        <v/>
      </c>
      <c r="G458" t="str">
        <f>IFERROR(INDEX(DL!E:E,MATCH(A458,DL!A:A,0)),"")</f>
        <v/>
      </c>
      <c r="H458" t="str">
        <f>IFERROR(INDEX('2017 Rookies'!B:B,MATCH(A458,'2017 Rookies'!A:A,0)),"")</f>
        <v/>
      </c>
      <c r="I458" t="str">
        <f>IFERROR(INDEX('Free Agents'!B:B,MATCH(A458,'Free Agents'!A:A,0)),"")</f>
        <v/>
      </c>
    </row>
    <row r="459" spans="1:9" x14ac:dyDescent="0.3">
      <c r="A459" t="s">
        <v>1072</v>
      </c>
      <c r="B459" t="str">
        <f>IFERROR(INDEX(ADP!B:B,MATCH(A459,ADP!A:A,0)),"")</f>
        <v/>
      </c>
      <c r="C459" t="str">
        <f>VLOOKUP(A459,'Pitching Raw Data'!A:I,3,FALSE)</f>
        <v>SP</v>
      </c>
      <c r="D459" t="str">
        <f>INDEX('Pitching BABS Calcs'!H:H,MATCH(A459,'Pitching BABS Calcs'!A:A,0))</f>
        <v>k-</v>
      </c>
      <c r="E459" t="str">
        <f>INDEX('Pitching BABS Calcs'!F:F,MATCH(A459,'Pitching BABS Calcs'!A:A,0))</f>
        <v/>
      </c>
      <c r="G459" t="str">
        <f>IFERROR(INDEX(DL!E:E,MATCH(A459,DL!A:A,0)),"")</f>
        <v/>
      </c>
      <c r="H459" t="str">
        <f>IFERROR(INDEX('2017 Rookies'!B:B,MATCH(A459,'2017 Rookies'!A:A,0)),"")</f>
        <v/>
      </c>
      <c r="I459" t="str">
        <f>IFERROR(INDEX('Free Agents'!B:B,MATCH(A459,'Free Agents'!A:A,0)),"")</f>
        <v/>
      </c>
    </row>
    <row r="460" spans="1:9" x14ac:dyDescent="0.3">
      <c r="A460" t="s">
        <v>1073</v>
      </c>
      <c r="B460" t="str">
        <f>IFERROR(INDEX(ADP!B:B,MATCH(A460,ADP!A:A,0)),"")</f>
        <v/>
      </c>
      <c r="C460" t="str">
        <f>VLOOKUP(A460,'Pitching Raw Data'!A:I,3,FALSE)</f>
        <v>SP</v>
      </c>
      <c r="D460" t="str">
        <f>INDEX('Pitching BABS Calcs'!H:H,MATCH(A460,'Pitching BABS Calcs'!A:A,0))</f>
        <v>k-</v>
      </c>
      <c r="E460" t="str">
        <f>INDEX('Pitching BABS Calcs'!F:F,MATCH(A460,'Pitching BABS Calcs'!A:A,0))</f>
        <v/>
      </c>
      <c r="G460" t="str">
        <f>IFERROR(INDEX(DL!E:E,MATCH(A460,DL!A:A,0)),"")</f>
        <v/>
      </c>
      <c r="H460" t="str">
        <f>IFERROR(INDEX('2017 Rookies'!B:B,MATCH(A460,'2017 Rookies'!A:A,0)),"")</f>
        <v/>
      </c>
      <c r="I460" t="str">
        <f>IFERROR(INDEX('Free Agents'!B:B,MATCH(A460,'Free Agents'!A:A,0)),"")</f>
        <v/>
      </c>
    </row>
    <row r="461" spans="1:9" x14ac:dyDescent="0.3">
      <c r="A461" t="s">
        <v>1074</v>
      </c>
      <c r="B461" t="str">
        <f>IFERROR(INDEX(ADP!B:B,MATCH(A461,ADP!A:A,0)),"")</f>
        <v/>
      </c>
      <c r="C461" t="str">
        <f>VLOOKUP(A461,'Pitching Raw Data'!A:I,3,FALSE)</f>
        <v>RP</v>
      </c>
      <c r="D461" t="str">
        <f>INDEX('Pitching BABS Calcs'!H:H,MATCH(A461,'Pitching BABS Calcs'!A:A,0))</f>
        <v>k-</v>
      </c>
      <c r="E461" t="str">
        <f>INDEX('Pitching BABS Calcs'!F:F,MATCH(A461,'Pitching BABS Calcs'!A:A,0))</f>
        <v/>
      </c>
      <c r="G461" t="str">
        <f>IFERROR(INDEX(DL!E:E,MATCH(A461,DL!A:A,0)),"")</f>
        <v/>
      </c>
      <c r="H461" t="str">
        <f>IFERROR(INDEX('2017 Rookies'!B:B,MATCH(A461,'2017 Rookies'!A:A,0)),"")</f>
        <v/>
      </c>
      <c r="I461" t="str">
        <f>IFERROR(INDEX('Free Agents'!B:B,MATCH(A461,'Free Agents'!A:A,0)),"")</f>
        <v/>
      </c>
    </row>
    <row r="462" spans="1:9" x14ac:dyDescent="0.3">
      <c r="A462" t="s">
        <v>1075</v>
      </c>
      <c r="B462" t="str">
        <f>IFERROR(INDEX(ADP!B:B,MATCH(A462,ADP!A:A,0)),"")</f>
        <v/>
      </c>
      <c r="C462" t="str">
        <f>VLOOKUP(A462,'Pitching Raw Data'!A:I,3,FALSE)</f>
        <v>SP</v>
      </c>
      <c r="D462" t="str">
        <f>INDEX('Pitching BABS Calcs'!H:H,MATCH(A462,'Pitching BABS Calcs'!A:A,0))</f>
        <v>k-</v>
      </c>
      <c r="E462" t="str">
        <f>INDEX('Pitching BABS Calcs'!F:F,MATCH(A462,'Pitching BABS Calcs'!A:A,0))</f>
        <v/>
      </c>
      <c r="G462" t="str">
        <f>IFERROR(INDEX(DL!E:E,MATCH(A462,DL!A:A,0)),"")</f>
        <v/>
      </c>
      <c r="H462" t="str">
        <f>IFERROR(INDEX('2017 Rookies'!B:B,MATCH(A462,'2017 Rookies'!A:A,0)),"")</f>
        <v>ex</v>
      </c>
      <c r="I462" t="str">
        <f>IFERROR(INDEX('Free Agents'!B:B,MATCH(A462,'Free Agents'!A:A,0)),"")</f>
        <v/>
      </c>
    </row>
    <row r="463" spans="1:9" x14ac:dyDescent="0.3">
      <c r="A463" t="s">
        <v>1076</v>
      </c>
      <c r="B463" t="str">
        <f>IFERROR(INDEX(ADP!B:B,MATCH(A463,ADP!A:A,0)),"")</f>
        <v/>
      </c>
      <c r="C463" t="str">
        <f>VLOOKUP(A463,'Pitching Raw Data'!A:I,3,FALSE)</f>
        <v>RP</v>
      </c>
      <c r="D463" t="str">
        <f>INDEX('Pitching BABS Calcs'!H:H,MATCH(A463,'Pitching BABS Calcs'!A:A,0))</f>
        <v>k-</v>
      </c>
      <c r="E463" t="str">
        <f>INDEX('Pitching BABS Calcs'!F:F,MATCH(A463,'Pitching BABS Calcs'!A:A,0))</f>
        <v/>
      </c>
      <c r="G463" t="str">
        <f>IFERROR(INDEX(DL!E:E,MATCH(A463,DL!A:A,0)),"")</f>
        <v/>
      </c>
      <c r="H463" t="str">
        <f>IFERROR(INDEX('2017 Rookies'!B:B,MATCH(A463,'2017 Rookies'!A:A,0)),"")</f>
        <v/>
      </c>
      <c r="I463" t="str">
        <f>IFERROR(INDEX('Free Agents'!B:B,MATCH(A463,'Free Agents'!A:A,0)),"")</f>
        <v/>
      </c>
    </row>
    <row r="464" spans="1:9" x14ac:dyDescent="0.3">
      <c r="A464" t="s">
        <v>1077</v>
      </c>
      <c r="B464" t="str">
        <f>IFERROR(INDEX(ADP!B:B,MATCH(A464,ADP!A:A,0)),"")</f>
        <v/>
      </c>
      <c r="C464" t="str">
        <f>VLOOKUP(A464,'Pitching Raw Data'!A:I,3,FALSE)</f>
        <v>RP</v>
      </c>
      <c r="D464" t="str">
        <f>INDEX('Pitching BABS Calcs'!H:H,MATCH(A464,'Pitching BABS Calcs'!A:A,0))</f>
        <v>k-</v>
      </c>
      <c r="E464" t="str">
        <f>INDEX('Pitching BABS Calcs'!F:F,MATCH(A464,'Pitching BABS Calcs'!A:A,0))</f>
        <v/>
      </c>
      <c r="G464" t="str">
        <f>IFERROR(INDEX(DL!E:E,MATCH(A464,DL!A:A,0)),"")</f>
        <v/>
      </c>
      <c r="H464" t="str">
        <f>IFERROR(INDEX('2017 Rookies'!B:B,MATCH(A464,'2017 Rookies'!A:A,0)),"")</f>
        <v/>
      </c>
      <c r="I464" t="str">
        <f>IFERROR(INDEX('Free Agents'!B:B,MATCH(A464,'Free Agents'!A:A,0)),"")</f>
        <v/>
      </c>
    </row>
    <row r="465" spans="1:9" x14ac:dyDescent="0.3">
      <c r="A465" t="s">
        <v>1078</v>
      </c>
      <c r="B465" t="str">
        <f>IFERROR(INDEX(ADP!B:B,MATCH(A465,ADP!A:A,0)),"")</f>
        <v/>
      </c>
      <c r="C465" t="str">
        <f>VLOOKUP(A465,'Pitching Raw Data'!A:I,3,FALSE)</f>
        <v>SP</v>
      </c>
      <c r="D465" t="str">
        <f>INDEX('Pitching BABS Calcs'!H:H,MATCH(A465,'Pitching BABS Calcs'!A:A,0))</f>
        <v>k-</v>
      </c>
      <c r="E465" t="str">
        <f>INDEX('Pitching BABS Calcs'!F:F,MATCH(A465,'Pitching BABS Calcs'!A:A,0))</f>
        <v/>
      </c>
      <c r="G465" t="str">
        <f>IFERROR(INDEX(DL!E:E,MATCH(A465,DL!A:A,0)),"")</f>
        <v/>
      </c>
      <c r="H465" t="str">
        <f>IFERROR(INDEX('2017 Rookies'!B:B,MATCH(A465,'2017 Rookies'!A:A,0)),"")</f>
        <v/>
      </c>
      <c r="I465" t="str">
        <f>IFERROR(INDEX('Free Agents'!B:B,MATCH(A465,'Free Agents'!A:A,0)),"")</f>
        <v/>
      </c>
    </row>
    <row r="466" spans="1:9" x14ac:dyDescent="0.3">
      <c r="A466" t="s">
        <v>1079</v>
      </c>
      <c r="B466" t="str">
        <f>IFERROR(INDEX(ADP!B:B,MATCH(A466,ADP!A:A,0)),"")</f>
        <v/>
      </c>
      <c r="C466" t="str">
        <f>VLOOKUP(A466,'Pitching Raw Data'!A:I,3,FALSE)</f>
        <v>SP</v>
      </c>
      <c r="D466" t="str">
        <f>INDEX('Pitching BABS Calcs'!H:H,MATCH(A466,'Pitching BABS Calcs'!A:A,0))</f>
        <v>k-</v>
      </c>
      <c r="E466" t="str">
        <f>INDEX('Pitching BABS Calcs'!F:F,MATCH(A466,'Pitching BABS Calcs'!A:A,0))</f>
        <v/>
      </c>
      <c r="G466" t="str">
        <f>IFERROR(INDEX(DL!E:E,MATCH(A466,DL!A:A,0)),"")</f>
        <v/>
      </c>
      <c r="H466" t="str">
        <f>IFERROR(INDEX('2017 Rookies'!B:B,MATCH(A466,'2017 Rookies'!A:A,0)),"")</f>
        <v/>
      </c>
      <c r="I466" t="str">
        <f>IFERROR(INDEX('Free Agents'!B:B,MATCH(A466,'Free Agents'!A:A,0)),"")</f>
        <v/>
      </c>
    </row>
    <row r="467" spans="1:9" x14ac:dyDescent="0.3">
      <c r="A467" t="s">
        <v>1080</v>
      </c>
      <c r="B467" t="str">
        <f>IFERROR(INDEX(ADP!B:B,MATCH(A467,ADP!A:A,0)),"")</f>
        <v/>
      </c>
      <c r="C467" t="str">
        <f>VLOOKUP(A467,'Pitching Raw Data'!A:I,3,FALSE)</f>
        <v>SP</v>
      </c>
      <c r="D467" t="str">
        <f>INDEX('Pitching BABS Calcs'!H:H,MATCH(A467,'Pitching BABS Calcs'!A:A,0))</f>
        <v>k-</v>
      </c>
      <c r="E467" t="str">
        <f>INDEX('Pitching BABS Calcs'!F:F,MATCH(A467,'Pitching BABS Calcs'!A:A,0))</f>
        <v/>
      </c>
      <c r="G467" t="str">
        <f>IFERROR(INDEX(DL!E:E,MATCH(A467,DL!A:A,0)),"")</f>
        <v/>
      </c>
      <c r="H467" t="str">
        <f>IFERROR(INDEX('2017 Rookies'!B:B,MATCH(A467,'2017 Rookies'!A:A,0)),"")</f>
        <v/>
      </c>
      <c r="I467" t="str">
        <f>IFERROR(INDEX('Free Agents'!B:B,MATCH(A467,'Free Agents'!A:A,0)),"")</f>
        <v>Nw</v>
      </c>
    </row>
    <row r="468" spans="1:9" x14ac:dyDescent="0.3">
      <c r="A468" t="s">
        <v>1081</v>
      </c>
      <c r="B468" t="str">
        <f>IFERROR(INDEX(ADP!B:B,MATCH(A468,ADP!A:A,0)),"")</f>
        <v/>
      </c>
      <c r="C468" t="str">
        <f>VLOOKUP(A468,'Pitching Raw Data'!A:I,3,FALSE)</f>
        <v>RP</v>
      </c>
      <c r="D468" t="str">
        <f>INDEX('Pitching BABS Calcs'!H:H,MATCH(A468,'Pitching BABS Calcs'!A:A,0))</f>
        <v>k-</v>
      </c>
      <c r="E468" t="str">
        <f>INDEX('Pitching BABS Calcs'!F:F,MATCH(A468,'Pitching BABS Calcs'!A:A,0))</f>
        <v/>
      </c>
      <c r="G468" t="str">
        <f>IFERROR(INDEX(DL!E:E,MATCH(A468,DL!A:A,0)),"")</f>
        <v/>
      </c>
      <c r="H468" t="str">
        <f>IFERROR(INDEX('2017 Rookies'!B:B,MATCH(A468,'2017 Rookies'!A:A,0)),"")</f>
        <v/>
      </c>
      <c r="I468" t="str">
        <f>IFERROR(INDEX('Free Agents'!B:B,MATCH(A468,'Free Agents'!A:A,0)),"")</f>
        <v/>
      </c>
    </row>
    <row r="469" spans="1:9" x14ac:dyDescent="0.3">
      <c r="A469" t="s">
        <v>1082</v>
      </c>
      <c r="B469" t="str">
        <f>IFERROR(INDEX(ADP!B:B,MATCH(A469,ADP!A:A,0)),"")</f>
        <v/>
      </c>
      <c r="C469" t="str">
        <f>VLOOKUP(A469,'Pitching Raw Data'!A:I,3,FALSE)</f>
        <v>SP</v>
      </c>
      <c r="D469" t="str">
        <f>INDEX('Pitching BABS Calcs'!H:H,MATCH(A469,'Pitching BABS Calcs'!A:A,0))</f>
        <v>k-</v>
      </c>
      <c r="E469" t="str">
        <f>INDEX('Pitching BABS Calcs'!F:F,MATCH(A469,'Pitching BABS Calcs'!A:A,0))</f>
        <v/>
      </c>
      <c r="G469" t="str">
        <f>IFERROR(INDEX(DL!E:E,MATCH(A469,DL!A:A,0)),"")</f>
        <v/>
      </c>
      <c r="H469" t="str">
        <f>IFERROR(INDEX('2017 Rookies'!B:B,MATCH(A469,'2017 Rookies'!A:A,0)),"")</f>
        <v>ex</v>
      </c>
      <c r="I469" t="str">
        <f>IFERROR(INDEX('Free Agents'!B:B,MATCH(A469,'Free Agents'!A:A,0)),"")</f>
        <v/>
      </c>
    </row>
    <row r="470" spans="1:9" x14ac:dyDescent="0.3">
      <c r="A470" t="s">
        <v>1083</v>
      </c>
      <c r="B470" t="str">
        <f>IFERROR(INDEX(ADP!B:B,MATCH(A470,ADP!A:A,0)),"")</f>
        <v/>
      </c>
      <c r="C470" t="str">
        <f>VLOOKUP(A470,'Pitching Raw Data'!A:I,3,FALSE)</f>
        <v>RP</v>
      </c>
      <c r="D470" t="str">
        <f>INDEX('Pitching BABS Calcs'!H:H,MATCH(A470,'Pitching BABS Calcs'!A:A,0))</f>
        <v>k-</v>
      </c>
      <c r="E470" t="str">
        <f>INDEX('Pitching BABS Calcs'!F:F,MATCH(A470,'Pitching BABS Calcs'!A:A,0))</f>
        <v>sv-</v>
      </c>
      <c r="G470" t="str">
        <f>IFERROR(INDEX(DL!E:E,MATCH(A470,DL!A:A,0)),"")</f>
        <v/>
      </c>
      <c r="H470" t="str">
        <f>IFERROR(INDEX('2017 Rookies'!B:B,MATCH(A470,'2017 Rookies'!A:A,0)),"")</f>
        <v/>
      </c>
      <c r="I470" t="str">
        <f>IFERROR(INDEX('Free Agents'!B:B,MATCH(A470,'Free Agents'!A:A,0)),"")</f>
        <v>Nw</v>
      </c>
    </row>
    <row r="471" spans="1:9" x14ac:dyDescent="0.3">
      <c r="A471" t="s">
        <v>1084</v>
      </c>
      <c r="B471" t="str">
        <f>IFERROR(INDEX(ADP!B:B,MATCH(A471,ADP!A:A,0)),"")</f>
        <v/>
      </c>
      <c r="C471" t="str">
        <f>VLOOKUP(A471,'Pitching Raw Data'!A:I,3,FALSE)</f>
        <v>RP</v>
      </c>
      <c r="D471" t="str">
        <f>INDEX('Pitching BABS Calcs'!H:H,MATCH(A471,'Pitching BABS Calcs'!A:A,0))</f>
        <v>k-</v>
      </c>
      <c r="E471" t="str">
        <f>INDEX('Pitching BABS Calcs'!F:F,MATCH(A471,'Pitching BABS Calcs'!A:A,0))</f>
        <v/>
      </c>
      <c r="G471" t="str">
        <f>IFERROR(INDEX(DL!E:E,MATCH(A471,DL!A:A,0)),"")</f>
        <v/>
      </c>
      <c r="H471" t="str">
        <f>IFERROR(INDEX('2017 Rookies'!B:B,MATCH(A471,'2017 Rookies'!A:A,0)),"")</f>
        <v/>
      </c>
      <c r="I471" t="str">
        <f>IFERROR(INDEX('Free Agents'!B:B,MATCH(A471,'Free Agents'!A:A,0)),"")</f>
        <v/>
      </c>
    </row>
    <row r="472" spans="1:9" x14ac:dyDescent="0.3">
      <c r="A472" t="s">
        <v>486</v>
      </c>
      <c r="B472" t="str">
        <f>IFERROR(INDEX(ADP!B:B,MATCH(A472,ADP!A:A,0)),"")</f>
        <v/>
      </c>
      <c r="C472" t="str">
        <f>VLOOKUP(A472,'Pitching Raw Data'!A:I,3,FALSE)</f>
        <v>SP</v>
      </c>
      <c r="D472" t="str">
        <f>INDEX('Pitching BABS Calcs'!H:H,MATCH(A472,'Pitching BABS Calcs'!A:A,0))</f>
        <v>k-</v>
      </c>
      <c r="E472" t="str">
        <f>INDEX('Pitching BABS Calcs'!F:F,MATCH(A472,'Pitching BABS Calcs'!A:A,0))</f>
        <v/>
      </c>
      <c r="G472" t="str">
        <f>IFERROR(INDEX(DL!E:E,MATCH(A472,DL!A:A,0)),"")</f>
        <v/>
      </c>
      <c r="H472" t="str">
        <f>IFERROR(INDEX('2017 Rookies'!B:B,MATCH(A472,'2017 Rookies'!A:A,0)),"")</f>
        <v>ex</v>
      </c>
      <c r="I472" t="str">
        <f>IFERROR(INDEX('Free Agents'!B:B,MATCH(A472,'Free Agents'!A:A,0)),"")</f>
        <v/>
      </c>
    </row>
    <row r="473" spans="1:9" x14ac:dyDescent="0.3">
      <c r="A473" t="s">
        <v>1085</v>
      </c>
      <c r="B473" t="str">
        <f>IFERROR(INDEX(ADP!B:B,MATCH(A473,ADP!A:A,0)),"")</f>
        <v/>
      </c>
      <c r="C473" t="str">
        <f>VLOOKUP(A473,'Pitching Raw Data'!A:I,3,FALSE)</f>
        <v>SP</v>
      </c>
      <c r="D473" t="str">
        <f>INDEX('Pitching BABS Calcs'!H:H,MATCH(A473,'Pitching BABS Calcs'!A:A,0))</f>
        <v>k-</v>
      </c>
      <c r="E473" t="str">
        <f>INDEX('Pitching BABS Calcs'!F:F,MATCH(A473,'Pitching BABS Calcs'!A:A,0))</f>
        <v/>
      </c>
      <c r="G473" t="str">
        <f>IFERROR(INDEX(DL!E:E,MATCH(A473,DL!A:A,0)),"")</f>
        <v/>
      </c>
      <c r="H473" t="str">
        <f>IFERROR(INDEX('2017 Rookies'!B:B,MATCH(A473,'2017 Rookies'!A:A,0)),"")</f>
        <v/>
      </c>
      <c r="I473" t="str">
        <f>IFERROR(INDEX('Free Agents'!B:B,MATCH(A473,'Free Agents'!A:A,0)),"")</f>
        <v/>
      </c>
    </row>
    <row r="474" spans="1:9" x14ac:dyDescent="0.3">
      <c r="A474" t="s">
        <v>1086</v>
      </c>
      <c r="B474" t="str">
        <f>IFERROR(INDEX(ADP!B:B,MATCH(A474,ADP!A:A,0)),"")</f>
        <v/>
      </c>
      <c r="C474" t="str">
        <f>VLOOKUP(A474,'Pitching Raw Data'!A:I,3,FALSE)</f>
        <v>SP</v>
      </c>
      <c r="D474" t="str">
        <f>INDEX('Pitching BABS Calcs'!H:H,MATCH(A474,'Pitching BABS Calcs'!A:A,0))</f>
        <v>k-</v>
      </c>
      <c r="E474" t="str">
        <f>INDEX('Pitching BABS Calcs'!F:F,MATCH(A474,'Pitching BABS Calcs'!A:A,0))</f>
        <v/>
      </c>
      <c r="G474" t="str">
        <f>IFERROR(INDEX(DL!E:E,MATCH(A474,DL!A:A,0)),"")</f>
        <v/>
      </c>
      <c r="H474" t="str">
        <f>IFERROR(INDEX('2017 Rookies'!B:B,MATCH(A474,'2017 Rookies'!A:A,0)),"")</f>
        <v/>
      </c>
      <c r="I474" t="str">
        <f>IFERROR(INDEX('Free Agents'!B:B,MATCH(A474,'Free Agents'!A:A,0)),"")</f>
        <v/>
      </c>
    </row>
    <row r="475" spans="1:9" x14ac:dyDescent="0.3">
      <c r="A475" t="s">
        <v>436</v>
      </c>
      <c r="B475" t="str">
        <f>IFERROR(INDEX(ADP!B:B,MATCH(A475,ADP!A:A,0)),"")</f>
        <v/>
      </c>
      <c r="C475" t="str">
        <f>VLOOKUP(A475,'Pitching Raw Data'!A:I,3,FALSE)</f>
        <v>RP</v>
      </c>
      <c r="D475" t="str">
        <f>INDEX('Pitching BABS Calcs'!H:H,MATCH(A475,'Pitching BABS Calcs'!A:A,0))</f>
        <v>k</v>
      </c>
      <c r="E475" t="str">
        <f>INDEX('Pitching BABS Calcs'!F:F,MATCH(A475,'Pitching BABS Calcs'!A:A,0))</f>
        <v/>
      </c>
      <c r="G475" t="str">
        <f>IFERROR(INDEX(DL!E:E,MATCH(A475,DL!A:A,0)),"")</f>
        <v/>
      </c>
      <c r="H475" t="str">
        <f>IFERROR(INDEX('2017 Rookies'!B:B,MATCH(A475,'2017 Rookies'!A:A,0)),"")</f>
        <v/>
      </c>
      <c r="I475" t="str">
        <f>IFERROR(INDEX('Free Agents'!B:B,MATCH(A475,'Free Agents'!A:A,0)),"")</f>
        <v/>
      </c>
    </row>
    <row r="476" spans="1:9" x14ac:dyDescent="0.3">
      <c r="A476" t="s">
        <v>489</v>
      </c>
      <c r="B476" t="str">
        <f>IFERROR(INDEX(ADP!B:B,MATCH(A476,ADP!A:A,0)),"")</f>
        <v/>
      </c>
      <c r="C476" t="str">
        <f>VLOOKUP(A476,'Pitching Raw Data'!A:I,3,FALSE)</f>
        <v>SP</v>
      </c>
      <c r="D476" t="str">
        <f>INDEX('Pitching BABS Calcs'!H:H,MATCH(A476,'Pitching BABS Calcs'!A:A,0))</f>
        <v>k-</v>
      </c>
      <c r="E476" t="str">
        <f>INDEX('Pitching BABS Calcs'!F:F,MATCH(A476,'Pitching BABS Calcs'!A:A,0))</f>
        <v/>
      </c>
      <c r="G476" t="str">
        <f>IFERROR(INDEX(DL!E:E,MATCH(A476,DL!A:A,0)),"")</f>
        <v>INJ</v>
      </c>
      <c r="H476" t="str">
        <f>IFERROR(INDEX('2017 Rookies'!B:B,MATCH(A476,'2017 Rookies'!A:A,0)),"")</f>
        <v/>
      </c>
      <c r="I476" t="str">
        <f>IFERROR(INDEX('Free Agents'!B:B,MATCH(A476,'Free Agents'!A:A,0)),"")</f>
        <v/>
      </c>
    </row>
    <row r="477" spans="1:9" x14ac:dyDescent="0.3">
      <c r="A477" t="s">
        <v>1087</v>
      </c>
      <c r="B477" t="str">
        <f>IFERROR(INDEX(ADP!B:B,MATCH(A477,ADP!A:A,0)),"")</f>
        <v/>
      </c>
      <c r="C477" t="str">
        <f>VLOOKUP(A477,'Pitching Raw Data'!A:I,3,FALSE)</f>
        <v>SP</v>
      </c>
      <c r="D477" t="str">
        <f>INDEX('Pitching BABS Calcs'!H:H,MATCH(A477,'Pitching BABS Calcs'!A:A,0))</f>
        <v>k-</v>
      </c>
      <c r="E477" t="str">
        <f>INDEX('Pitching BABS Calcs'!F:F,MATCH(A477,'Pitching BABS Calcs'!A:A,0))</f>
        <v/>
      </c>
      <c r="G477" t="str">
        <f>IFERROR(INDEX(DL!E:E,MATCH(A477,DL!A:A,0)),"")</f>
        <v/>
      </c>
      <c r="H477" t="str">
        <f>IFERROR(INDEX('2017 Rookies'!B:B,MATCH(A477,'2017 Rookies'!A:A,0)),"")</f>
        <v/>
      </c>
      <c r="I477" t="str">
        <f>IFERROR(INDEX('Free Agents'!B:B,MATCH(A477,'Free Agents'!A:A,0)),"")</f>
        <v/>
      </c>
    </row>
    <row r="478" spans="1:9" x14ac:dyDescent="0.3">
      <c r="A478" t="s">
        <v>584</v>
      </c>
      <c r="B478" t="str">
        <f>IFERROR(INDEX(ADP!B:B,MATCH(A478,ADP!A:A,0)),"")</f>
        <v/>
      </c>
      <c r="C478" t="str">
        <f>VLOOKUP(A478,'Pitching Raw Data'!A:I,3,FALSE)</f>
        <v>SP</v>
      </c>
      <c r="D478" t="str">
        <f>INDEX('Pitching BABS Calcs'!H:H,MATCH(A478,'Pitching BABS Calcs'!A:A,0))</f>
        <v>k-</v>
      </c>
      <c r="E478" t="str">
        <f>INDEX('Pitching BABS Calcs'!F:F,MATCH(A478,'Pitching BABS Calcs'!A:A,0))</f>
        <v/>
      </c>
      <c r="G478" t="str">
        <f>IFERROR(INDEX(DL!E:E,MATCH(A478,DL!A:A,0)),"")</f>
        <v/>
      </c>
      <c r="H478" t="str">
        <f>IFERROR(INDEX('2017 Rookies'!B:B,MATCH(A478,'2017 Rookies'!A:A,0)),"")</f>
        <v/>
      </c>
      <c r="I478" t="str">
        <f>IFERROR(INDEX('Free Agents'!B:B,MATCH(A478,'Free Agents'!A:A,0)),"")</f>
        <v/>
      </c>
    </row>
    <row r="479" spans="1:9" x14ac:dyDescent="0.3">
      <c r="A479" t="s">
        <v>1088</v>
      </c>
      <c r="B479" t="str">
        <f>IFERROR(INDEX(ADP!B:B,MATCH(A479,ADP!A:A,0)),"")</f>
        <v/>
      </c>
      <c r="C479" t="str">
        <f>VLOOKUP(A479,'Pitching Raw Data'!A:I,3,FALSE)</f>
        <v>RP</v>
      </c>
      <c r="D479" t="str">
        <f>INDEX('Pitching BABS Calcs'!H:H,MATCH(A479,'Pitching BABS Calcs'!A:A,0))</f>
        <v>k</v>
      </c>
      <c r="E479" t="str">
        <f>INDEX('Pitching BABS Calcs'!F:F,MATCH(A479,'Pitching BABS Calcs'!A:A,0))</f>
        <v/>
      </c>
      <c r="G479" t="str">
        <f>IFERROR(INDEX(DL!E:E,MATCH(A479,DL!A:A,0)),"")</f>
        <v/>
      </c>
      <c r="H479" t="str">
        <f>IFERROR(INDEX('2017 Rookies'!B:B,MATCH(A479,'2017 Rookies'!A:A,0)),"")</f>
        <v/>
      </c>
      <c r="I479" t="str">
        <f>IFERROR(INDEX('Free Agents'!B:B,MATCH(A479,'Free Agents'!A:A,0)),"")</f>
        <v/>
      </c>
    </row>
    <row r="480" spans="1:9" x14ac:dyDescent="0.3">
      <c r="A480" t="s">
        <v>1089</v>
      </c>
      <c r="B480" t="str">
        <f>IFERROR(INDEX(ADP!B:B,MATCH(A480,ADP!A:A,0)),"")</f>
        <v/>
      </c>
      <c r="C480" t="str">
        <f>VLOOKUP(A480,'Pitching Raw Data'!A:I,3,FALSE)</f>
        <v>RP</v>
      </c>
      <c r="D480" t="str">
        <f>INDEX('Pitching BABS Calcs'!H:H,MATCH(A480,'Pitching BABS Calcs'!A:A,0))</f>
        <v>k-</v>
      </c>
      <c r="E480" t="str">
        <f>INDEX('Pitching BABS Calcs'!F:F,MATCH(A480,'Pitching BABS Calcs'!A:A,0))</f>
        <v/>
      </c>
      <c r="G480" t="str">
        <f>IFERROR(INDEX(DL!E:E,MATCH(A480,DL!A:A,0)),"")</f>
        <v/>
      </c>
      <c r="H480" t="str">
        <f>IFERROR(INDEX('2017 Rookies'!B:B,MATCH(A480,'2017 Rookies'!A:A,0)),"")</f>
        <v>ex</v>
      </c>
      <c r="I480" t="str">
        <f>IFERROR(INDEX('Free Agents'!B:B,MATCH(A480,'Free Agents'!A:A,0)),"")</f>
        <v/>
      </c>
    </row>
    <row r="481" spans="1:9" x14ac:dyDescent="0.3">
      <c r="A481" t="s">
        <v>1090</v>
      </c>
      <c r="B481" t="str">
        <f>IFERROR(INDEX(ADP!B:B,MATCH(A481,ADP!A:A,0)),"")</f>
        <v/>
      </c>
      <c r="C481" t="str">
        <f>VLOOKUP(A481,'Pitching Raw Data'!A:I,3,FALSE)</f>
        <v>RP</v>
      </c>
      <c r="D481" t="str">
        <f>INDEX('Pitching BABS Calcs'!H:H,MATCH(A481,'Pitching BABS Calcs'!A:A,0))</f>
        <v>k-</v>
      </c>
      <c r="E481" t="str">
        <f>INDEX('Pitching BABS Calcs'!F:F,MATCH(A481,'Pitching BABS Calcs'!A:A,0))</f>
        <v/>
      </c>
      <c r="G481" t="str">
        <f>IFERROR(INDEX(DL!E:E,MATCH(A481,DL!A:A,0)),"")</f>
        <v/>
      </c>
      <c r="H481" t="str">
        <f>IFERROR(INDEX('2017 Rookies'!B:B,MATCH(A481,'2017 Rookies'!A:A,0)),"")</f>
        <v>ex</v>
      </c>
      <c r="I481" t="str">
        <f>IFERROR(INDEX('Free Agents'!B:B,MATCH(A481,'Free Agents'!A:A,0)),"")</f>
        <v/>
      </c>
    </row>
    <row r="482" spans="1:9" x14ac:dyDescent="0.3">
      <c r="A482" t="s">
        <v>575</v>
      </c>
      <c r="B482" t="str">
        <f>IFERROR(INDEX(ADP!B:B,MATCH(A482,ADP!A:A,0)),"")</f>
        <v/>
      </c>
      <c r="C482" t="str">
        <f>VLOOKUP(A482,'Pitching Raw Data'!A:I,3,FALSE)</f>
        <v>RP</v>
      </c>
      <c r="D482" t="str">
        <f>INDEX('Pitching BABS Calcs'!H:H,MATCH(A482,'Pitching BABS Calcs'!A:A,0))</f>
        <v>k-</v>
      </c>
      <c r="E482" t="str">
        <f>INDEX('Pitching BABS Calcs'!F:F,MATCH(A482,'Pitching BABS Calcs'!A:A,0))</f>
        <v/>
      </c>
      <c r="G482" t="str">
        <f>IFERROR(INDEX(DL!E:E,MATCH(A482,DL!A:A,0)),"")</f>
        <v/>
      </c>
      <c r="H482" t="str">
        <f>IFERROR(INDEX('2017 Rookies'!B:B,MATCH(A482,'2017 Rookies'!A:A,0)),"")</f>
        <v/>
      </c>
      <c r="I482" t="str">
        <f>IFERROR(INDEX('Free Agents'!B:B,MATCH(A482,'Free Agents'!A:A,0)),"")</f>
        <v/>
      </c>
    </row>
    <row r="483" spans="1:9" x14ac:dyDescent="0.3">
      <c r="A483" t="s">
        <v>576</v>
      </c>
      <c r="B483" t="str">
        <f>IFERROR(INDEX(ADP!B:B,MATCH(A483,ADP!A:A,0)),"")</f>
        <v/>
      </c>
      <c r="C483" t="str">
        <f>VLOOKUP(A483,'Pitching Raw Data'!A:I,3,FALSE)</f>
        <v>RP</v>
      </c>
      <c r="D483" t="str">
        <f>INDEX('Pitching BABS Calcs'!H:H,MATCH(A483,'Pitching BABS Calcs'!A:A,0))</f>
        <v>k-</v>
      </c>
      <c r="E483" t="str">
        <f>INDEX('Pitching BABS Calcs'!F:F,MATCH(A483,'Pitching BABS Calcs'!A:A,0))</f>
        <v/>
      </c>
      <c r="G483" t="str">
        <f>IFERROR(INDEX(DL!E:E,MATCH(A483,DL!A:A,0)),"")</f>
        <v/>
      </c>
      <c r="H483" t="str">
        <f>IFERROR(INDEX('2017 Rookies'!B:B,MATCH(A483,'2017 Rookies'!A:A,0)),"")</f>
        <v/>
      </c>
      <c r="I483" t="str">
        <f>IFERROR(INDEX('Free Agents'!B:B,MATCH(A483,'Free Agents'!A:A,0)),"")</f>
        <v/>
      </c>
    </row>
    <row r="484" spans="1:9" x14ac:dyDescent="0.3">
      <c r="A484" t="s">
        <v>1091</v>
      </c>
      <c r="B484" t="str">
        <f>IFERROR(INDEX(ADP!B:B,MATCH(A484,ADP!A:A,0)),"")</f>
        <v/>
      </c>
      <c r="C484" t="str">
        <f>VLOOKUP(A484,'Pitching Raw Data'!A:I,3,FALSE)</f>
        <v>RP</v>
      </c>
      <c r="D484" t="str">
        <f>INDEX('Pitching BABS Calcs'!H:H,MATCH(A484,'Pitching BABS Calcs'!A:A,0))</f>
        <v>k-</v>
      </c>
      <c r="E484" t="str">
        <f>INDEX('Pitching BABS Calcs'!F:F,MATCH(A484,'Pitching BABS Calcs'!A:A,0))</f>
        <v/>
      </c>
      <c r="G484" t="str">
        <f>IFERROR(INDEX(DL!E:E,MATCH(A484,DL!A:A,0)),"")</f>
        <v/>
      </c>
      <c r="H484" t="str">
        <f>IFERROR(INDEX('2017 Rookies'!B:B,MATCH(A484,'2017 Rookies'!A:A,0)),"")</f>
        <v/>
      </c>
      <c r="I484" t="str">
        <f>IFERROR(INDEX('Free Agents'!B:B,MATCH(A484,'Free Agents'!A:A,0)),"")</f>
        <v/>
      </c>
    </row>
    <row r="485" spans="1:9" x14ac:dyDescent="0.3">
      <c r="A485" t="s">
        <v>1092</v>
      </c>
      <c r="B485" t="str">
        <f>IFERROR(INDEX(ADP!B:B,MATCH(A485,ADP!A:A,0)),"")</f>
        <v/>
      </c>
      <c r="C485" t="str">
        <f>VLOOKUP(A485,'Pitching Raw Data'!A:I,3,FALSE)</f>
        <v>SP</v>
      </c>
      <c r="D485" t="str">
        <f>INDEX('Pitching BABS Calcs'!H:H,MATCH(A485,'Pitching BABS Calcs'!A:A,0))</f>
        <v>k-</v>
      </c>
      <c r="E485" t="str">
        <f>INDEX('Pitching BABS Calcs'!F:F,MATCH(A485,'Pitching BABS Calcs'!A:A,0))</f>
        <v/>
      </c>
      <c r="G485" t="str">
        <f>IFERROR(INDEX(DL!E:E,MATCH(A485,DL!A:A,0)),"")</f>
        <v/>
      </c>
      <c r="H485" t="str">
        <f>IFERROR(INDEX('2017 Rookies'!B:B,MATCH(A485,'2017 Rookies'!A:A,0)),"")</f>
        <v/>
      </c>
      <c r="I485" t="str">
        <f>IFERROR(INDEX('Free Agents'!B:B,MATCH(A485,'Free Agents'!A:A,0)),"")</f>
        <v>Nw</v>
      </c>
    </row>
    <row r="486" spans="1:9" x14ac:dyDescent="0.3">
      <c r="A486" t="s">
        <v>1093</v>
      </c>
      <c r="B486" t="str">
        <f>IFERROR(INDEX(ADP!B:B,MATCH(A486,ADP!A:A,0)),"")</f>
        <v/>
      </c>
      <c r="C486" t="str">
        <f>VLOOKUP(A486,'Pitching Raw Data'!A:I,3,FALSE)</f>
        <v>SP</v>
      </c>
      <c r="D486" t="str">
        <f>INDEX('Pitching BABS Calcs'!H:H,MATCH(A486,'Pitching BABS Calcs'!A:A,0))</f>
        <v>k-</v>
      </c>
      <c r="E486" t="str">
        <f>INDEX('Pitching BABS Calcs'!F:F,MATCH(A486,'Pitching BABS Calcs'!A:A,0))</f>
        <v/>
      </c>
      <c r="G486" t="str">
        <f>IFERROR(INDEX(DL!E:E,MATCH(A486,DL!A:A,0)),"")</f>
        <v/>
      </c>
      <c r="H486" t="str">
        <f>IFERROR(INDEX('2017 Rookies'!B:B,MATCH(A486,'2017 Rookies'!A:A,0)),"")</f>
        <v/>
      </c>
      <c r="I486" t="str">
        <f>IFERROR(INDEX('Free Agents'!B:B,MATCH(A486,'Free Agents'!A:A,0)),"")</f>
        <v/>
      </c>
    </row>
    <row r="487" spans="1:9" x14ac:dyDescent="0.3">
      <c r="A487" t="s">
        <v>530</v>
      </c>
      <c r="B487" t="str">
        <f>IFERROR(INDEX(ADP!B:B,MATCH(A487,ADP!A:A,0)),"")</f>
        <v/>
      </c>
      <c r="C487" t="str">
        <f>VLOOKUP(A487,'Pitching Raw Data'!A:I,3,FALSE)</f>
        <v>RP</v>
      </c>
      <c r="D487" t="str">
        <f>INDEX('Pitching BABS Calcs'!H:H,MATCH(A487,'Pitching BABS Calcs'!A:A,0))</f>
        <v>k</v>
      </c>
      <c r="E487" t="str">
        <f>INDEX('Pitching BABS Calcs'!F:F,MATCH(A487,'Pitching BABS Calcs'!A:A,0))</f>
        <v/>
      </c>
      <c r="G487" t="str">
        <f>IFERROR(INDEX(DL!E:E,MATCH(A487,DL!A:A,0)),"")</f>
        <v/>
      </c>
      <c r="H487" t="str">
        <f>IFERROR(INDEX('2017 Rookies'!B:B,MATCH(A487,'2017 Rookies'!A:A,0)),"")</f>
        <v/>
      </c>
      <c r="I487" t="str">
        <f>IFERROR(INDEX('Free Agents'!B:B,MATCH(A487,'Free Agents'!A:A,0)),"")</f>
        <v/>
      </c>
    </row>
    <row r="488" spans="1:9" x14ac:dyDescent="0.3">
      <c r="A488" t="s">
        <v>1094</v>
      </c>
      <c r="B488" t="str">
        <f>IFERROR(INDEX(ADP!B:B,MATCH(A488,ADP!A:A,0)),"")</f>
        <v/>
      </c>
      <c r="C488" t="str">
        <f>VLOOKUP(A488,'Pitching Raw Data'!A:I,3,FALSE)</f>
        <v>SP</v>
      </c>
      <c r="D488" t="str">
        <f>INDEX('Pitching BABS Calcs'!H:H,MATCH(A488,'Pitching BABS Calcs'!A:A,0))</f>
        <v>k-</v>
      </c>
      <c r="E488" t="str">
        <f>INDEX('Pitching BABS Calcs'!F:F,MATCH(A488,'Pitching BABS Calcs'!A:A,0))</f>
        <v/>
      </c>
      <c r="G488" t="str">
        <f>IFERROR(INDEX(DL!E:E,MATCH(A488,DL!A:A,0)),"")</f>
        <v/>
      </c>
      <c r="H488" t="str">
        <f>IFERROR(INDEX('2017 Rookies'!B:B,MATCH(A488,'2017 Rookies'!A:A,0)),"")</f>
        <v/>
      </c>
      <c r="I488" t="str">
        <f>IFERROR(INDEX('Free Agents'!B:B,MATCH(A488,'Free Agents'!A:A,0)),"")</f>
        <v/>
      </c>
    </row>
    <row r="489" spans="1:9" x14ac:dyDescent="0.3">
      <c r="A489" t="s">
        <v>1095</v>
      </c>
      <c r="B489" t="str">
        <f>IFERROR(INDEX(ADP!B:B,MATCH(A489,ADP!A:A,0)),"")</f>
        <v/>
      </c>
      <c r="C489" t="str">
        <f>VLOOKUP(A489,'Pitching Raw Data'!A:I,3,FALSE)</f>
        <v>SP</v>
      </c>
      <c r="D489" t="str">
        <f>INDEX('Pitching BABS Calcs'!H:H,MATCH(A489,'Pitching BABS Calcs'!A:A,0))</f>
        <v>k-</v>
      </c>
      <c r="E489" t="str">
        <f>INDEX('Pitching BABS Calcs'!F:F,MATCH(A489,'Pitching BABS Calcs'!A:A,0))</f>
        <v/>
      </c>
      <c r="G489" t="str">
        <f>IFERROR(INDEX(DL!E:E,MATCH(A489,DL!A:A,0)),"")</f>
        <v/>
      </c>
      <c r="H489" t="str">
        <f>IFERROR(INDEX('2017 Rookies'!B:B,MATCH(A489,'2017 Rookies'!A:A,0)),"")</f>
        <v/>
      </c>
      <c r="I489" t="str">
        <f>IFERROR(INDEX('Free Agents'!B:B,MATCH(A489,'Free Agents'!A:A,0)),"")</f>
        <v>Nw</v>
      </c>
    </row>
    <row r="490" spans="1:9" x14ac:dyDescent="0.3">
      <c r="A490" t="s">
        <v>435</v>
      </c>
      <c r="B490" t="str">
        <f>IFERROR(INDEX(ADP!B:B,MATCH(A490,ADP!A:A,0)),"")</f>
        <v/>
      </c>
      <c r="C490" t="str">
        <f>VLOOKUP(A490,'Pitching Raw Data'!A:I,3,FALSE)</f>
        <v>RP</v>
      </c>
      <c r="D490" t="str">
        <f>INDEX('Pitching BABS Calcs'!H:H,MATCH(A490,'Pitching BABS Calcs'!A:A,0))</f>
        <v>k-</v>
      </c>
      <c r="E490" t="str">
        <f>INDEX('Pitching BABS Calcs'!F:F,MATCH(A490,'Pitching BABS Calcs'!A:A,0))</f>
        <v/>
      </c>
      <c r="G490" t="str">
        <f>IFERROR(INDEX(DL!E:E,MATCH(A490,DL!A:A,0)),"")</f>
        <v/>
      </c>
      <c r="H490" t="str">
        <f>IFERROR(INDEX('2017 Rookies'!B:B,MATCH(A490,'2017 Rookies'!A:A,0)),"")</f>
        <v/>
      </c>
      <c r="I490" t="str">
        <f>IFERROR(INDEX('Free Agents'!B:B,MATCH(A490,'Free Agents'!A:A,0)),"")</f>
        <v/>
      </c>
    </row>
    <row r="491" spans="1:9" x14ac:dyDescent="0.3">
      <c r="A491" t="s">
        <v>1096</v>
      </c>
      <c r="B491" t="str">
        <f>IFERROR(INDEX(ADP!B:B,MATCH(A491,ADP!A:A,0)),"")</f>
        <v/>
      </c>
      <c r="C491" t="str">
        <f>VLOOKUP(A491,'Pitching Raw Data'!A:I,3,FALSE)</f>
        <v>SP</v>
      </c>
      <c r="D491" t="str">
        <f>INDEX('Pitching BABS Calcs'!H:H,MATCH(A491,'Pitching BABS Calcs'!A:A,0))</f>
        <v>k-</v>
      </c>
      <c r="E491" t="str">
        <f>INDEX('Pitching BABS Calcs'!F:F,MATCH(A491,'Pitching BABS Calcs'!A:A,0))</f>
        <v/>
      </c>
      <c r="G491" t="str">
        <f>IFERROR(INDEX(DL!E:E,MATCH(A491,DL!A:A,0)),"")</f>
        <v/>
      </c>
      <c r="H491" t="str">
        <f>IFERROR(INDEX('2017 Rookies'!B:B,MATCH(A491,'2017 Rookies'!A:A,0)),"")</f>
        <v>ex</v>
      </c>
      <c r="I491" t="str">
        <f>IFERROR(INDEX('Free Agents'!B:B,MATCH(A491,'Free Agents'!A:A,0)),"")</f>
        <v/>
      </c>
    </row>
    <row r="492" spans="1:9" x14ac:dyDescent="0.3">
      <c r="A492" t="s">
        <v>1097</v>
      </c>
      <c r="B492" t="str">
        <f>IFERROR(INDEX(ADP!B:B,MATCH(A492,ADP!A:A,0)),"")</f>
        <v/>
      </c>
      <c r="C492" t="str">
        <f>VLOOKUP(A492,'Pitching Raw Data'!A:I,3,FALSE)</f>
        <v>RP</v>
      </c>
      <c r="D492" t="str">
        <f>INDEX('Pitching BABS Calcs'!H:H,MATCH(A492,'Pitching BABS Calcs'!A:A,0))</f>
        <v>k-</v>
      </c>
      <c r="E492" t="str">
        <f>INDEX('Pitching BABS Calcs'!F:F,MATCH(A492,'Pitching BABS Calcs'!A:A,0))</f>
        <v/>
      </c>
      <c r="G492" t="str">
        <f>IFERROR(INDEX(DL!E:E,MATCH(A492,DL!A:A,0)),"")</f>
        <v/>
      </c>
      <c r="H492" t="str">
        <f>IFERROR(INDEX('2017 Rookies'!B:B,MATCH(A492,'2017 Rookies'!A:A,0)),"")</f>
        <v>ex</v>
      </c>
      <c r="I492" t="str">
        <f>IFERROR(INDEX('Free Agents'!B:B,MATCH(A492,'Free Agents'!A:A,0)),"")</f>
        <v/>
      </c>
    </row>
    <row r="493" spans="1:9" x14ac:dyDescent="0.3">
      <c r="A493" t="s">
        <v>473</v>
      </c>
      <c r="B493" t="str">
        <f>IFERROR(INDEX(ADP!B:B,MATCH(A493,ADP!A:A,0)),"")</f>
        <v/>
      </c>
      <c r="C493" t="str">
        <f>VLOOKUP(A493,'Pitching Raw Data'!A:I,3,FALSE)</f>
        <v>SP</v>
      </c>
      <c r="D493" t="str">
        <f>INDEX('Pitching BABS Calcs'!H:H,MATCH(A493,'Pitching BABS Calcs'!A:A,0))</f>
        <v>k-</v>
      </c>
      <c r="E493" t="str">
        <f>INDEX('Pitching BABS Calcs'!F:F,MATCH(A493,'Pitching BABS Calcs'!A:A,0))</f>
        <v/>
      </c>
      <c r="G493" t="str">
        <f>IFERROR(INDEX(DL!E:E,MATCH(A493,DL!A:A,0)),"")</f>
        <v>INJ</v>
      </c>
      <c r="H493" t="str">
        <f>IFERROR(INDEX('2017 Rookies'!B:B,MATCH(A493,'2017 Rookies'!A:A,0)),"")</f>
        <v/>
      </c>
      <c r="I493" t="str">
        <f>IFERROR(INDEX('Free Agents'!B:B,MATCH(A493,'Free Agents'!A:A,0)),"")</f>
        <v/>
      </c>
    </row>
    <row r="494" spans="1:9" x14ac:dyDescent="0.3">
      <c r="A494" t="s">
        <v>630</v>
      </c>
      <c r="B494" t="str">
        <f>IFERROR(INDEX(ADP!B:B,MATCH(A494,ADP!A:A,0)),"")</f>
        <v/>
      </c>
      <c r="C494" t="str">
        <f>VLOOKUP(A494,'Pitching Raw Data'!A:I,3,FALSE)</f>
        <v>RP</v>
      </c>
      <c r="D494" t="str">
        <f>INDEX('Pitching BABS Calcs'!H:H,MATCH(A494,'Pitching BABS Calcs'!A:A,0))</f>
        <v>k-</v>
      </c>
      <c r="E494" t="str">
        <f>INDEX('Pitching BABS Calcs'!F:F,MATCH(A494,'Pitching BABS Calcs'!A:A,0))</f>
        <v/>
      </c>
      <c r="G494" t="str">
        <f>IFERROR(INDEX(DL!E:E,MATCH(A494,DL!A:A,0)),"")</f>
        <v>inj</v>
      </c>
      <c r="H494" t="str">
        <f>IFERROR(INDEX('2017 Rookies'!B:B,MATCH(A494,'2017 Rookies'!A:A,0)),"")</f>
        <v/>
      </c>
      <c r="I494" t="str">
        <f>IFERROR(INDEX('Free Agents'!B:B,MATCH(A494,'Free Agents'!A:A,0)),"")</f>
        <v/>
      </c>
    </row>
    <row r="495" spans="1:9" x14ac:dyDescent="0.3">
      <c r="A495" t="s">
        <v>1098</v>
      </c>
      <c r="B495" t="str">
        <f>IFERROR(INDEX(ADP!B:B,MATCH(A495,ADP!A:A,0)),"")</f>
        <v/>
      </c>
      <c r="C495" t="str">
        <f>VLOOKUP(A495,'Pitching Raw Data'!A:I,3,FALSE)</f>
        <v>SP</v>
      </c>
      <c r="D495" t="str">
        <f>INDEX('Pitching BABS Calcs'!H:H,MATCH(A495,'Pitching BABS Calcs'!A:A,0))</f>
        <v>k-</v>
      </c>
      <c r="E495" t="str">
        <f>INDEX('Pitching BABS Calcs'!F:F,MATCH(A495,'Pitching BABS Calcs'!A:A,0))</f>
        <v/>
      </c>
      <c r="G495" t="str">
        <f>IFERROR(INDEX(DL!E:E,MATCH(A495,DL!A:A,0)),"")</f>
        <v/>
      </c>
      <c r="H495" t="str">
        <f>IFERROR(INDEX('2017 Rookies'!B:B,MATCH(A495,'2017 Rookies'!A:A,0)),"")</f>
        <v>ex</v>
      </c>
      <c r="I495" t="str">
        <f>IFERROR(INDEX('Free Agents'!B:B,MATCH(A495,'Free Agents'!A:A,0)),"")</f>
        <v/>
      </c>
    </row>
    <row r="496" spans="1:9" x14ac:dyDescent="0.3">
      <c r="A496" t="s">
        <v>1099</v>
      </c>
      <c r="B496" t="str">
        <f>IFERROR(INDEX(ADP!B:B,MATCH(A496,ADP!A:A,0)),"")</f>
        <v/>
      </c>
      <c r="C496" t="str">
        <f>VLOOKUP(A496,'Pitching Raw Data'!A:I,3,FALSE)</f>
        <v>RP</v>
      </c>
      <c r="D496" t="str">
        <f>INDEX('Pitching BABS Calcs'!H:H,MATCH(A496,'Pitching BABS Calcs'!A:A,0))</f>
        <v>k-</v>
      </c>
      <c r="E496" t="str">
        <f>INDEX('Pitching BABS Calcs'!F:F,MATCH(A496,'Pitching BABS Calcs'!A:A,0))</f>
        <v/>
      </c>
      <c r="G496" t="str">
        <f>IFERROR(INDEX(DL!E:E,MATCH(A496,DL!A:A,0)),"")</f>
        <v/>
      </c>
      <c r="H496" t="str">
        <f>IFERROR(INDEX('2017 Rookies'!B:B,MATCH(A496,'2017 Rookies'!A:A,0)),"")</f>
        <v/>
      </c>
      <c r="I496" t="str">
        <f>IFERROR(INDEX('Free Agents'!B:B,MATCH(A496,'Free Agents'!A:A,0)),"")</f>
        <v/>
      </c>
    </row>
    <row r="497" spans="1:9" x14ac:dyDescent="0.3">
      <c r="A497" t="s">
        <v>1100</v>
      </c>
      <c r="B497" t="str">
        <f>IFERROR(INDEX(ADP!B:B,MATCH(A497,ADP!A:A,0)),"")</f>
        <v/>
      </c>
      <c r="C497" t="str">
        <f>VLOOKUP(A497,'Pitching Raw Data'!A:I,3,FALSE)</f>
        <v>SP</v>
      </c>
      <c r="D497" t="str">
        <f>INDEX('Pitching BABS Calcs'!H:H,MATCH(A497,'Pitching BABS Calcs'!A:A,0))</f>
        <v>k-</v>
      </c>
      <c r="E497" t="str">
        <f>INDEX('Pitching BABS Calcs'!F:F,MATCH(A497,'Pitching BABS Calcs'!A:A,0))</f>
        <v/>
      </c>
      <c r="G497" t="str">
        <f>IFERROR(INDEX(DL!E:E,MATCH(A497,DL!A:A,0)),"")</f>
        <v/>
      </c>
      <c r="H497" t="str">
        <f>IFERROR(INDEX('2017 Rookies'!B:B,MATCH(A497,'2017 Rookies'!A:A,0)),"")</f>
        <v/>
      </c>
      <c r="I497" t="str">
        <f>IFERROR(INDEX('Free Agents'!B:B,MATCH(A497,'Free Agents'!A:A,0)),"")</f>
        <v/>
      </c>
    </row>
    <row r="498" spans="1:9" x14ac:dyDescent="0.3">
      <c r="A498" t="s">
        <v>559</v>
      </c>
      <c r="B498" t="str">
        <f>IFERROR(INDEX(ADP!B:B,MATCH(A498,ADP!A:A,0)),"")</f>
        <v/>
      </c>
      <c r="C498" t="str">
        <f>VLOOKUP(A498,'Pitching Raw Data'!A:I,3,FALSE)</f>
        <v>SP</v>
      </c>
      <c r="D498" t="str">
        <f>INDEX('Pitching BABS Calcs'!H:H,MATCH(A498,'Pitching BABS Calcs'!A:A,0))</f>
        <v>k-</v>
      </c>
      <c r="E498" t="str">
        <f>INDEX('Pitching BABS Calcs'!F:F,MATCH(A498,'Pitching BABS Calcs'!A:A,0))</f>
        <v/>
      </c>
      <c r="G498" t="str">
        <f>IFERROR(INDEX(DL!E:E,MATCH(A498,DL!A:A,0)),"")</f>
        <v>inj</v>
      </c>
      <c r="H498" t="str">
        <f>IFERROR(INDEX('2017 Rookies'!B:B,MATCH(A498,'2017 Rookies'!A:A,0)),"")</f>
        <v/>
      </c>
      <c r="I498" t="str">
        <f>IFERROR(INDEX('Free Agents'!B:B,MATCH(A498,'Free Agents'!A:A,0)),"")</f>
        <v/>
      </c>
    </row>
    <row r="499" spans="1:9" x14ac:dyDescent="0.3">
      <c r="A499" t="s">
        <v>1101</v>
      </c>
      <c r="B499" t="str">
        <f>IFERROR(INDEX(ADP!B:B,MATCH(A499,ADP!A:A,0)),"")</f>
        <v/>
      </c>
      <c r="C499" t="str">
        <f>VLOOKUP(A499,'Pitching Raw Data'!A:I,3,FALSE)</f>
        <v>RP</v>
      </c>
      <c r="D499" t="str">
        <f>INDEX('Pitching BABS Calcs'!H:H,MATCH(A499,'Pitching BABS Calcs'!A:A,0))</f>
        <v>k-</v>
      </c>
      <c r="E499" t="str">
        <f>INDEX('Pitching BABS Calcs'!F:F,MATCH(A499,'Pitching BABS Calcs'!A:A,0))</f>
        <v/>
      </c>
      <c r="G499" t="str">
        <f>IFERROR(INDEX(DL!E:E,MATCH(A499,DL!A:A,0)),"")</f>
        <v/>
      </c>
      <c r="H499" t="str">
        <f>IFERROR(INDEX('2017 Rookies'!B:B,MATCH(A499,'2017 Rookies'!A:A,0)),"")</f>
        <v/>
      </c>
      <c r="I499" t="str">
        <f>IFERROR(INDEX('Free Agents'!B:B,MATCH(A499,'Free Agents'!A:A,0)),"")</f>
        <v/>
      </c>
    </row>
    <row r="500" spans="1:9" x14ac:dyDescent="0.3">
      <c r="A500" t="s">
        <v>1102</v>
      </c>
      <c r="B500" t="str">
        <f>IFERROR(INDEX(ADP!B:B,MATCH(A500,ADP!A:A,0)),"")</f>
        <v/>
      </c>
      <c r="C500" t="str">
        <f>VLOOKUP(A500,'Pitching Raw Data'!A:I,3,FALSE)</f>
        <v>SP</v>
      </c>
      <c r="D500" t="str">
        <f>INDEX('Pitching BABS Calcs'!H:H,MATCH(A500,'Pitching BABS Calcs'!A:A,0))</f>
        <v>k-</v>
      </c>
      <c r="E500" t="str">
        <f>INDEX('Pitching BABS Calcs'!F:F,MATCH(A500,'Pitching BABS Calcs'!A:A,0))</f>
        <v/>
      </c>
      <c r="G500" t="str">
        <f>IFERROR(INDEX(DL!E:E,MATCH(A500,DL!A:A,0)),"")</f>
        <v/>
      </c>
      <c r="H500" t="str">
        <f>IFERROR(INDEX('2017 Rookies'!B:B,MATCH(A500,'2017 Rookies'!A:A,0)),"")</f>
        <v>ex</v>
      </c>
      <c r="I500" t="str">
        <f>IFERROR(INDEX('Free Agents'!B:B,MATCH(A500,'Free Agents'!A:A,0)),"")</f>
        <v/>
      </c>
    </row>
    <row r="501" spans="1:9" x14ac:dyDescent="0.3">
      <c r="A501" t="s">
        <v>1103</v>
      </c>
      <c r="B501" t="str">
        <f>IFERROR(INDEX(ADP!B:B,MATCH(A501,ADP!A:A,0)),"")</f>
        <v/>
      </c>
      <c r="C501" t="str">
        <f>VLOOKUP(A501,'Pitching Raw Data'!A:I,3,FALSE)</f>
        <v>SP</v>
      </c>
      <c r="D501" t="str">
        <f>INDEX('Pitching BABS Calcs'!H:H,MATCH(A501,'Pitching BABS Calcs'!A:A,0))</f>
        <v>k-</v>
      </c>
      <c r="E501" t="str">
        <f>INDEX('Pitching BABS Calcs'!F:F,MATCH(A501,'Pitching BABS Calcs'!A:A,0))</f>
        <v/>
      </c>
      <c r="G501" t="str">
        <f>IFERROR(INDEX(DL!E:E,MATCH(A501,DL!A:A,0)),"")</f>
        <v/>
      </c>
      <c r="H501" t="str">
        <f>IFERROR(INDEX('2017 Rookies'!B:B,MATCH(A501,'2017 Rookies'!A:A,0)),"")</f>
        <v>ex</v>
      </c>
      <c r="I501" t="str">
        <f>IFERROR(INDEX('Free Agents'!B:B,MATCH(A501,'Free Agents'!A:A,0)),"")</f>
        <v/>
      </c>
    </row>
    <row r="502" spans="1:9" x14ac:dyDescent="0.3">
      <c r="A502" t="s">
        <v>555</v>
      </c>
      <c r="B502" t="str">
        <f>IFERROR(INDEX(ADP!B:B,MATCH(A502,ADP!A:A,0)),"")</f>
        <v/>
      </c>
      <c r="C502" t="str">
        <f>VLOOKUP(A502,'Pitching Raw Data'!A:I,3,FALSE)</f>
        <v>RP</v>
      </c>
      <c r="D502" t="str">
        <f>INDEX('Pitching BABS Calcs'!H:H,MATCH(A502,'Pitching BABS Calcs'!A:A,0))</f>
        <v>k-</v>
      </c>
      <c r="E502" t="str">
        <f>INDEX('Pitching BABS Calcs'!F:F,MATCH(A502,'Pitching BABS Calcs'!A:A,0))</f>
        <v/>
      </c>
      <c r="G502" t="str">
        <f>IFERROR(INDEX(DL!E:E,MATCH(A502,DL!A:A,0)),"")</f>
        <v>inj</v>
      </c>
      <c r="H502" t="str">
        <f>IFERROR(INDEX('2017 Rookies'!B:B,MATCH(A502,'2017 Rookies'!A:A,0)),"")</f>
        <v>ex</v>
      </c>
      <c r="I502" t="str">
        <f>IFERROR(INDEX('Free Agents'!B:B,MATCH(A502,'Free Agents'!A:A,0)),"")</f>
        <v/>
      </c>
    </row>
    <row r="503" spans="1:9" x14ac:dyDescent="0.3">
      <c r="A503" t="s">
        <v>1104</v>
      </c>
      <c r="B503" t="str">
        <f>IFERROR(INDEX(ADP!B:B,MATCH(A503,ADP!A:A,0)),"")</f>
        <v/>
      </c>
      <c r="C503" t="str">
        <f>VLOOKUP(A503,'Pitching Raw Data'!A:I,3,FALSE)</f>
        <v>SP</v>
      </c>
      <c r="D503" t="str">
        <f>INDEX('Pitching BABS Calcs'!H:H,MATCH(A503,'Pitching BABS Calcs'!A:A,0))</f>
        <v>k-</v>
      </c>
      <c r="E503" t="str">
        <f>INDEX('Pitching BABS Calcs'!F:F,MATCH(A503,'Pitching BABS Calcs'!A:A,0))</f>
        <v/>
      </c>
      <c r="G503" t="str">
        <f>IFERROR(INDEX(DL!E:E,MATCH(A503,DL!A:A,0)),"")</f>
        <v/>
      </c>
      <c r="H503" t="str">
        <f>IFERROR(INDEX('2017 Rookies'!B:B,MATCH(A503,'2017 Rookies'!A:A,0)),"")</f>
        <v>ex</v>
      </c>
      <c r="I503" t="str">
        <f>IFERROR(INDEX('Free Agents'!B:B,MATCH(A503,'Free Agents'!A:A,0)),"")</f>
        <v/>
      </c>
    </row>
    <row r="504" spans="1:9" x14ac:dyDescent="0.3">
      <c r="A504" t="s">
        <v>1105</v>
      </c>
      <c r="B504" t="str">
        <f>IFERROR(INDEX(ADP!B:B,MATCH(A504,ADP!A:A,0)),"")</f>
        <v/>
      </c>
      <c r="C504" t="str">
        <f>VLOOKUP(A504,'Pitching Raw Data'!A:I,3,FALSE)</f>
        <v>SP</v>
      </c>
      <c r="D504" t="str">
        <f>INDEX('Pitching BABS Calcs'!H:H,MATCH(A504,'Pitching BABS Calcs'!A:A,0))</f>
        <v>k-</v>
      </c>
      <c r="E504" t="str">
        <f>INDEX('Pitching BABS Calcs'!F:F,MATCH(A504,'Pitching BABS Calcs'!A:A,0))</f>
        <v/>
      </c>
      <c r="G504" t="str">
        <f>IFERROR(INDEX(DL!E:E,MATCH(A504,DL!A:A,0)),"")</f>
        <v/>
      </c>
      <c r="H504" t="str">
        <f>IFERROR(INDEX('2017 Rookies'!B:B,MATCH(A504,'2017 Rookies'!A:A,0)),"")</f>
        <v/>
      </c>
      <c r="I504" t="str">
        <f>IFERROR(INDEX('Free Agents'!B:B,MATCH(A504,'Free Agents'!A:A,0)),"")</f>
        <v/>
      </c>
    </row>
    <row r="505" spans="1:9" x14ac:dyDescent="0.3">
      <c r="A505" t="s">
        <v>366</v>
      </c>
      <c r="B505">
        <f>IFERROR(INDEX(ADP!B:B,MATCH(A505,ADP!A:A,0)),"")</f>
        <v>335</v>
      </c>
      <c r="C505" t="str">
        <f>VLOOKUP(A505,'Pitching Raw Data'!A:I,3,FALSE)</f>
        <v>SP</v>
      </c>
      <c r="D505" t="str">
        <f>INDEX('Pitching BABS Calcs'!H:H,MATCH(A505,'Pitching BABS Calcs'!A:A,0))</f>
        <v>k-</v>
      </c>
      <c r="E505" t="str">
        <f>INDEX('Pitching BABS Calcs'!F:F,MATCH(A505,'Pitching BABS Calcs'!A:A,0))</f>
        <v/>
      </c>
      <c r="G505" t="str">
        <f>IFERROR(INDEX(DL!E:E,MATCH(A505,DL!A:A,0)),"")</f>
        <v>INJ</v>
      </c>
      <c r="H505" t="str">
        <f>IFERROR(INDEX('2017 Rookies'!B:B,MATCH(A505,'2017 Rookies'!A:A,0)),"")</f>
        <v/>
      </c>
      <c r="I505" t="str">
        <f>IFERROR(INDEX('Free Agents'!B:B,MATCH(A505,'Free Agents'!A:A,0)),"")</f>
        <v/>
      </c>
    </row>
    <row r="506" spans="1:9" x14ac:dyDescent="0.3">
      <c r="A506" t="s">
        <v>1106</v>
      </c>
      <c r="B506" t="str">
        <f>IFERROR(INDEX(ADP!B:B,MATCH(A506,ADP!A:A,0)),"")</f>
        <v/>
      </c>
      <c r="C506" t="str">
        <f>VLOOKUP(A506,'Pitching Raw Data'!A:I,3,FALSE)</f>
        <v>SP</v>
      </c>
      <c r="D506" t="str">
        <f>INDEX('Pitching BABS Calcs'!H:H,MATCH(A506,'Pitching BABS Calcs'!A:A,0))</f>
        <v>k-</v>
      </c>
      <c r="E506" t="str">
        <f>INDEX('Pitching BABS Calcs'!F:F,MATCH(A506,'Pitching BABS Calcs'!A:A,0))</f>
        <v/>
      </c>
      <c r="G506" t="str">
        <f>IFERROR(INDEX(DL!E:E,MATCH(A506,DL!A:A,0)),"")</f>
        <v/>
      </c>
      <c r="H506" t="str">
        <f>IFERROR(INDEX('2017 Rookies'!B:B,MATCH(A506,'2017 Rookies'!A:A,0)),"")</f>
        <v>ex</v>
      </c>
      <c r="I506" t="str">
        <f>IFERROR(INDEX('Free Agents'!B:B,MATCH(A506,'Free Agents'!A:A,0)),"")</f>
        <v/>
      </c>
    </row>
    <row r="507" spans="1:9" x14ac:dyDescent="0.3">
      <c r="A507" t="s">
        <v>1107</v>
      </c>
      <c r="B507" t="str">
        <f>IFERROR(INDEX(ADP!B:B,MATCH(A507,ADP!A:A,0)),"")</f>
        <v/>
      </c>
      <c r="C507" t="str">
        <f>VLOOKUP(A507,'Pitching Raw Data'!A:I,3,FALSE)</f>
        <v>RP</v>
      </c>
      <c r="D507" t="str">
        <f>INDEX('Pitching BABS Calcs'!H:H,MATCH(A507,'Pitching BABS Calcs'!A:A,0))</f>
        <v>k-</v>
      </c>
      <c r="E507" t="str">
        <f>INDEX('Pitching BABS Calcs'!F:F,MATCH(A507,'Pitching BABS Calcs'!A:A,0))</f>
        <v>sv-</v>
      </c>
      <c r="G507" t="str">
        <f>IFERROR(INDEX(DL!E:E,MATCH(A507,DL!A:A,0)),"")</f>
        <v/>
      </c>
      <c r="H507" t="str">
        <f>IFERROR(INDEX('2017 Rookies'!B:B,MATCH(A507,'2017 Rookies'!A:A,0)),"")</f>
        <v/>
      </c>
      <c r="I507" t="str">
        <f>IFERROR(INDEX('Free Agents'!B:B,MATCH(A507,'Free Agents'!A:A,0)),"")</f>
        <v/>
      </c>
    </row>
    <row r="508" spans="1:9" x14ac:dyDescent="0.3">
      <c r="A508" t="s">
        <v>1108</v>
      </c>
      <c r="B508" t="str">
        <f>IFERROR(INDEX(ADP!B:B,MATCH(A508,ADP!A:A,0)),"")</f>
        <v/>
      </c>
      <c r="C508" t="str">
        <f>VLOOKUP(A508,'Pitching Raw Data'!A:I,3,FALSE)</f>
        <v>SP</v>
      </c>
      <c r="D508" t="str">
        <f>INDEX('Pitching BABS Calcs'!H:H,MATCH(A508,'Pitching BABS Calcs'!A:A,0))</f>
        <v>k-</v>
      </c>
      <c r="E508" t="str">
        <f>INDEX('Pitching BABS Calcs'!F:F,MATCH(A508,'Pitching BABS Calcs'!A:A,0))</f>
        <v/>
      </c>
      <c r="G508" t="str">
        <f>IFERROR(INDEX(DL!E:E,MATCH(A508,DL!A:A,0)),"")</f>
        <v/>
      </c>
      <c r="H508" t="str">
        <f>IFERROR(INDEX('2017 Rookies'!B:B,MATCH(A508,'2017 Rookies'!A:A,0)),"")</f>
        <v>ex</v>
      </c>
      <c r="I508" t="str">
        <f>IFERROR(INDEX('Free Agents'!B:B,MATCH(A508,'Free Agents'!A:A,0)),"")</f>
        <v/>
      </c>
    </row>
    <row r="509" spans="1:9" x14ac:dyDescent="0.3">
      <c r="A509" t="s">
        <v>1109</v>
      </c>
      <c r="B509" t="str">
        <f>IFERROR(INDEX(ADP!B:B,MATCH(A509,ADP!A:A,0)),"")</f>
        <v/>
      </c>
      <c r="C509" t="str">
        <f>VLOOKUP(A509,'Pitching Raw Data'!A:I,3,FALSE)</f>
        <v>SP</v>
      </c>
      <c r="D509" t="str">
        <f>INDEX('Pitching BABS Calcs'!H:H,MATCH(A509,'Pitching BABS Calcs'!A:A,0))</f>
        <v>k-</v>
      </c>
      <c r="E509" t="str">
        <f>INDEX('Pitching BABS Calcs'!F:F,MATCH(A509,'Pitching BABS Calcs'!A:A,0))</f>
        <v/>
      </c>
      <c r="G509" t="str">
        <f>IFERROR(INDEX(DL!E:E,MATCH(A509,DL!A:A,0)),"")</f>
        <v/>
      </c>
      <c r="H509" t="str">
        <f>IFERROR(INDEX('2017 Rookies'!B:B,MATCH(A509,'2017 Rookies'!A:A,0)),"")</f>
        <v>ex</v>
      </c>
      <c r="I509" t="str">
        <f>IFERROR(INDEX('Free Agents'!B:B,MATCH(A509,'Free Agents'!A:A,0)),"")</f>
        <v/>
      </c>
    </row>
    <row r="510" spans="1:9" x14ac:dyDescent="0.3">
      <c r="A510" t="s">
        <v>1110</v>
      </c>
      <c r="B510" t="str">
        <f>IFERROR(INDEX(ADP!B:B,MATCH(A510,ADP!A:A,0)),"")</f>
        <v/>
      </c>
      <c r="C510" t="str">
        <f>VLOOKUP(A510,'Pitching Raw Data'!A:I,3,FALSE)</f>
        <v>SP</v>
      </c>
      <c r="D510" t="str">
        <f>INDEX('Pitching BABS Calcs'!H:H,MATCH(A510,'Pitching BABS Calcs'!A:A,0))</f>
        <v>k-</v>
      </c>
      <c r="E510" t="str">
        <f>INDEX('Pitching BABS Calcs'!F:F,MATCH(A510,'Pitching BABS Calcs'!A:A,0))</f>
        <v/>
      </c>
      <c r="G510" t="str">
        <f>IFERROR(INDEX(DL!E:E,MATCH(A510,DL!A:A,0)),"")</f>
        <v/>
      </c>
      <c r="H510" t="str">
        <f>IFERROR(INDEX('2017 Rookies'!B:B,MATCH(A510,'2017 Rookies'!A:A,0)),"")</f>
        <v/>
      </c>
      <c r="I510" t="str">
        <f>IFERROR(INDEX('Free Agents'!B:B,MATCH(A510,'Free Agents'!A:A,0)),"")</f>
        <v/>
      </c>
    </row>
    <row r="511" spans="1:9" x14ac:dyDescent="0.3">
      <c r="A511" t="s">
        <v>375</v>
      </c>
      <c r="B511" t="str">
        <f>IFERROR(INDEX(ADP!B:B,MATCH(A511,ADP!A:A,0)),"")</f>
        <v/>
      </c>
      <c r="C511" t="str">
        <f>VLOOKUP(A511,'Pitching Raw Data'!A:I,3,FALSE)</f>
        <v>SP</v>
      </c>
      <c r="D511" t="str">
        <f>INDEX('Pitching BABS Calcs'!H:H,MATCH(A511,'Pitching BABS Calcs'!A:A,0))</f>
        <v>k-</v>
      </c>
      <c r="E511" t="str">
        <f>INDEX('Pitching BABS Calcs'!F:F,MATCH(A511,'Pitching BABS Calcs'!A:A,0))</f>
        <v/>
      </c>
      <c r="G511" t="str">
        <f>IFERROR(INDEX(DL!E:E,MATCH(A511,DL!A:A,0)),"")</f>
        <v>INJ</v>
      </c>
      <c r="H511" t="str">
        <f>IFERROR(INDEX('2017 Rookies'!B:B,MATCH(A511,'2017 Rookies'!A:A,0)),"")</f>
        <v/>
      </c>
      <c r="I511" t="str">
        <f>IFERROR(INDEX('Free Agents'!B:B,MATCH(A511,'Free Agents'!A:A,0)),"")</f>
        <v/>
      </c>
    </row>
    <row r="512" spans="1:9" x14ac:dyDescent="0.3">
      <c r="A512" t="s">
        <v>1111</v>
      </c>
      <c r="B512" t="str">
        <f>IFERROR(INDEX(ADP!B:B,MATCH(A512,ADP!A:A,0)),"")</f>
        <v/>
      </c>
      <c r="C512" t="str">
        <f>VLOOKUP(A512,'Pitching Raw Data'!A:I,3,FALSE)</f>
        <v>SP</v>
      </c>
      <c r="D512" t="str">
        <f>INDEX('Pitching BABS Calcs'!H:H,MATCH(A512,'Pitching BABS Calcs'!A:A,0))</f>
        <v>k-</v>
      </c>
      <c r="E512" t="str">
        <f>INDEX('Pitching BABS Calcs'!F:F,MATCH(A512,'Pitching BABS Calcs'!A:A,0))</f>
        <v/>
      </c>
      <c r="G512" t="str">
        <f>IFERROR(INDEX(DL!E:E,MATCH(A512,DL!A:A,0)),"")</f>
        <v/>
      </c>
      <c r="H512" t="str">
        <f>IFERROR(INDEX('2017 Rookies'!B:B,MATCH(A512,'2017 Rookies'!A:A,0)),"")</f>
        <v/>
      </c>
      <c r="I512" t="str">
        <f>IFERROR(INDEX('Free Agents'!B:B,MATCH(A512,'Free Agents'!A:A,0)),"")</f>
        <v/>
      </c>
    </row>
    <row r="513" spans="1:9" x14ac:dyDescent="0.3">
      <c r="A513" t="s">
        <v>1112</v>
      </c>
      <c r="B513" t="str">
        <f>IFERROR(INDEX(ADP!B:B,MATCH(A513,ADP!A:A,0)),"")</f>
        <v/>
      </c>
      <c r="C513" t="str">
        <f>VLOOKUP(A513,'Pitching Raw Data'!A:I,3,FALSE)</f>
        <v>RP</v>
      </c>
      <c r="D513" t="str">
        <f>INDEX('Pitching BABS Calcs'!H:H,MATCH(A513,'Pitching BABS Calcs'!A:A,0))</f>
        <v>k-</v>
      </c>
      <c r="E513" t="str">
        <f>INDEX('Pitching BABS Calcs'!F:F,MATCH(A513,'Pitching BABS Calcs'!A:A,0))</f>
        <v/>
      </c>
      <c r="G513" t="str">
        <f>IFERROR(INDEX(DL!E:E,MATCH(A513,DL!A:A,0)),"")</f>
        <v/>
      </c>
      <c r="H513" t="str">
        <f>IFERROR(INDEX('2017 Rookies'!B:B,MATCH(A513,'2017 Rookies'!A:A,0)),"")</f>
        <v>ex</v>
      </c>
      <c r="I513" t="str">
        <f>IFERROR(INDEX('Free Agents'!B:B,MATCH(A513,'Free Agents'!A:A,0)),"")</f>
        <v/>
      </c>
    </row>
    <row r="514" spans="1:9" x14ac:dyDescent="0.3">
      <c r="A514" t="s">
        <v>1113</v>
      </c>
      <c r="B514" t="str">
        <f>IFERROR(INDEX(ADP!B:B,MATCH(A514,ADP!A:A,0)),"")</f>
        <v/>
      </c>
      <c r="C514" t="str">
        <f>VLOOKUP(A514,'Pitching Raw Data'!A:I,3,FALSE)</f>
        <v>RP</v>
      </c>
      <c r="D514" t="str">
        <f>INDEX('Pitching BABS Calcs'!H:H,MATCH(A514,'Pitching BABS Calcs'!A:A,0))</f>
        <v>k-</v>
      </c>
      <c r="E514" t="str">
        <f>INDEX('Pitching BABS Calcs'!F:F,MATCH(A514,'Pitching BABS Calcs'!A:A,0))</f>
        <v/>
      </c>
      <c r="G514" t="str">
        <f>IFERROR(INDEX(DL!E:E,MATCH(A514,DL!A:A,0)),"")</f>
        <v/>
      </c>
      <c r="H514" t="str">
        <f>IFERROR(INDEX('2017 Rookies'!B:B,MATCH(A514,'2017 Rookies'!A:A,0)),"")</f>
        <v/>
      </c>
      <c r="I514" t="str">
        <f>IFERROR(INDEX('Free Agents'!B:B,MATCH(A514,'Free Agents'!A:A,0)),"")</f>
        <v/>
      </c>
    </row>
    <row r="515" spans="1:9" x14ac:dyDescent="0.3">
      <c r="A515" t="s">
        <v>1114</v>
      </c>
      <c r="B515" t="str">
        <f>IFERROR(INDEX(ADP!B:B,MATCH(A515,ADP!A:A,0)),"")</f>
        <v/>
      </c>
      <c r="C515" t="str">
        <f>VLOOKUP(A515,'Pitching Raw Data'!A:I,3,FALSE)</f>
        <v>RP</v>
      </c>
      <c r="D515" t="str">
        <f>INDEX('Pitching BABS Calcs'!H:H,MATCH(A515,'Pitching BABS Calcs'!A:A,0))</f>
        <v>k-</v>
      </c>
      <c r="E515" t="str">
        <f>INDEX('Pitching BABS Calcs'!F:F,MATCH(A515,'Pitching BABS Calcs'!A:A,0))</f>
        <v/>
      </c>
      <c r="G515" t="str">
        <f>IFERROR(INDEX(DL!E:E,MATCH(A515,DL!A:A,0)),"")</f>
        <v/>
      </c>
      <c r="H515" t="str">
        <f>IFERROR(INDEX('2017 Rookies'!B:B,MATCH(A515,'2017 Rookies'!A:A,0)),"")</f>
        <v/>
      </c>
      <c r="I515" t="str">
        <f>IFERROR(INDEX('Free Agents'!B:B,MATCH(A515,'Free Agents'!A:A,0)),"")</f>
        <v/>
      </c>
    </row>
    <row r="516" spans="1:9" x14ac:dyDescent="0.3">
      <c r="A516" t="s">
        <v>1115</v>
      </c>
      <c r="B516" t="str">
        <f>IFERROR(INDEX(ADP!B:B,MATCH(A516,ADP!A:A,0)),"")</f>
        <v/>
      </c>
      <c r="C516" t="str">
        <f>VLOOKUP(A516,'Pitching Raw Data'!A:I,3,FALSE)</f>
        <v>SP</v>
      </c>
      <c r="D516" t="str">
        <f>INDEX('Pitching BABS Calcs'!H:H,MATCH(A516,'Pitching BABS Calcs'!A:A,0))</f>
        <v>k-</v>
      </c>
      <c r="E516" t="str">
        <f>INDEX('Pitching BABS Calcs'!F:F,MATCH(A516,'Pitching BABS Calcs'!A:A,0))</f>
        <v/>
      </c>
      <c r="G516" t="str">
        <f>IFERROR(INDEX(DL!E:E,MATCH(A516,DL!A:A,0)),"")</f>
        <v/>
      </c>
      <c r="H516" t="str">
        <f>IFERROR(INDEX('2017 Rookies'!B:B,MATCH(A516,'2017 Rookies'!A:A,0)),"")</f>
        <v/>
      </c>
      <c r="I516" t="str">
        <f>IFERROR(INDEX('Free Agents'!B:B,MATCH(A516,'Free Agents'!A:A,0)),"")</f>
        <v/>
      </c>
    </row>
    <row r="517" spans="1:9" x14ac:dyDescent="0.3">
      <c r="A517" t="s">
        <v>1116</v>
      </c>
      <c r="B517" t="str">
        <f>IFERROR(INDEX(ADP!B:B,MATCH(A517,ADP!A:A,0)),"")</f>
        <v/>
      </c>
      <c r="C517" t="str">
        <f>VLOOKUP(A517,'Pitching Raw Data'!A:I,3,FALSE)</f>
        <v>SP</v>
      </c>
      <c r="D517" t="str">
        <f>INDEX('Pitching BABS Calcs'!H:H,MATCH(A517,'Pitching BABS Calcs'!A:A,0))</f>
        <v>k-</v>
      </c>
      <c r="E517" t="str">
        <f>INDEX('Pitching BABS Calcs'!F:F,MATCH(A517,'Pitching BABS Calcs'!A:A,0))</f>
        <v/>
      </c>
      <c r="G517" t="str">
        <f>IFERROR(INDEX(DL!E:E,MATCH(A517,DL!A:A,0)),"")</f>
        <v/>
      </c>
      <c r="H517" t="str">
        <f>IFERROR(INDEX('2017 Rookies'!B:B,MATCH(A517,'2017 Rookies'!A:A,0)),"")</f>
        <v>ex</v>
      </c>
      <c r="I517" t="str">
        <f>IFERROR(INDEX('Free Agents'!B:B,MATCH(A517,'Free Agents'!A:A,0)),"")</f>
        <v/>
      </c>
    </row>
    <row r="518" spans="1:9" x14ac:dyDescent="0.3">
      <c r="A518" t="s">
        <v>1117</v>
      </c>
      <c r="B518" t="str">
        <f>IFERROR(INDEX(ADP!B:B,MATCH(A518,ADP!A:A,0)),"")</f>
        <v/>
      </c>
      <c r="C518" t="str">
        <f>VLOOKUP(A518,'Pitching Raw Data'!A:I,3,FALSE)</f>
        <v>RP</v>
      </c>
      <c r="D518" t="str">
        <f>INDEX('Pitching BABS Calcs'!H:H,MATCH(A518,'Pitching BABS Calcs'!A:A,0))</f>
        <v>k-</v>
      </c>
      <c r="E518" t="str">
        <f>INDEX('Pitching BABS Calcs'!F:F,MATCH(A518,'Pitching BABS Calcs'!A:A,0))</f>
        <v/>
      </c>
      <c r="G518" t="str">
        <f>IFERROR(INDEX(DL!E:E,MATCH(A518,DL!A:A,0)),"")</f>
        <v/>
      </c>
      <c r="H518" t="str">
        <f>IFERROR(INDEX('2017 Rookies'!B:B,MATCH(A518,'2017 Rookies'!A:A,0)),"")</f>
        <v>ex</v>
      </c>
      <c r="I518" t="str">
        <f>IFERROR(INDEX('Free Agents'!B:B,MATCH(A518,'Free Agents'!A:A,0)),"")</f>
        <v/>
      </c>
    </row>
    <row r="519" spans="1:9" x14ac:dyDescent="0.3">
      <c r="A519" t="s">
        <v>593</v>
      </c>
      <c r="B519" t="str">
        <f>IFERROR(INDEX(ADP!B:B,MATCH(A519,ADP!A:A,0)),"")</f>
        <v/>
      </c>
      <c r="C519" t="str">
        <f>VLOOKUP(A519,'Pitching Raw Data'!A:I,3,FALSE)</f>
        <v>SP</v>
      </c>
      <c r="D519" t="str">
        <f>INDEX('Pitching BABS Calcs'!H:H,MATCH(A519,'Pitching BABS Calcs'!A:A,0))</f>
        <v>k-</v>
      </c>
      <c r="E519" t="str">
        <f>INDEX('Pitching BABS Calcs'!F:F,MATCH(A519,'Pitching BABS Calcs'!A:A,0))</f>
        <v/>
      </c>
      <c r="G519" t="str">
        <f>IFERROR(INDEX(DL!E:E,MATCH(A519,DL!A:A,0)),"")</f>
        <v>inj</v>
      </c>
      <c r="H519" t="str">
        <f>IFERROR(INDEX('2017 Rookies'!B:B,MATCH(A519,'2017 Rookies'!A:A,0)),"")</f>
        <v/>
      </c>
      <c r="I519" t="str">
        <f>IFERROR(INDEX('Free Agents'!B:B,MATCH(A519,'Free Agents'!A:A,0)),"")</f>
        <v/>
      </c>
    </row>
    <row r="520" spans="1:9" x14ac:dyDescent="0.3">
      <c r="A520" t="s">
        <v>1118</v>
      </c>
      <c r="B520" t="str">
        <f>IFERROR(INDEX(ADP!B:B,MATCH(A520,ADP!A:A,0)),"")</f>
        <v/>
      </c>
      <c r="C520" t="str">
        <f>VLOOKUP(A520,'Pitching Raw Data'!A:I,3,FALSE)</f>
        <v>SP</v>
      </c>
      <c r="D520" t="str">
        <f>INDEX('Pitching BABS Calcs'!H:H,MATCH(A520,'Pitching BABS Calcs'!A:A,0))</f>
        <v>k-</v>
      </c>
      <c r="E520" t="str">
        <f>INDEX('Pitching BABS Calcs'!F:F,MATCH(A520,'Pitching BABS Calcs'!A:A,0))</f>
        <v/>
      </c>
      <c r="G520" t="str">
        <f>IFERROR(INDEX(DL!E:E,MATCH(A520,DL!A:A,0)),"")</f>
        <v/>
      </c>
      <c r="H520" t="str">
        <f>IFERROR(INDEX('2017 Rookies'!B:B,MATCH(A520,'2017 Rookies'!A:A,0)),"")</f>
        <v>ex</v>
      </c>
      <c r="I520" t="str">
        <f>IFERROR(INDEX('Free Agents'!B:B,MATCH(A520,'Free Agents'!A:A,0)),"")</f>
        <v/>
      </c>
    </row>
    <row r="521" spans="1:9" x14ac:dyDescent="0.3">
      <c r="A521" t="s">
        <v>1119</v>
      </c>
      <c r="B521" t="str">
        <f>IFERROR(INDEX(ADP!B:B,MATCH(A521,ADP!A:A,0)),"")</f>
        <v/>
      </c>
      <c r="C521" t="str">
        <f>VLOOKUP(A521,'Pitching Raw Data'!A:I,3,FALSE)</f>
        <v>SP</v>
      </c>
      <c r="D521" t="str">
        <f>INDEX('Pitching BABS Calcs'!H:H,MATCH(A521,'Pitching BABS Calcs'!A:A,0))</f>
        <v>k-</v>
      </c>
      <c r="E521" t="str">
        <f>INDEX('Pitching BABS Calcs'!F:F,MATCH(A521,'Pitching BABS Calcs'!A:A,0))</f>
        <v/>
      </c>
      <c r="G521" t="str">
        <f>IFERROR(INDEX(DL!E:E,MATCH(A521,DL!A:A,0)),"")</f>
        <v/>
      </c>
      <c r="H521" t="str">
        <f>IFERROR(INDEX('2017 Rookies'!B:B,MATCH(A521,'2017 Rookies'!A:A,0)),"")</f>
        <v>ex</v>
      </c>
      <c r="I521" t="str">
        <f>IFERROR(INDEX('Free Agents'!B:B,MATCH(A521,'Free Agents'!A:A,0)),"")</f>
        <v/>
      </c>
    </row>
    <row r="522" spans="1:9" x14ac:dyDescent="0.3">
      <c r="A522" t="s">
        <v>1120</v>
      </c>
      <c r="B522" t="str">
        <f>IFERROR(INDEX(ADP!B:B,MATCH(A522,ADP!A:A,0)),"")</f>
        <v/>
      </c>
      <c r="C522" t="str">
        <f>VLOOKUP(A522,'Pitching Raw Data'!A:I,3,FALSE)</f>
        <v>RP</v>
      </c>
      <c r="D522" t="str">
        <f>INDEX('Pitching BABS Calcs'!H:H,MATCH(A522,'Pitching BABS Calcs'!A:A,0))</f>
        <v>k-</v>
      </c>
      <c r="E522" t="str">
        <f>INDEX('Pitching BABS Calcs'!F:F,MATCH(A522,'Pitching BABS Calcs'!A:A,0))</f>
        <v/>
      </c>
      <c r="G522" t="str">
        <f>IFERROR(INDEX(DL!E:E,MATCH(A522,DL!A:A,0)),"")</f>
        <v/>
      </c>
      <c r="H522" t="str">
        <f>IFERROR(INDEX('2017 Rookies'!B:B,MATCH(A522,'2017 Rookies'!A:A,0)),"")</f>
        <v>ex</v>
      </c>
      <c r="I522" t="str">
        <f>IFERROR(INDEX('Free Agents'!B:B,MATCH(A522,'Free Agents'!A:A,0)),"")</f>
        <v/>
      </c>
    </row>
    <row r="523" spans="1:9" x14ac:dyDescent="0.3">
      <c r="A523" t="s">
        <v>1121</v>
      </c>
      <c r="B523" t="str">
        <f>IFERROR(INDEX(ADP!B:B,MATCH(A523,ADP!A:A,0)),"")</f>
        <v/>
      </c>
      <c r="C523" t="str">
        <f>VLOOKUP(A523,'Pitching Raw Data'!A:I,3,FALSE)</f>
        <v>SP</v>
      </c>
      <c r="D523" t="str">
        <f>INDEX('Pitching BABS Calcs'!H:H,MATCH(A523,'Pitching BABS Calcs'!A:A,0))</f>
        <v>k-</v>
      </c>
      <c r="E523" t="str">
        <f>INDEX('Pitching BABS Calcs'!F:F,MATCH(A523,'Pitching BABS Calcs'!A:A,0))</f>
        <v/>
      </c>
      <c r="G523" t="str">
        <f>IFERROR(INDEX(DL!E:E,MATCH(A523,DL!A:A,0)),"")</f>
        <v/>
      </c>
      <c r="H523" t="str">
        <f>IFERROR(INDEX('2017 Rookies'!B:B,MATCH(A523,'2017 Rookies'!A:A,0)),"")</f>
        <v/>
      </c>
      <c r="I523" t="str">
        <f>IFERROR(INDEX('Free Agents'!B:B,MATCH(A523,'Free Agents'!A:A,0)),"")</f>
        <v/>
      </c>
    </row>
    <row r="524" spans="1:9" x14ac:dyDescent="0.3">
      <c r="A524" t="s">
        <v>651</v>
      </c>
      <c r="B524" t="str">
        <f>IFERROR(INDEX(ADP!B:B,MATCH(A524,ADP!A:A,0)),"")</f>
        <v/>
      </c>
      <c r="C524" t="str">
        <f>VLOOKUP(A524,'Pitching Raw Data'!A:I,3,FALSE)</f>
        <v>SP</v>
      </c>
      <c r="D524" t="str">
        <f>INDEX('Pitching BABS Calcs'!H:H,MATCH(A524,'Pitching BABS Calcs'!A:A,0))</f>
        <v>k-</v>
      </c>
      <c r="E524" t="str">
        <f>INDEX('Pitching BABS Calcs'!F:F,MATCH(A524,'Pitching BABS Calcs'!A:A,0))</f>
        <v/>
      </c>
      <c r="G524" t="str">
        <f>IFERROR(INDEX(DL!E:E,MATCH(A524,DL!A:A,0)),"")</f>
        <v>inj</v>
      </c>
      <c r="H524" t="str">
        <f>IFERROR(INDEX('2017 Rookies'!B:B,MATCH(A524,'2017 Rookies'!A:A,0)),"")</f>
        <v/>
      </c>
      <c r="I524" t="str">
        <f>IFERROR(INDEX('Free Agents'!B:B,MATCH(A524,'Free Agents'!A:A,0)),"")</f>
        <v/>
      </c>
    </row>
    <row r="525" spans="1:9" x14ac:dyDescent="0.3">
      <c r="A525" t="s">
        <v>645</v>
      </c>
      <c r="B525" t="str">
        <f>IFERROR(INDEX(ADP!B:B,MATCH(A525,ADP!A:A,0)),"")</f>
        <v/>
      </c>
      <c r="C525" t="str">
        <f>VLOOKUP(A525,'Pitching Raw Data'!A:I,3,FALSE)</f>
        <v>RP</v>
      </c>
      <c r="D525" t="str">
        <f>INDEX('Pitching BABS Calcs'!H:H,MATCH(A525,'Pitching BABS Calcs'!A:A,0))</f>
        <v>k-</v>
      </c>
      <c r="E525" t="str">
        <f>INDEX('Pitching BABS Calcs'!F:F,MATCH(A525,'Pitching BABS Calcs'!A:A,0))</f>
        <v/>
      </c>
      <c r="G525" t="str">
        <f>IFERROR(INDEX(DL!E:E,MATCH(A525,DL!A:A,0)),"")</f>
        <v/>
      </c>
      <c r="H525" t="str">
        <f>IFERROR(INDEX('2017 Rookies'!B:B,MATCH(A525,'2017 Rookies'!A:A,0)),"")</f>
        <v/>
      </c>
      <c r="I525" t="str">
        <f>IFERROR(INDEX('Free Agents'!B:B,MATCH(A525,'Free Agents'!A:A,0)),"")</f>
        <v/>
      </c>
    </row>
    <row r="526" spans="1:9" x14ac:dyDescent="0.3">
      <c r="A526" t="s">
        <v>1122</v>
      </c>
      <c r="B526" t="str">
        <f>IFERROR(INDEX(ADP!B:B,MATCH(A526,ADP!A:A,0)),"")</f>
        <v/>
      </c>
      <c r="C526" t="str">
        <f>VLOOKUP(A526,'Pitching Raw Data'!A:I,3,FALSE)</f>
        <v>RP</v>
      </c>
      <c r="D526" t="str">
        <f>INDEX('Pitching BABS Calcs'!H:H,MATCH(A526,'Pitching BABS Calcs'!A:A,0))</f>
        <v>k-</v>
      </c>
      <c r="E526" t="str">
        <f>INDEX('Pitching BABS Calcs'!F:F,MATCH(A526,'Pitching BABS Calcs'!A:A,0))</f>
        <v/>
      </c>
      <c r="G526" t="str">
        <f>IFERROR(INDEX(DL!E:E,MATCH(A526,DL!A:A,0)),"")</f>
        <v/>
      </c>
      <c r="H526" t="str">
        <f>IFERROR(INDEX('2017 Rookies'!B:B,MATCH(A526,'2017 Rookies'!A:A,0)),"")</f>
        <v/>
      </c>
      <c r="I526" t="str">
        <f>IFERROR(INDEX('Free Agents'!B:B,MATCH(A526,'Free Agents'!A:A,0)),"")</f>
        <v/>
      </c>
    </row>
    <row r="527" spans="1:9" x14ac:dyDescent="0.3">
      <c r="A527" t="s">
        <v>1123</v>
      </c>
      <c r="B527" t="str">
        <f>IFERROR(INDEX(ADP!B:B,MATCH(A527,ADP!A:A,0)),"")</f>
        <v/>
      </c>
      <c r="C527" t="str">
        <f>VLOOKUP(A527,'Pitching Raw Data'!A:I,3,FALSE)</f>
        <v>SP</v>
      </c>
      <c r="D527" t="str">
        <f>INDEX('Pitching BABS Calcs'!H:H,MATCH(A527,'Pitching BABS Calcs'!A:A,0))</f>
        <v>k-</v>
      </c>
      <c r="E527" t="str">
        <f>INDEX('Pitching BABS Calcs'!F:F,MATCH(A527,'Pitching BABS Calcs'!A:A,0))</f>
        <v/>
      </c>
      <c r="G527" t="str">
        <f>IFERROR(INDEX(DL!E:E,MATCH(A527,DL!A:A,0)),"")</f>
        <v/>
      </c>
      <c r="H527" t="str">
        <f>IFERROR(INDEX('2017 Rookies'!B:B,MATCH(A527,'2017 Rookies'!A:A,0)),"")</f>
        <v>ex</v>
      </c>
      <c r="I527" t="str">
        <f>IFERROR(INDEX('Free Agents'!B:B,MATCH(A527,'Free Agents'!A:A,0)),"")</f>
        <v/>
      </c>
    </row>
    <row r="528" spans="1:9" x14ac:dyDescent="0.3">
      <c r="A528" t="s">
        <v>305</v>
      </c>
      <c r="B528" t="str">
        <f>IFERROR(INDEX(ADP!B:B,MATCH(A528,ADP!A:A,0)),"")</f>
        <v/>
      </c>
      <c r="C528" t="str">
        <f>VLOOKUP(A528,'Pitching Raw Data'!A:I,3,FALSE)</f>
        <v>RP</v>
      </c>
      <c r="D528" t="str">
        <f>INDEX('Pitching BABS Calcs'!H:H,MATCH(A528,'Pitching BABS Calcs'!A:A,0))</f>
        <v>k-</v>
      </c>
      <c r="E528" t="str">
        <f>INDEX('Pitching BABS Calcs'!F:F,MATCH(A528,'Pitching BABS Calcs'!A:A,0))</f>
        <v/>
      </c>
      <c r="G528" t="str">
        <f>IFERROR(INDEX(DL!E:E,MATCH(A528,DL!A:A,0)),"")</f>
        <v>INJ</v>
      </c>
      <c r="H528" t="str">
        <f>IFERROR(INDEX('2017 Rookies'!B:B,MATCH(A528,'2017 Rookies'!A:A,0)),"")</f>
        <v/>
      </c>
      <c r="I528" t="str">
        <f>IFERROR(INDEX('Free Agents'!B:B,MATCH(A528,'Free Agents'!A:A,0)),"")</f>
        <v/>
      </c>
    </row>
    <row r="529" spans="1:9" x14ac:dyDescent="0.3">
      <c r="A529" t="s">
        <v>542</v>
      </c>
      <c r="B529" t="str">
        <f>IFERROR(INDEX(ADP!B:B,MATCH(A529,ADP!A:A,0)),"")</f>
        <v/>
      </c>
      <c r="C529" t="str">
        <f>VLOOKUP(A529,'Pitching Raw Data'!A:I,3,FALSE)</f>
        <v>SP</v>
      </c>
      <c r="D529" t="str">
        <f>INDEX('Pitching BABS Calcs'!H:H,MATCH(A529,'Pitching BABS Calcs'!A:A,0))</f>
        <v>k-</v>
      </c>
      <c r="E529" t="str">
        <f>INDEX('Pitching BABS Calcs'!F:F,MATCH(A529,'Pitching BABS Calcs'!A:A,0))</f>
        <v/>
      </c>
      <c r="G529" t="str">
        <f>IFERROR(INDEX(DL!E:E,MATCH(A529,DL!A:A,0)),"")</f>
        <v/>
      </c>
      <c r="H529" t="str">
        <f>IFERROR(INDEX('2017 Rookies'!B:B,MATCH(A529,'2017 Rookies'!A:A,0)),"")</f>
        <v/>
      </c>
      <c r="I529" t="str">
        <f>IFERROR(INDEX('Free Agents'!B:B,MATCH(A529,'Free Agents'!A:A,0)),"")</f>
        <v/>
      </c>
    </row>
    <row r="530" spans="1:9" x14ac:dyDescent="0.3">
      <c r="A530" t="s">
        <v>1124</v>
      </c>
      <c r="B530" t="str">
        <f>IFERROR(INDEX(ADP!B:B,MATCH(A530,ADP!A:A,0)),"")</f>
        <v/>
      </c>
      <c r="C530" t="str">
        <f>VLOOKUP(A530,'Pitching Raw Data'!A:I,3,FALSE)</f>
        <v>SP</v>
      </c>
      <c r="D530" t="str">
        <f>INDEX('Pitching BABS Calcs'!H:H,MATCH(A530,'Pitching BABS Calcs'!A:A,0))</f>
        <v>k-</v>
      </c>
      <c r="E530" t="str">
        <f>INDEX('Pitching BABS Calcs'!F:F,MATCH(A530,'Pitching BABS Calcs'!A:A,0))</f>
        <v/>
      </c>
      <c r="G530" t="str">
        <f>IFERROR(INDEX(DL!E:E,MATCH(A530,DL!A:A,0)),"")</f>
        <v/>
      </c>
      <c r="H530" t="str">
        <f>IFERROR(INDEX('2017 Rookies'!B:B,MATCH(A530,'2017 Rookies'!A:A,0)),"")</f>
        <v>ex</v>
      </c>
      <c r="I530" t="str">
        <f>IFERROR(INDEX('Free Agents'!B:B,MATCH(A530,'Free Agents'!A:A,0)),"")</f>
        <v/>
      </c>
    </row>
    <row r="531" spans="1:9" x14ac:dyDescent="0.3">
      <c r="A531" t="s">
        <v>297</v>
      </c>
      <c r="B531" t="str">
        <f>IFERROR(INDEX(ADP!B:B,MATCH(A531,ADP!A:A,0)),"")</f>
        <v/>
      </c>
      <c r="C531" t="str">
        <f>VLOOKUP(A531,'Pitching Raw Data'!A:I,3,FALSE)</f>
        <v>SP</v>
      </c>
      <c r="D531" t="str">
        <f>INDEX('Pitching BABS Calcs'!H:H,MATCH(A531,'Pitching BABS Calcs'!A:A,0))</f>
        <v>k</v>
      </c>
      <c r="E531" t="str">
        <f>INDEX('Pitching BABS Calcs'!F:F,MATCH(A531,'Pitching BABS Calcs'!A:A,0))</f>
        <v/>
      </c>
      <c r="G531" t="str">
        <f>IFERROR(INDEX(DL!E:E,MATCH(A531,DL!A:A,0)),"")</f>
        <v/>
      </c>
      <c r="H531" t="str">
        <f>IFERROR(INDEX('2017 Rookies'!B:B,MATCH(A531,'2017 Rookies'!A:A,0)),"")</f>
        <v>ex</v>
      </c>
      <c r="I531" t="str">
        <f>IFERROR(INDEX('Free Agents'!B:B,MATCH(A531,'Free Agents'!A:A,0)),"")</f>
        <v/>
      </c>
    </row>
    <row r="532" spans="1:9" x14ac:dyDescent="0.3">
      <c r="A532" t="s">
        <v>1125</v>
      </c>
      <c r="B532" t="str">
        <f>IFERROR(INDEX(ADP!B:B,MATCH(A532,ADP!A:A,0)),"")</f>
        <v/>
      </c>
      <c r="C532" t="str">
        <f>VLOOKUP(A532,'Pitching Raw Data'!A:I,3,FALSE)</f>
        <v>RP</v>
      </c>
      <c r="D532" t="str">
        <f>INDEX('Pitching BABS Calcs'!H:H,MATCH(A532,'Pitching BABS Calcs'!A:A,0))</f>
        <v>k-</v>
      </c>
      <c r="E532" t="str">
        <f>INDEX('Pitching BABS Calcs'!F:F,MATCH(A532,'Pitching BABS Calcs'!A:A,0))</f>
        <v>sv-</v>
      </c>
      <c r="G532" t="str">
        <f>IFERROR(INDEX(DL!E:E,MATCH(A532,DL!A:A,0)),"")</f>
        <v/>
      </c>
      <c r="H532" t="str">
        <f>IFERROR(INDEX('2017 Rookies'!B:B,MATCH(A532,'2017 Rookies'!A:A,0)),"")</f>
        <v/>
      </c>
      <c r="I532" t="str">
        <f>IFERROR(INDEX('Free Agents'!B:B,MATCH(A532,'Free Agents'!A:A,0)),"")</f>
        <v/>
      </c>
    </row>
    <row r="533" spans="1:9" x14ac:dyDescent="0.3">
      <c r="A533" t="s">
        <v>315</v>
      </c>
      <c r="B533" t="str">
        <f>IFERROR(INDEX(ADP!B:B,MATCH(A533,ADP!A:A,0)),"")</f>
        <v/>
      </c>
      <c r="C533" t="str">
        <f>VLOOKUP(A533,'Pitching Raw Data'!A:I,3,FALSE)</f>
        <v>RP</v>
      </c>
      <c r="D533" t="str">
        <f>INDEX('Pitching BABS Calcs'!H:H,MATCH(A533,'Pitching BABS Calcs'!A:A,0))</f>
        <v>k-</v>
      </c>
      <c r="E533" t="str">
        <f>INDEX('Pitching BABS Calcs'!F:F,MATCH(A533,'Pitching BABS Calcs'!A:A,0))</f>
        <v/>
      </c>
      <c r="G533" t="str">
        <f>IFERROR(INDEX(DL!E:E,MATCH(A533,DL!A:A,0)),"")</f>
        <v>INJ</v>
      </c>
      <c r="H533" t="str">
        <f>IFERROR(INDEX('2017 Rookies'!B:B,MATCH(A533,'2017 Rookies'!A:A,0)),"")</f>
        <v/>
      </c>
      <c r="I533" t="str">
        <f>IFERROR(INDEX('Free Agents'!B:B,MATCH(A533,'Free Agents'!A:A,0)),"")</f>
        <v/>
      </c>
    </row>
    <row r="534" spans="1:9" x14ac:dyDescent="0.3">
      <c r="A534" t="s">
        <v>1126</v>
      </c>
      <c r="B534" t="str">
        <f>IFERROR(INDEX(ADP!B:B,MATCH(A534,ADP!A:A,0)),"")</f>
        <v/>
      </c>
      <c r="C534" t="str">
        <f>VLOOKUP(A534,'Pitching Raw Data'!A:I,3,FALSE)</f>
        <v>SP</v>
      </c>
      <c r="D534" t="str">
        <f>INDEX('Pitching BABS Calcs'!H:H,MATCH(A534,'Pitching BABS Calcs'!A:A,0))</f>
        <v>k-</v>
      </c>
      <c r="E534" t="str">
        <f>INDEX('Pitching BABS Calcs'!F:F,MATCH(A534,'Pitching BABS Calcs'!A:A,0))</f>
        <v/>
      </c>
      <c r="G534" t="str">
        <f>IFERROR(INDEX(DL!E:E,MATCH(A534,DL!A:A,0)),"")</f>
        <v/>
      </c>
      <c r="H534" t="str">
        <f>IFERROR(INDEX('2017 Rookies'!B:B,MATCH(A534,'2017 Rookies'!A:A,0)),"")</f>
        <v/>
      </c>
      <c r="I534" t="str">
        <f>IFERROR(INDEX('Free Agents'!B:B,MATCH(A534,'Free Agents'!A:A,0)),"")</f>
        <v/>
      </c>
    </row>
    <row r="535" spans="1:9" x14ac:dyDescent="0.3">
      <c r="A535" t="s">
        <v>1127</v>
      </c>
      <c r="B535" t="str">
        <f>IFERROR(INDEX(ADP!B:B,MATCH(A535,ADP!A:A,0)),"")</f>
        <v/>
      </c>
      <c r="C535" t="str">
        <f>VLOOKUP(A535,'Pitching Raw Data'!A:I,3,FALSE)</f>
        <v>SP</v>
      </c>
      <c r="D535" t="str">
        <f>INDEX('Pitching BABS Calcs'!H:H,MATCH(A535,'Pitching BABS Calcs'!A:A,0))</f>
        <v>k-</v>
      </c>
      <c r="E535" t="str">
        <f>INDEX('Pitching BABS Calcs'!F:F,MATCH(A535,'Pitching BABS Calcs'!A:A,0))</f>
        <v/>
      </c>
      <c r="G535" t="str">
        <f>IFERROR(INDEX(DL!E:E,MATCH(A535,DL!A:A,0)),"")</f>
        <v/>
      </c>
      <c r="H535" t="str">
        <f>IFERROR(INDEX('2017 Rookies'!B:B,MATCH(A535,'2017 Rookies'!A:A,0)),"")</f>
        <v>ex</v>
      </c>
      <c r="I535" t="str">
        <f>IFERROR(INDEX('Free Agents'!B:B,MATCH(A535,'Free Agents'!A:A,0)),"")</f>
        <v/>
      </c>
    </row>
    <row r="536" spans="1:9" x14ac:dyDescent="0.3">
      <c r="A536" t="s">
        <v>573</v>
      </c>
      <c r="B536" t="str">
        <f>IFERROR(INDEX(ADP!B:B,MATCH(A536,ADP!A:A,0)),"")</f>
        <v/>
      </c>
      <c r="C536" t="str">
        <f>VLOOKUP(A536,'Pitching Raw Data'!A:I,3,FALSE)</f>
        <v>SP</v>
      </c>
      <c r="D536" t="str">
        <f>INDEX('Pitching BABS Calcs'!H:H,MATCH(A536,'Pitching BABS Calcs'!A:A,0))</f>
        <v>k-</v>
      </c>
      <c r="E536" t="str">
        <f>INDEX('Pitching BABS Calcs'!F:F,MATCH(A536,'Pitching BABS Calcs'!A:A,0))</f>
        <v/>
      </c>
      <c r="G536" t="str">
        <f>IFERROR(INDEX(DL!E:E,MATCH(A536,DL!A:A,0)),"")</f>
        <v>INJ</v>
      </c>
      <c r="H536" t="str">
        <f>IFERROR(INDEX('2017 Rookies'!B:B,MATCH(A536,'2017 Rookies'!A:A,0)),"")</f>
        <v/>
      </c>
      <c r="I536" t="str">
        <f>IFERROR(INDEX('Free Agents'!B:B,MATCH(A536,'Free Agents'!A:A,0)),"")</f>
        <v>Nw</v>
      </c>
    </row>
    <row r="537" spans="1:9" x14ac:dyDescent="0.3">
      <c r="A537" t="s">
        <v>526</v>
      </c>
      <c r="B537" t="str">
        <f>IFERROR(INDEX(ADP!B:B,MATCH(A537,ADP!A:A,0)),"")</f>
        <v/>
      </c>
      <c r="C537" t="str">
        <f>VLOOKUP(A537,'Pitching Raw Data'!A:I,3,FALSE)</f>
        <v>SP</v>
      </c>
      <c r="D537" t="str">
        <f>INDEX('Pitching BABS Calcs'!H:H,MATCH(A537,'Pitching BABS Calcs'!A:A,0))</f>
        <v>k-</v>
      </c>
      <c r="E537" t="str">
        <f>INDEX('Pitching BABS Calcs'!F:F,MATCH(A537,'Pitching BABS Calcs'!A:A,0))</f>
        <v/>
      </c>
      <c r="G537" t="str">
        <f>IFERROR(INDEX(DL!E:E,MATCH(A537,DL!A:A,0)),"")</f>
        <v>inj</v>
      </c>
      <c r="H537" t="str">
        <f>IFERROR(INDEX('2017 Rookies'!B:B,MATCH(A537,'2017 Rookies'!A:A,0)),"")</f>
        <v/>
      </c>
      <c r="I537" t="str">
        <f>IFERROR(INDEX('Free Agents'!B:B,MATCH(A537,'Free Agents'!A:A,0)),"")</f>
        <v/>
      </c>
    </row>
    <row r="538" spans="1:9" x14ac:dyDescent="0.3">
      <c r="A538" t="s">
        <v>1128</v>
      </c>
      <c r="B538" t="str">
        <f>IFERROR(INDEX(ADP!B:B,MATCH(A538,ADP!A:A,0)),"")</f>
        <v/>
      </c>
      <c r="C538" t="str">
        <f>VLOOKUP(A538,'Pitching Raw Data'!A:I,3,FALSE)</f>
        <v>SP</v>
      </c>
      <c r="D538" t="str">
        <f>INDEX('Pitching BABS Calcs'!H:H,MATCH(A538,'Pitching BABS Calcs'!A:A,0))</f>
        <v>k-</v>
      </c>
      <c r="E538" t="str">
        <f>INDEX('Pitching BABS Calcs'!F:F,MATCH(A538,'Pitching BABS Calcs'!A:A,0))</f>
        <v/>
      </c>
      <c r="G538" t="str">
        <f>IFERROR(INDEX(DL!E:E,MATCH(A538,DL!A:A,0)),"")</f>
        <v/>
      </c>
      <c r="H538" t="str">
        <f>IFERROR(INDEX('2017 Rookies'!B:B,MATCH(A538,'2017 Rookies'!A:A,0)),"")</f>
        <v>ex</v>
      </c>
      <c r="I538" t="str">
        <f>IFERROR(INDEX('Free Agents'!B:B,MATCH(A538,'Free Agents'!A:A,0)),"")</f>
        <v/>
      </c>
    </row>
    <row r="539" spans="1:9" x14ac:dyDescent="0.3">
      <c r="A539" t="s">
        <v>1129</v>
      </c>
      <c r="B539" t="str">
        <f>IFERROR(INDEX(ADP!B:B,MATCH(A539,ADP!A:A,0)),"")</f>
        <v/>
      </c>
      <c r="C539" t="str">
        <f>VLOOKUP(A539,'Pitching Raw Data'!A:I,3,FALSE)</f>
        <v>SP</v>
      </c>
      <c r="D539" t="str">
        <f>INDEX('Pitching BABS Calcs'!H:H,MATCH(A539,'Pitching BABS Calcs'!A:A,0))</f>
        <v>k-</v>
      </c>
      <c r="E539" t="str">
        <f>INDEX('Pitching BABS Calcs'!F:F,MATCH(A539,'Pitching BABS Calcs'!A:A,0))</f>
        <v/>
      </c>
      <c r="G539" t="str">
        <f>IFERROR(INDEX(DL!E:E,MATCH(A539,DL!A:A,0)),"")</f>
        <v/>
      </c>
      <c r="H539" t="str">
        <f>IFERROR(INDEX('2017 Rookies'!B:B,MATCH(A539,'2017 Rookies'!A:A,0)),"")</f>
        <v/>
      </c>
      <c r="I539" t="str">
        <f>IFERROR(INDEX('Free Agents'!B:B,MATCH(A539,'Free Agents'!A:A,0)),"")</f>
        <v/>
      </c>
    </row>
    <row r="540" spans="1:9" x14ac:dyDescent="0.3">
      <c r="A540" t="s">
        <v>1130</v>
      </c>
      <c r="B540" t="str">
        <f>IFERROR(INDEX(ADP!B:B,MATCH(A540,ADP!A:A,0)),"")</f>
        <v/>
      </c>
      <c r="C540" t="str">
        <f>VLOOKUP(A540,'Pitching Raw Data'!A:I,3,FALSE)</f>
        <v>SP</v>
      </c>
      <c r="D540" t="str">
        <f>INDEX('Pitching BABS Calcs'!H:H,MATCH(A540,'Pitching BABS Calcs'!A:A,0))</f>
        <v>k-</v>
      </c>
      <c r="E540" t="str">
        <f>INDEX('Pitching BABS Calcs'!F:F,MATCH(A540,'Pitching BABS Calcs'!A:A,0))</f>
        <v/>
      </c>
      <c r="G540" t="str">
        <f>IFERROR(INDEX(DL!E:E,MATCH(A540,DL!A:A,0)),"")</f>
        <v/>
      </c>
      <c r="H540" t="str">
        <f>IFERROR(INDEX('2017 Rookies'!B:B,MATCH(A540,'2017 Rookies'!A:A,0)),"")</f>
        <v>ex</v>
      </c>
      <c r="I540" t="str">
        <f>IFERROR(INDEX('Free Agents'!B:B,MATCH(A540,'Free Agents'!A:A,0)),"")</f>
        <v/>
      </c>
    </row>
    <row r="541" spans="1:9" x14ac:dyDescent="0.3">
      <c r="A541" t="s">
        <v>1131</v>
      </c>
      <c r="B541" t="str">
        <f>IFERROR(INDEX(ADP!B:B,MATCH(A541,ADP!A:A,0)),"")</f>
        <v/>
      </c>
      <c r="C541" t="str">
        <f>VLOOKUP(A541,'Pitching Raw Data'!A:I,3,FALSE)</f>
        <v>SP</v>
      </c>
      <c r="D541" t="str">
        <f>INDEX('Pitching BABS Calcs'!H:H,MATCH(A541,'Pitching BABS Calcs'!A:A,0))</f>
        <v>k-</v>
      </c>
      <c r="E541" t="str">
        <f>INDEX('Pitching BABS Calcs'!F:F,MATCH(A541,'Pitching BABS Calcs'!A:A,0))</f>
        <v/>
      </c>
      <c r="G541" t="str">
        <f>IFERROR(INDEX(DL!E:E,MATCH(A541,DL!A:A,0)),"")</f>
        <v/>
      </c>
      <c r="H541" t="str">
        <f>IFERROR(INDEX('2017 Rookies'!B:B,MATCH(A541,'2017 Rookies'!A:A,0)),"")</f>
        <v/>
      </c>
      <c r="I541" t="str">
        <f>IFERROR(INDEX('Free Agents'!B:B,MATCH(A541,'Free Agents'!A:A,0)),"")</f>
        <v/>
      </c>
    </row>
    <row r="542" spans="1:9" x14ac:dyDescent="0.3">
      <c r="A542" t="s">
        <v>1132</v>
      </c>
      <c r="B542" t="str">
        <f>IFERROR(INDEX(ADP!B:B,MATCH(A542,ADP!A:A,0)),"")</f>
        <v/>
      </c>
      <c r="C542" t="str">
        <f>VLOOKUP(A542,'Pitching Raw Data'!A:I,3,FALSE)</f>
        <v>SP</v>
      </c>
      <c r="D542" t="str">
        <f>INDEX('Pitching BABS Calcs'!H:H,MATCH(A542,'Pitching BABS Calcs'!A:A,0))</f>
        <v>k-</v>
      </c>
      <c r="E542" t="str">
        <f>INDEX('Pitching BABS Calcs'!F:F,MATCH(A542,'Pitching BABS Calcs'!A:A,0))</f>
        <v/>
      </c>
      <c r="G542" t="str">
        <f>IFERROR(INDEX(DL!E:E,MATCH(A542,DL!A:A,0)),"")</f>
        <v/>
      </c>
      <c r="H542" t="str">
        <f>IFERROR(INDEX('2017 Rookies'!B:B,MATCH(A542,'2017 Rookies'!A:A,0)),"")</f>
        <v/>
      </c>
      <c r="I542" t="str">
        <f>IFERROR(INDEX('Free Agents'!B:B,MATCH(A542,'Free Agents'!A:A,0)),"")</f>
        <v/>
      </c>
    </row>
    <row r="543" spans="1:9" x14ac:dyDescent="0.3">
      <c r="A543" t="s">
        <v>1133</v>
      </c>
      <c r="B543" t="str">
        <f>IFERROR(INDEX(ADP!B:B,MATCH(A543,ADP!A:A,0)),"")</f>
        <v/>
      </c>
      <c r="C543" t="str">
        <f>VLOOKUP(A543,'Pitching Raw Data'!A:I,3,FALSE)</f>
        <v>RP</v>
      </c>
      <c r="D543" t="str">
        <f>INDEX('Pitching BABS Calcs'!H:H,MATCH(A543,'Pitching BABS Calcs'!A:A,0))</f>
        <v>K+</v>
      </c>
      <c r="E543" t="str">
        <f>INDEX('Pitching BABS Calcs'!F:F,MATCH(A543,'Pitching BABS Calcs'!A:A,0))</f>
        <v/>
      </c>
      <c r="G543" t="str">
        <f>IFERROR(INDEX(DL!E:E,MATCH(A543,DL!A:A,0)),"")</f>
        <v/>
      </c>
      <c r="H543" t="str">
        <f>IFERROR(INDEX('2017 Rookies'!B:B,MATCH(A543,'2017 Rookies'!A:A,0)),"")</f>
        <v>ex</v>
      </c>
      <c r="I543" t="str">
        <f>IFERROR(INDEX('Free Agents'!B:B,MATCH(A543,'Free Agents'!A:A,0)),"")</f>
        <v/>
      </c>
    </row>
    <row r="544" spans="1:9" x14ac:dyDescent="0.3">
      <c r="A544" t="s">
        <v>1134</v>
      </c>
      <c r="B544" t="str">
        <f>IFERROR(INDEX(ADP!B:B,MATCH(A544,ADP!A:A,0)),"")</f>
        <v/>
      </c>
      <c r="C544" t="str">
        <f>VLOOKUP(A544,'Pitching Raw Data'!A:I,3,FALSE)</f>
        <v>RP</v>
      </c>
      <c r="D544" t="str">
        <f>INDEX('Pitching BABS Calcs'!H:H,MATCH(A544,'Pitching BABS Calcs'!A:A,0))</f>
        <v>k-</v>
      </c>
      <c r="E544" t="str">
        <f>INDEX('Pitching BABS Calcs'!F:F,MATCH(A544,'Pitching BABS Calcs'!A:A,0))</f>
        <v/>
      </c>
      <c r="G544" t="str">
        <f>IFERROR(INDEX(DL!E:E,MATCH(A544,DL!A:A,0)),"")</f>
        <v/>
      </c>
      <c r="H544" t="str">
        <f>IFERROR(INDEX('2017 Rookies'!B:B,MATCH(A544,'2017 Rookies'!A:A,0)),"")</f>
        <v/>
      </c>
      <c r="I544" t="str">
        <f>IFERROR(INDEX('Free Agents'!B:B,MATCH(A544,'Free Agents'!A:A,0)),"")</f>
        <v/>
      </c>
    </row>
    <row r="545" spans="1:9" x14ac:dyDescent="0.3">
      <c r="A545" t="s">
        <v>1135</v>
      </c>
      <c r="B545" t="str">
        <f>IFERROR(INDEX(ADP!B:B,MATCH(A545,ADP!A:A,0)),"")</f>
        <v/>
      </c>
      <c r="C545" t="str">
        <f>VLOOKUP(A545,'Pitching Raw Data'!A:I,3,FALSE)</f>
        <v>SP</v>
      </c>
      <c r="D545" t="str">
        <f>INDEX('Pitching BABS Calcs'!H:H,MATCH(A545,'Pitching BABS Calcs'!A:A,0))</f>
        <v>k-</v>
      </c>
      <c r="E545" t="str">
        <f>INDEX('Pitching BABS Calcs'!F:F,MATCH(A545,'Pitching BABS Calcs'!A:A,0))</f>
        <v/>
      </c>
      <c r="G545" t="str">
        <f>IFERROR(INDEX(DL!E:E,MATCH(A545,DL!A:A,0)),"")</f>
        <v/>
      </c>
      <c r="H545" t="str">
        <f>IFERROR(INDEX('2017 Rookies'!B:B,MATCH(A545,'2017 Rookies'!A:A,0)),"")</f>
        <v/>
      </c>
      <c r="I545" t="str">
        <f>IFERROR(INDEX('Free Agents'!B:B,MATCH(A545,'Free Agents'!A:A,0)),"")</f>
        <v/>
      </c>
    </row>
    <row r="546" spans="1:9" x14ac:dyDescent="0.3">
      <c r="A546" t="s">
        <v>1136</v>
      </c>
      <c r="B546" t="str">
        <f>IFERROR(INDEX(ADP!B:B,MATCH(A546,ADP!A:A,0)),"")</f>
        <v/>
      </c>
      <c r="C546" t="str">
        <f>VLOOKUP(A546,'Pitching Raw Data'!A:I,3,FALSE)</f>
        <v>SP</v>
      </c>
      <c r="D546" t="str">
        <f>INDEX('Pitching BABS Calcs'!H:H,MATCH(A546,'Pitching BABS Calcs'!A:A,0))</f>
        <v>k-</v>
      </c>
      <c r="E546" t="str">
        <f>INDEX('Pitching BABS Calcs'!F:F,MATCH(A546,'Pitching BABS Calcs'!A:A,0))</f>
        <v/>
      </c>
      <c r="G546" t="str">
        <f>IFERROR(INDEX(DL!E:E,MATCH(A546,DL!A:A,0)),"")</f>
        <v/>
      </c>
      <c r="H546" t="str">
        <f>IFERROR(INDEX('2017 Rookies'!B:B,MATCH(A546,'2017 Rookies'!A:A,0)),"")</f>
        <v>ex</v>
      </c>
      <c r="I546" t="str">
        <f>IFERROR(INDEX('Free Agents'!B:B,MATCH(A546,'Free Agents'!A:A,0)),"")</f>
        <v/>
      </c>
    </row>
    <row r="547" spans="1:9" x14ac:dyDescent="0.3">
      <c r="A547" t="s">
        <v>326</v>
      </c>
      <c r="B547" t="str">
        <f>IFERROR(INDEX(ADP!B:B,MATCH(A547,ADP!A:A,0)),"")</f>
        <v/>
      </c>
      <c r="C547" t="str">
        <f>VLOOKUP(A547,'Pitching Raw Data'!A:I,3,FALSE)</f>
        <v>RP</v>
      </c>
      <c r="D547" t="str">
        <f>INDEX('Pitching BABS Calcs'!H:H,MATCH(A547,'Pitching BABS Calcs'!A:A,0))</f>
        <v>k-</v>
      </c>
      <c r="E547" t="str">
        <f>INDEX('Pitching BABS Calcs'!F:F,MATCH(A547,'Pitching BABS Calcs'!A:A,0))</f>
        <v/>
      </c>
      <c r="G547" t="str">
        <f>IFERROR(INDEX(DL!E:E,MATCH(A547,DL!A:A,0)),"")</f>
        <v>INJ</v>
      </c>
      <c r="H547" t="str">
        <f>IFERROR(INDEX('2017 Rookies'!B:B,MATCH(A547,'2017 Rookies'!A:A,0)),"")</f>
        <v/>
      </c>
      <c r="I547" t="str">
        <f>IFERROR(INDEX('Free Agents'!B:B,MATCH(A547,'Free Agents'!A:A,0)),"")</f>
        <v/>
      </c>
    </row>
    <row r="548" spans="1:9" x14ac:dyDescent="0.3">
      <c r="A548" t="s">
        <v>1137</v>
      </c>
      <c r="B548" t="str">
        <f>IFERROR(INDEX(ADP!B:B,MATCH(A548,ADP!A:A,0)),"")</f>
        <v/>
      </c>
      <c r="C548" t="str">
        <f>VLOOKUP(A548,'Pitching Raw Data'!A:I,3,FALSE)</f>
        <v>RP</v>
      </c>
      <c r="D548" t="str">
        <f>INDEX('Pitching BABS Calcs'!H:H,MATCH(A548,'Pitching BABS Calcs'!A:A,0))</f>
        <v>k-</v>
      </c>
      <c r="E548" t="str">
        <f>INDEX('Pitching BABS Calcs'!F:F,MATCH(A548,'Pitching BABS Calcs'!A:A,0))</f>
        <v/>
      </c>
      <c r="G548" t="str">
        <f>IFERROR(INDEX(DL!E:E,MATCH(A548,DL!A:A,0)),"")</f>
        <v/>
      </c>
      <c r="H548" t="str">
        <f>IFERROR(INDEX('2017 Rookies'!B:B,MATCH(A548,'2017 Rookies'!A:A,0)),"")</f>
        <v>ex</v>
      </c>
      <c r="I548" t="str">
        <f>IFERROR(INDEX('Free Agents'!B:B,MATCH(A548,'Free Agents'!A:A,0)),"")</f>
        <v/>
      </c>
    </row>
    <row r="549" spans="1:9" x14ac:dyDescent="0.3">
      <c r="A549" t="s">
        <v>1138</v>
      </c>
      <c r="B549" t="str">
        <f>IFERROR(INDEX(ADP!B:B,MATCH(A549,ADP!A:A,0)),"")</f>
        <v/>
      </c>
      <c r="C549" t="str">
        <f>VLOOKUP(A549,'Pitching Raw Data'!A:I,3,FALSE)</f>
        <v>SP</v>
      </c>
      <c r="D549" t="str">
        <f>INDEX('Pitching BABS Calcs'!H:H,MATCH(A549,'Pitching BABS Calcs'!A:A,0))</f>
        <v>k-</v>
      </c>
      <c r="E549" t="str">
        <f>INDEX('Pitching BABS Calcs'!F:F,MATCH(A549,'Pitching BABS Calcs'!A:A,0))</f>
        <v/>
      </c>
      <c r="G549" t="str">
        <f>IFERROR(INDEX(DL!E:E,MATCH(A549,DL!A:A,0)),"")</f>
        <v/>
      </c>
      <c r="H549" t="str">
        <f>IFERROR(INDEX('2017 Rookies'!B:B,MATCH(A549,'2017 Rookies'!A:A,0)),"")</f>
        <v/>
      </c>
      <c r="I549" t="str">
        <f>IFERROR(INDEX('Free Agents'!B:B,MATCH(A549,'Free Agents'!A:A,0)),"")</f>
        <v/>
      </c>
    </row>
    <row r="550" spans="1:9" x14ac:dyDescent="0.3">
      <c r="A550" t="s">
        <v>706</v>
      </c>
      <c r="B550" t="str">
        <f>IFERROR(INDEX(ADP!B:B,MATCH(A550,ADP!A:A,0)),"")</f>
        <v/>
      </c>
      <c r="C550" t="str">
        <f>VLOOKUP(A550,'Pitching Raw Data'!A:I,3,FALSE)</f>
        <v>SP</v>
      </c>
      <c r="D550" t="str">
        <f>INDEX('Pitching BABS Calcs'!H:H,MATCH(A550,'Pitching BABS Calcs'!A:A,0))</f>
        <v>k-</v>
      </c>
      <c r="E550" t="str">
        <f>INDEX('Pitching BABS Calcs'!F:F,MATCH(A550,'Pitching BABS Calcs'!A:A,0))</f>
        <v/>
      </c>
      <c r="G550" t="str">
        <f>IFERROR(INDEX(DL!E:E,MATCH(A550,DL!A:A,0)),"")</f>
        <v>INJ</v>
      </c>
      <c r="H550" t="str">
        <f>IFERROR(INDEX('2017 Rookies'!B:B,MATCH(A550,'2017 Rookies'!A:A,0)),"")</f>
        <v/>
      </c>
      <c r="I550" t="str">
        <f>IFERROR(INDEX('Free Agents'!B:B,MATCH(A550,'Free Agents'!A:A,0)),"")</f>
        <v/>
      </c>
    </row>
    <row r="551" spans="1:9" x14ac:dyDescent="0.3">
      <c r="A551" t="s">
        <v>1139</v>
      </c>
      <c r="B551" t="str">
        <f>IFERROR(INDEX(ADP!B:B,MATCH(A551,ADP!A:A,0)),"")</f>
        <v/>
      </c>
      <c r="C551" t="str">
        <f>VLOOKUP(A551,'Pitching Raw Data'!A:I,3,FALSE)</f>
        <v>SP</v>
      </c>
      <c r="D551" t="str">
        <f>INDEX('Pitching BABS Calcs'!H:H,MATCH(A551,'Pitching BABS Calcs'!A:A,0))</f>
        <v>k-</v>
      </c>
      <c r="E551" t="str">
        <f>INDEX('Pitching BABS Calcs'!F:F,MATCH(A551,'Pitching BABS Calcs'!A:A,0))</f>
        <v/>
      </c>
      <c r="G551" t="str">
        <f>IFERROR(INDEX(DL!E:E,MATCH(A551,DL!A:A,0)),"")</f>
        <v/>
      </c>
      <c r="H551" t="str">
        <f>IFERROR(INDEX('2017 Rookies'!B:B,MATCH(A551,'2017 Rookies'!A:A,0)),"")</f>
        <v>ex</v>
      </c>
      <c r="I551" t="str">
        <f>IFERROR(INDEX('Free Agents'!B:B,MATCH(A551,'Free Agents'!A:A,0)),"")</f>
        <v/>
      </c>
    </row>
    <row r="552" spans="1:9" x14ac:dyDescent="0.3">
      <c r="A552" t="s">
        <v>1140</v>
      </c>
      <c r="B552" t="str">
        <f>IFERROR(INDEX(ADP!B:B,MATCH(A552,ADP!A:A,0)),"")</f>
        <v/>
      </c>
      <c r="C552" t="str">
        <f>VLOOKUP(A552,'Pitching Raw Data'!A:I,3,FALSE)</f>
        <v>RP</v>
      </c>
      <c r="D552" t="str">
        <f>INDEX('Pitching BABS Calcs'!H:H,MATCH(A552,'Pitching BABS Calcs'!A:A,0))</f>
        <v>k-</v>
      </c>
      <c r="E552" t="str">
        <f>INDEX('Pitching BABS Calcs'!F:F,MATCH(A552,'Pitching BABS Calcs'!A:A,0))</f>
        <v/>
      </c>
      <c r="G552" t="str">
        <f>IFERROR(INDEX(DL!E:E,MATCH(A552,DL!A:A,0)),"")</f>
        <v/>
      </c>
      <c r="H552" t="str">
        <f>IFERROR(INDEX('2017 Rookies'!B:B,MATCH(A552,'2017 Rookies'!A:A,0)),"")</f>
        <v/>
      </c>
      <c r="I552" t="str">
        <f>IFERROR(INDEX('Free Agents'!B:B,MATCH(A552,'Free Agents'!A:A,0)),"")</f>
        <v/>
      </c>
    </row>
    <row r="553" spans="1:9" x14ac:dyDescent="0.3">
      <c r="A553" t="s">
        <v>629</v>
      </c>
      <c r="B553" t="str">
        <f>IFERROR(INDEX(ADP!B:B,MATCH(A553,ADP!A:A,0)),"")</f>
        <v/>
      </c>
      <c r="C553" t="str">
        <f>VLOOKUP(A553,'Pitching Raw Data'!A:I,3,FALSE)</f>
        <v>RP</v>
      </c>
      <c r="D553" t="str">
        <f>INDEX('Pitching BABS Calcs'!H:H,MATCH(A553,'Pitching BABS Calcs'!A:A,0))</f>
        <v>k-</v>
      </c>
      <c r="E553" t="str">
        <f>INDEX('Pitching BABS Calcs'!F:F,MATCH(A553,'Pitching BABS Calcs'!A:A,0))</f>
        <v/>
      </c>
      <c r="G553" t="str">
        <f>IFERROR(INDEX(DL!E:E,MATCH(A553,DL!A:A,0)),"")</f>
        <v/>
      </c>
      <c r="H553" t="str">
        <f>IFERROR(INDEX('2017 Rookies'!B:B,MATCH(A553,'2017 Rookies'!A:A,0)),"")</f>
        <v/>
      </c>
      <c r="I553" t="str">
        <f>IFERROR(INDEX('Free Agents'!B:B,MATCH(A553,'Free Agents'!A:A,0)),"")</f>
        <v/>
      </c>
    </row>
    <row r="554" spans="1:9" x14ac:dyDescent="0.3">
      <c r="A554" t="s">
        <v>1141</v>
      </c>
      <c r="B554" t="str">
        <f>IFERROR(INDEX(ADP!B:B,MATCH(A554,ADP!A:A,0)),"")</f>
        <v/>
      </c>
      <c r="C554" t="str">
        <f>VLOOKUP(A554,'Pitching Raw Data'!A:I,3,FALSE)</f>
        <v>RP</v>
      </c>
      <c r="D554" t="str">
        <f>INDEX('Pitching BABS Calcs'!H:H,MATCH(A554,'Pitching BABS Calcs'!A:A,0))</f>
        <v>k</v>
      </c>
      <c r="E554" t="str">
        <f>INDEX('Pitching BABS Calcs'!F:F,MATCH(A554,'Pitching BABS Calcs'!A:A,0))</f>
        <v/>
      </c>
      <c r="G554" t="str">
        <f>IFERROR(INDEX(DL!E:E,MATCH(A554,DL!A:A,0)),"")</f>
        <v/>
      </c>
      <c r="H554" t="str">
        <f>IFERROR(INDEX('2017 Rookies'!B:B,MATCH(A554,'2017 Rookies'!A:A,0)),"")</f>
        <v/>
      </c>
      <c r="I554" t="str">
        <f>IFERROR(INDEX('Free Agents'!B:B,MATCH(A554,'Free Agents'!A:A,0)),"")</f>
        <v/>
      </c>
    </row>
    <row r="555" spans="1:9" x14ac:dyDescent="0.3">
      <c r="A555" t="s">
        <v>596</v>
      </c>
      <c r="B555" t="str">
        <f>IFERROR(INDEX(ADP!B:B,MATCH(A555,ADP!A:A,0)),"")</f>
        <v/>
      </c>
      <c r="C555" t="str">
        <f>VLOOKUP(A555,'Pitching Raw Data'!A:I,3,FALSE)</f>
        <v>RP</v>
      </c>
      <c r="D555" t="str">
        <f>INDEX('Pitching BABS Calcs'!H:H,MATCH(A555,'Pitching BABS Calcs'!A:A,0))</f>
        <v>k-</v>
      </c>
      <c r="E555" t="str">
        <f>INDEX('Pitching BABS Calcs'!F:F,MATCH(A555,'Pitching BABS Calcs'!A:A,0))</f>
        <v/>
      </c>
      <c r="G555" t="str">
        <f>IFERROR(INDEX(DL!E:E,MATCH(A555,DL!A:A,0)),"")</f>
        <v/>
      </c>
      <c r="H555" t="str">
        <f>IFERROR(INDEX('2017 Rookies'!B:B,MATCH(A555,'2017 Rookies'!A:A,0)),"")</f>
        <v/>
      </c>
      <c r="I555" t="str">
        <f>IFERROR(INDEX('Free Agents'!B:B,MATCH(A555,'Free Agents'!A:A,0)),"")</f>
        <v/>
      </c>
    </row>
    <row r="556" spans="1:9" x14ac:dyDescent="0.3">
      <c r="A556" t="s">
        <v>1142</v>
      </c>
      <c r="B556" t="str">
        <f>IFERROR(INDEX(ADP!B:B,MATCH(A556,ADP!A:A,0)),"")</f>
        <v/>
      </c>
      <c r="C556" t="str">
        <f>VLOOKUP(A556,'Pitching Raw Data'!A:I,3,FALSE)</f>
        <v>RP</v>
      </c>
      <c r="D556" t="str">
        <f>INDEX('Pitching BABS Calcs'!H:H,MATCH(A556,'Pitching BABS Calcs'!A:A,0))</f>
        <v>k-</v>
      </c>
      <c r="E556" t="str">
        <f>INDEX('Pitching BABS Calcs'!F:F,MATCH(A556,'Pitching BABS Calcs'!A:A,0))</f>
        <v/>
      </c>
      <c r="G556" t="str">
        <f>IFERROR(INDEX(DL!E:E,MATCH(A556,DL!A:A,0)),"")</f>
        <v/>
      </c>
      <c r="H556" t="str">
        <f>IFERROR(INDEX('2017 Rookies'!B:B,MATCH(A556,'2017 Rookies'!A:A,0)),"")</f>
        <v/>
      </c>
      <c r="I556" t="str">
        <f>IFERROR(INDEX('Free Agents'!B:B,MATCH(A556,'Free Agents'!A:A,0)),"")</f>
        <v/>
      </c>
    </row>
    <row r="557" spans="1:9" x14ac:dyDescent="0.3">
      <c r="A557" t="s">
        <v>300</v>
      </c>
      <c r="B557" t="str">
        <f>IFERROR(INDEX(ADP!B:B,MATCH(A557,ADP!A:A,0)),"")</f>
        <v/>
      </c>
      <c r="C557" t="str">
        <f>VLOOKUP(A557,'Pitching Raw Data'!A:I,3,FALSE)</f>
        <v>RP</v>
      </c>
      <c r="D557" t="str">
        <f>INDEX('Pitching BABS Calcs'!H:H,MATCH(A557,'Pitching BABS Calcs'!A:A,0))</f>
        <v>k-</v>
      </c>
      <c r="E557" t="str">
        <f>INDEX('Pitching BABS Calcs'!F:F,MATCH(A557,'Pitching BABS Calcs'!A:A,0))</f>
        <v/>
      </c>
      <c r="G557" t="str">
        <f>IFERROR(INDEX(DL!E:E,MATCH(A557,DL!A:A,0)),"")</f>
        <v>INJ</v>
      </c>
      <c r="H557" t="str">
        <f>IFERROR(INDEX('2017 Rookies'!B:B,MATCH(A557,'2017 Rookies'!A:A,0)),"")</f>
        <v/>
      </c>
      <c r="I557" t="str">
        <f>IFERROR(INDEX('Free Agents'!B:B,MATCH(A557,'Free Agents'!A:A,0)),"")</f>
        <v/>
      </c>
    </row>
    <row r="558" spans="1:9" x14ac:dyDescent="0.3">
      <c r="A558" t="s">
        <v>515</v>
      </c>
      <c r="B558" t="str">
        <f>IFERROR(INDEX(ADP!B:B,MATCH(A558,ADP!A:A,0)),"")</f>
        <v/>
      </c>
      <c r="C558" t="str">
        <f>VLOOKUP(A558,'Pitching Raw Data'!A:I,3,FALSE)</f>
        <v>SP</v>
      </c>
      <c r="D558" t="str">
        <f>INDEX('Pitching BABS Calcs'!H:H,MATCH(A558,'Pitching BABS Calcs'!A:A,0))</f>
        <v>k-</v>
      </c>
      <c r="E558" t="str">
        <f>INDEX('Pitching BABS Calcs'!F:F,MATCH(A558,'Pitching BABS Calcs'!A:A,0))</f>
        <v/>
      </c>
      <c r="G558" t="str">
        <f>IFERROR(INDEX(DL!E:E,MATCH(A558,DL!A:A,0)),"")</f>
        <v>inj</v>
      </c>
      <c r="H558" t="str">
        <f>IFERROR(INDEX('2017 Rookies'!B:B,MATCH(A558,'2017 Rookies'!A:A,0)),"")</f>
        <v>ex</v>
      </c>
      <c r="I558" t="str">
        <f>IFERROR(INDEX('Free Agents'!B:B,MATCH(A558,'Free Agents'!A:A,0)),"")</f>
        <v/>
      </c>
    </row>
    <row r="559" spans="1:9" x14ac:dyDescent="0.3">
      <c r="A559" t="s">
        <v>521</v>
      </c>
      <c r="B559" t="str">
        <f>IFERROR(INDEX(ADP!B:B,MATCH(A559,ADP!A:A,0)),"")</f>
        <v/>
      </c>
      <c r="C559" t="str">
        <f>VLOOKUP(A559,'Pitching Raw Data'!A:I,3,FALSE)</f>
        <v>SP</v>
      </c>
      <c r="D559" t="str">
        <f>INDEX('Pitching BABS Calcs'!H:H,MATCH(A559,'Pitching BABS Calcs'!A:A,0))</f>
        <v>k-</v>
      </c>
      <c r="E559" t="str">
        <f>INDEX('Pitching BABS Calcs'!F:F,MATCH(A559,'Pitching BABS Calcs'!A:A,0))</f>
        <v/>
      </c>
      <c r="G559" t="str">
        <f>IFERROR(INDEX(DL!E:E,MATCH(A559,DL!A:A,0)),"")</f>
        <v>INJ</v>
      </c>
      <c r="H559" t="str">
        <f>IFERROR(INDEX('2017 Rookies'!B:B,MATCH(A559,'2017 Rookies'!A:A,0)),"")</f>
        <v/>
      </c>
      <c r="I559" t="str">
        <f>IFERROR(INDEX('Free Agents'!B:B,MATCH(A559,'Free Agents'!A:A,0)),"")</f>
        <v/>
      </c>
    </row>
    <row r="560" spans="1:9" x14ac:dyDescent="0.3">
      <c r="A560" t="s">
        <v>546</v>
      </c>
      <c r="B560" t="str">
        <f>IFERROR(INDEX(ADP!B:B,MATCH(A560,ADP!A:A,0)),"")</f>
        <v/>
      </c>
      <c r="C560" t="str">
        <f>VLOOKUP(A560,'Pitching Raw Data'!A:I,3,FALSE)</f>
        <v>RP</v>
      </c>
      <c r="D560" t="str">
        <f>INDEX('Pitching BABS Calcs'!H:H,MATCH(A560,'Pitching BABS Calcs'!A:A,0))</f>
        <v>k-</v>
      </c>
      <c r="E560" t="str">
        <f>INDEX('Pitching BABS Calcs'!F:F,MATCH(A560,'Pitching BABS Calcs'!A:A,0))</f>
        <v/>
      </c>
      <c r="G560" t="str">
        <f>IFERROR(INDEX(DL!E:E,MATCH(A560,DL!A:A,0)),"")</f>
        <v>inj</v>
      </c>
      <c r="H560" t="str">
        <f>IFERROR(INDEX('2017 Rookies'!B:B,MATCH(A560,'2017 Rookies'!A:A,0)),"")</f>
        <v/>
      </c>
      <c r="I560" t="str">
        <f>IFERROR(INDEX('Free Agents'!B:B,MATCH(A560,'Free Agents'!A:A,0)),"")</f>
        <v/>
      </c>
    </row>
    <row r="561" spans="1:9" x14ac:dyDescent="0.3">
      <c r="A561" t="s">
        <v>1143</v>
      </c>
      <c r="B561" t="str">
        <f>IFERROR(INDEX(ADP!B:B,MATCH(A561,ADP!A:A,0)),"")</f>
        <v/>
      </c>
      <c r="C561" t="str">
        <f>VLOOKUP(A561,'Pitching Raw Data'!A:I,3,FALSE)</f>
        <v>SP</v>
      </c>
      <c r="D561" t="str">
        <f>INDEX('Pitching BABS Calcs'!H:H,MATCH(A561,'Pitching BABS Calcs'!A:A,0))</f>
        <v>k-</v>
      </c>
      <c r="E561" t="str">
        <f>INDEX('Pitching BABS Calcs'!F:F,MATCH(A561,'Pitching BABS Calcs'!A:A,0))</f>
        <v/>
      </c>
      <c r="G561" t="str">
        <f>IFERROR(INDEX(DL!E:E,MATCH(A561,DL!A:A,0)),"")</f>
        <v/>
      </c>
      <c r="H561" t="str">
        <f>IFERROR(INDEX('2017 Rookies'!B:B,MATCH(A561,'2017 Rookies'!A:A,0)),"")</f>
        <v>ex</v>
      </c>
      <c r="I561" t="str">
        <f>IFERROR(INDEX('Free Agents'!B:B,MATCH(A561,'Free Agents'!A:A,0)),"")</f>
        <v/>
      </c>
    </row>
    <row r="562" spans="1:9" x14ac:dyDescent="0.3">
      <c r="A562" t="s">
        <v>1144</v>
      </c>
      <c r="B562" t="str">
        <f>IFERROR(INDEX(ADP!B:B,MATCH(A562,ADP!A:A,0)),"")</f>
        <v/>
      </c>
      <c r="C562" t="str">
        <f>VLOOKUP(A562,'Pitching Raw Data'!A:I,3,FALSE)</f>
        <v>SP</v>
      </c>
      <c r="D562" t="str">
        <f>INDEX('Pitching BABS Calcs'!H:H,MATCH(A562,'Pitching BABS Calcs'!A:A,0))</f>
        <v>k-</v>
      </c>
      <c r="E562" t="str">
        <f>INDEX('Pitching BABS Calcs'!F:F,MATCH(A562,'Pitching BABS Calcs'!A:A,0))</f>
        <v/>
      </c>
      <c r="G562" t="str">
        <f>IFERROR(INDEX(DL!E:E,MATCH(A562,DL!A:A,0)),"")</f>
        <v/>
      </c>
      <c r="H562" t="str">
        <f>IFERROR(INDEX('2017 Rookies'!B:B,MATCH(A562,'2017 Rookies'!A:A,0)),"")</f>
        <v>ex</v>
      </c>
      <c r="I562" t="str">
        <f>IFERROR(INDEX('Free Agents'!B:B,MATCH(A562,'Free Agents'!A:A,0)),"")</f>
        <v/>
      </c>
    </row>
    <row r="563" spans="1:9" x14ac:dyDescent="0.3">
      <c r="A563" t="s">
        <v>570</v>
      </c>
      <c r="B563" t="str">
        <f>IFERROR(INDEX(ADP!B:B,MATCH(A563,ADP!A:A,0)),"")</f>
        <v/>
      </c>
      <c r="C563" t="str">
        <f>VLOOKUP(A563,'Pitching Raw Data'!A:I,3,FALSE)</f>
        <v>SP</v>
      </c>
      <c r="D563" t="str">
        <f>INDEX('Pitching BABS Calcs'!H:H,MATCH(A563,'Pitching BABS Calcs'!A:A,0))</f>
        <v>k-</v>
      </c>
      <c r="E563" t="str">
        <f>INDEX('Pitching BABS Calcs'!F:F,MATCH(A563,'Pitching BABS Calcs'!A:A,0))</f>
        <v/>
      </c>
      <c r="G563" t="str">
        <f>IFERROR(INDEX(DL!E:E,MATCH(A563,DL!A:A,0)),"")</f>
        <v>INJ</v>
      </c>
      <c r="H563" t="str">
        <f>IFERROR(INDEX('2017 Rookies'!B:B,MATCH(A563,'2017 Rookies'!A:A,0)),"")</f>
        <v/>
      </c>
      <c r="I563" t="str">
        <f>IFERROR(INDEX('Free Agents'!B:B,MATCH(A563,'Free Agents'!A:A,0)),"")</f>
        <v/>
      </c>
    </row>
    <row r="564" spans="1:9" x14ac:dyDescent="0.3">
      <c r="A564" t="s">
        <v>1145</v>
      </c>
      <c r="B564" t="str">
        <f>IFERROR(INDEX(ADP!B:B,MATCH(A564,ADP!A:A,0)),"")</f>
        <v/>
      </c>
      <c r="C564" t="str">
        <f>VLOOKUP(A564,'Pitching Raw Data'!A:I,3,FALSE)</f>
        <v>RP</v>
      </c>
      <c r="D564" t="str">
        <f>INDEX('Pitching BABS Calcs'!H:H,MATCH(A564,'Pitching BABS Calcs'!A:A,0))</f>
        <v>k-</v>
      </c>
      <c r="E564" t="str">
        <f>INDEX('Pitching BABS Calcs'!F:F,MATCH(A564,'Pitching BABS Calcs'!A:A,0))</f>
        <v/>
      </c>
      <c r="G564" t="str">
        <f>IFERROR(INDEX(DL!E:E,MATCH(A564,DL!A:A,0)),"")</f>
        <v/>
      </c>
      <c r="H564" t="str">
        <f>IFERROR(INDEX('2017 Rookies'!B:B,MATCH(A564,'2017 Rookies'!A:A,0)),"")</f>
        <v/>
      </c>
      <c r="I564" t="str">
        <f>IFERROR(INDEX('Free Agents'!B:B,MATCH(A564,'Free Agents'!A:A,0)),"")</f>
        <v/>
      </c>
    </row>
    <row r="565" spans="1:9" x14ac:dyDescent="0.3">
      <c r="A565" t="s">
        <v>1146</v>
      </c>
      <c r="B565" t="str">
        <f>IFERROR(INDEX(ADP!B:B,MATCH(A565,ADP!A:A,0)),"")</f>
        <v/>
      </c>
      <c r="C565" t="str">
        <f>VLOOKUP(A565,'Pitching Raw Data'!A:I,3,FALSE)</f>
        <v>SP</v>
      </c>
      <c r="D565" t="str">
        <f>INDEX('Pitching BABS Calcs'!H:H,MATCH(A565,'Pitching BABS Calcs'!A:A,0))</f>
        <v>k-</v>
      </c>
      <c r="E565" t="str">
        <f>INDEX('Pitching BABS Calcs'!F:F,MATCH(A565,'Pitching BABS Calcs'!A:A,0))</f>
        <v/>
      </c>
      <c r="G565" t="str">
        <f>IFERROR(INDEX(DL!E:E,MATCH(A565,DL!A:A,0)),"")</f>
        <v/>
      </c>
      <c r="H565" t="str">
        <f>IFERROR(INDEX('2017 Rookies'!B:B,MATCH(A565,'2017 Rookies'!A:A,0)),"")</f>
        <v/>
      </c>
      <c r="I565" t="str">
        <f>IFERROR(INDEX('Free Agents'!B:B,MATCH(A565,'Free Agents'!A:A,0)),"")</f>
        <v/>
      </c>
    </row>
    <row r="566" spans="1:9" x14ac:dyDescent="0.3">
      <c r="A566" t="s">
        <v>1147</v>
      </c>
      <c r="B566" t="str">
        <f>IFERROR(INDEX(ADP!B:B,MATCH(A566,ADP!A:A,0)),"")</f>
        <v/>
      </c>
      <c r="C566" t="str">
        <f>VLOOKUP(A566,'Pitching Raw Data'!A:I,3,FALSE)</f>
        <v>RP</v>
      </c>
      <c r="D566" t="str">
        <f>INDEX('Pitching BABS Calcs'!H:H,MATCH(A566,'Pitching BABS Calcs'!A:A,0))</f>
        <v>k-</v>
      </c>
      <c r="E566" t="str">
        <f>INDEX('Pitching BABS Calcs'!F:F,MATCH(A566,'Pitching BABS Calcs'!A:A,0))</f>
        <v/>
      </c>
      <c r="G566" t="str">
        <f>IFERROR(INDEX(DL!E:E,MATCH(A566,DL!A:A,0)),"")</f>
        <v/>
      </c>
      <c r="H566" t="str">
        <f>IFERROR(INDEX('2017 Rookies'!B:B,MATCH(A566,'2017 Rookies'!A:A,0)),"")</f>
        <v/>
      </c>
      <c r="I566" t="str">
        <f>IFERROR(INDEX('Free Agents'!B:B,MATCH(A566,'Free Agents'!A:A,0)),"")</f>
        <v/>
      </c>
    </row>
    <row r="567" spans="1:9" x14ac:dyDescent="0.3">
      <c r="A567" t="s">
        <v>423</v>
      </c>
      <c r="B567" t="str">
        <f>IFERROR(INDEX(ADP!B:B,MATCH(A567,ADP!A:A,0)),"")</f>
        <v/>
      </c>
      <c r="C567" t="str">
        <f>VLOOKUP(A567,'Pitching Raw Data'!A:I,3,FALSE)</f>
        <v>SP</v>
      </c>
      <c r="D567" t="str">
        <f>INDEX('Pitching BABS Calcs'!H:H,MATCH(A567,'Pitching BABS Calcs'!A:A,0))</f>
        <v>k-</v>
      </c>
      <c r="E567" t="str">
        <f>INDEX('Pitching BABS Calcs'!F:F,MATCH(A567,'Pitching BABS Calcs'!A:A,0))</f>
        <v/>
      </c>
      <c r="G567" t="str">
        <f>IFERROR(INDEX(DL!E:E,MATCH(A567,DL!A:A,0)),"")</f>
        <v>INJ</v>
      </c>
      <c r="H567" t="str">
        <f>IFERROR(INDEX('2017 Rookies'!B:B,MATCH(A567,'2017 Rookies'!A:A,0)),"")</f>
        <v>ex</v>
      </c>
      <c r="I567" t="str">
        <f>IFERROR(INDEX('Free Agents'!B:B,MATCH(A567,'Free Agents'!A:A,0)),"")</f>
        <v/>
      </c>
    </row>
    <row r="568" spans="1:9" x14ac:dyDescent="0.3">
      <c r="A568" t="s">
        <v>1148</v>
      </c>
      <c r="B568" t="str">
        <f>IFERROR(INDEX(ADP!B:B,MATCH(A568,ADP!A:A,0)),"")</f>
        <v/>
      </c>
      <c r="C568" t="str">
        <f>VLOOKUP(A568,'Pitching Raw Data'!A:I,3,FALSE)</f>
        <v>SP</v>
      </c>
      <c r="D568" t="str">
        <f>INDEX('Pitching BABS Calcs'!H:H,MATCH(A568,'Pitching BABS Calcs'!A:A,0))</f>
        <v>k-</v>
      </c>
      <c r="E568" t="str">
        <f>INDEX('Pitching BABS Calcs'!F:F,MATCH(A568,'Pitching BABS Calcs'!A:A,0))</f>
        <v/>
      </c>
      <c r="G568" t="str">
        <f>IFERROR(INDEX(DL!E:E,MATCH(A568,DL!A:A,0)),"")</f>
        <v/>
      </c>
      <c r="H568" t="str">
        <f>IFERROR(INDEX('2017 Rookies'!B:B,MATCH(A568,'2017 Rookies'!A:A,0)),"")</f>
        <v/>
      </c>
      <c r="I568" t="str">
        <f>IFERROR(INDEX('Free Agents'!B:B,MATCH(A568,'Free Agents'!A:A,0)),"")</f>
        <v/>
      </c>
    </row>
    <row r="569" spans="1:9" x14ac:dyDescent="0.3">
      <c r="A569" t="s">
        <v>1149</v>
      </c>
      <c r="B569" t="str">
        <f>IFERROR(INDEX(ADP!B:B,MATCH(A569,ADP!A:A,0)),"")</f>
        <v/>
      </c>
      <c r="C569" t="str">
        <f>VLOOKUP(A569,'Pitching Raw Data'!A:I,3,FALSE)</f>
        <v>SP</v>
      </c>
      <c r="D569" t="str">
        <f>INDEX('Pitching BABS Calcs'!H:H,MATCH(A569,'Pitching BABS Calcs'!A:A,0))</f>
        <v>k-</v>
      </c>
      <c r="E569" t="str">
        <f>INDEX('Pitching BABS Calcs'!F:F,MATCH(A569,'Pitching BABS Calcs'!A:A,0))</f>
        <v/>
      </c>
      <c r="G569" t="str">
        <f>IFERROR(INDEX(DL!E:E,MATCH(A569,DL!A:A,0)),"")</f>
        <v/>
      </c>
      <c r="H569" t="str">
        <f>IFERROR(INDEX('2017 Rookies'!B:B,MATCH(A569,'2017 Rookies'!A:A,0)),"")</f>
        <v>ex</v>
      </c>
      <c r="I569" t="str">
        <f>IFERROR(INDEX('Free Agents'!B:B,MATCH(A569,'Free Agents'!A:A,0)),"")</f>
        <v/>
      </c>
    </row>
    <row r="570" spans="1:9" x14ac:dyDescent="0.3">
      <c r="A570" t="s">
        <v>558</v>
      </c>
      <c r="B570" t="str">
        <f>IFERROR(INDEX(ADP!B:B,MATCH(A570,ADP!A:A,0)),"")</f>
        <v/>
      </c>
      <c r="C570" t="str">
        <f>VLOOKUP(A570,'Pitching Raw Data'!A:I,3,FALSE)</f>
        <v>SP</v>
      </c>
      <c r="D570" t="str">
        <f>INDEX('Pitching BABS Calcs'!H:H,MATCH(A570,'Pitching BABS Calcs'!A:A,0))</f>
        <v>k-</v>
      </c>
      <c r="E570" t="str">
        <f>INDEX('Pitching BABS Calcs'!F:F,MATCH(A570,'Pitching BABS Calcs'!A:A,0))</f>
        <v/>
      </c>
      <c r="G570" t="str">
        <f>IFERROR(INDEX(DL!E:E,MATCH(A570,DL!A:A,0)),"")</f>
        <v>inj</v>
      </c>
      <c r="H570" t="str">
        <f>IFERROR(INDEX('2017 Rookies'!B:B,MATCH(A570,'2017 Rookies'!A:A,0)),"")</f>
        <v>ex</v>
      </c>
      <c r="I570" t="str">
        <f>IFERROR(INDEX('Free Agents'!B:B,MATCH(A570,'Free Agents'!A:A,0)),"")</f>
        <v/>
      </c>
    </row>
    <row r="571" spans="1:9" x14ac:dyDescent="0.3">
      <c r="A571" t="s">
        <v>1150</v>
      </c>
      <c r="B571" t="str">
        <f>IFERROR(INDEX(ADP!B:B,MATCH(A571,ADP!A:A,0)),"")</f>
        <v/>
      </c>
      <c r="C571" t="str">
        <f>VLOOKUP(A571,'Pitching Raw Data'!A:I,3,FALSE)</f>
        <v>SP</v>
      </c>
      <c r="D571" t="str">
        <f>INDEX('Pitching BABS Calcs'!H:H,MATCH(A571,'Pitching BABS Calcs'!A:A,0))</f>
        <v>k-</v>
      </c>
      <c r="E571" t="str">
        <f>INDEX('Pitching BABS Calcs'!F:F,MATCH(A571,'Pitching BABS Calcs'!A:A,0))</f>
        <v/>
      </c>
      <c r="G571" t="str">
        <f>IFERROR(INDEX(DL!E:E,MATCH(A571,DL!A:A,0)),"")</f>
        <v/>
      </c>
      <c r="H571" t="str">
        <f>IFERROR(INDEX('2017 Rookies'!B:B,MATCH(A571,'2017 Rookies'!A:A,0)),"")</f>
        <v>ex</v>
      </c>
      <c r="I571" t="str">
        <f>IFERROR(INDEX('Free Agents'!B:B,MATCH(A571,'Free Agents'!A:A,0)),"")</f>
        <v/>
      </c>
    </row>
    <row r="572" spans="1:9" x14ac:dyDescent="0.3">
      <c r="A572" t="s">
        <v>465</v>
      </c>
      <c r="B572" t="str">
        <f>IFERROR(INDEX(ADP!B:B,MATCH(A572,ADP!A:A,0)),"")</f>
        <v/>
      </c>
      <c r="C572" t="str">
        <f>VLOOKUP(A572,'Pitching Raw Data'!A:I,3,FALSE)</f>
        <v>SP</v>
      </c>
      <c r="D572" t="str">
        <f>INDEX('Pitching BABS Calcs'!H:H,MATCH(A572,'Pitching BABS Calcs'!A:A,0))</f>
        <v>k-</v>
      </c>
      <c r="E572" t="str">
        <f>INDEX('Pitching BABS Calcs'!F:F,MATCH(A572,'Pitching BABS Calcs'!A:A,0))</f>
        <v/>
      </c>
      <c r="G572" t="str">
        <f>IFERROR(INDEX(DL!E:E,MATCH(A572,DL!A:A,0)),"")</f>
        <v>inj</v>
      </c>
      <c r="H572" t="str">
        <f>IFERROR(INDEX('2017 Rookies'!B:B,MATCH(A572,'2017 Rookies'!A:A,0)),"")</f>
        <v/>
      </c>
      <c r="I572" t="str">
        <f>IFERROR(INDEX('Free Agents'!B:B,MATCH(A572,'Free Agents'!A:A,0)),"")</f>
        <v/>
      </c>
    </row>
    <row r="573" spans="1:9" x14ac:dyDescent="0.3">
      <c r="A573" t="s">
        <v>1151</v>
      </c>
      <c r="B573" t="str">
        <f>IFERROR(INDEX(ADP!B:B,MATCH(A573,ADP!A:A,0)),"")</f>
        <v/>
      </c>
      <c r="C573" t="str">
        <f>VLOOKUP(A573,'Pitching Raw Data'!A:I,3,FALSE)</f>
        <v>SP</v>
      </c>
      <c r="D573" t="str">
        <f>INDEX('Pitching BABS Calcs'!H:H,MATCH(A573,'Pitching BABS Calcs'!A:A,0))</f>
        <v>k-</v>
      </c>
      <c r="E573" t="str">
        <f>INDEX('Pitching BABS Calcs'!F:F,MATCH(A573,'Pitching BABS Calcs'!A:A,0))</f>
        <v/>
      </c>
      <c r="G573" t="str">
        <f>IFERROR(INDEX(DL!E:E,MATCH(A573,DL!A:A,0)),"")</f>
        <v/>
      </c>
      <c r="H573" t="str">
        <f>IFERROR(INDEX('2017 Rookies'!B:B,MATCH(A573,'2017 Rookies'!A:A,0)),"")</f>
        <v/>
      </c>
      <c r="I573" t="str">
        <f>IFERROR(INDEX('Free Agents'!B:B,MATCH(A573,'Free Agents'!A:A,0)),"")</f>
        <v/>
      </c>
    </row>
    <row r="574" spans="1:9" x14ac:dyDescent="0.3">
      <c r="A574" t="s">
        <v>1152</v>
      </c>
      <c r="B574" t="str">
        <f>IFERROR(INDEX(ADP!B:B,MATCH(A574,ADP!A:A,0)),"")</f>
        <v/>
      </c>
      <c r="C574" t="str">
        <f>VLOOKUP(A574,'Pitching Raw Data'!A:I,3,FALSE)</f>
        <v>RP</v>
      </c>
      <c r="D574" t="str">
        <f>INDEX('Pitching BABS Calcs'!H:H,MATCH(A574,'Pitching BABS Calcs'!A:A,0))</f>
        <v>k-</v>
      </c>
      <c r="E574" t="str">
        <f>INDEX('Pitching BABS Calcs'!F:F,MATCH(A574,'Pitching BABS Calcs'!A:A,0))</f>
        <v/>
      </c>
      <c r="G574" t="str">
        <f>IFERROR(INDEX(DL!E:E,MATCH(A574,DL!A:A,0)),"")</f>
        <v/>
      </c>
      <c r="H574" t="str">
        <f>IFERROR(INDEX('2017 Rookies'!B:B,MATCH(A574,'2017 Rookies'!A:A,0)),"")</f>
        <v/>
      </c>
      <c r="I574" t="str">
        <f>IFERROR(INDEX('Free Agents'!B:B,MATCH(A574,'Free Agents'!A:A,0)),"")</f>
        <v/>
      </c>
    </row>
    <row r="575" spans="1:9" x14ac:dyDescent="0.3">
      <c r="A575" t="s">
        <v>671</v>
      </c>
      <c r="B575" t="str">
        <f>IFERROR(INDEX(ADP!B:B,MATCH(A575,ADP!A:A,0)),"")</f>
        <v/>
      </c>
      <c r="C575" t="str">
        <f>VLOOKUP(A575,'Pitching Raw Data'!A:I,3,FALSE)</f>
        <v>SP</v>
      </c>
      <c r="D575" t="str">
        <f>INDEX('Pitching BABS Calcs'!H:H,MATCH(A575,'Pitching BABS Calcs'!A:A,0))</f>
        <v>k-</v>
      </c>
      <c r="E575" t="str">
        <f>INDEX('Pitching BABS Calcs'!F:F,MATCH(A575,'Pitching BABS Calcs'!A:A,0))</f>
        <v/>
      </c>
      <c r="G575" t="str">
        <f>IFERROR(INDEX(DL!E:E,MATCH(A575,DL!A:A,0)),"")</f>
        <v/>
      </c>
      <c r="H575" t="str">
        <f>IFERROR(INDEX('2017 Rookies'!B:B,MATCH(A575,'2017 Rookies'!A:A,0)),"")</f>
        <v/>
      </c>
      <c r="I575" t="str">
        <f>IFERROR(INDEX('Free Agents'!B:B,MATCH(A575,'Free Agents'!A:A,0)),"")</f>
        <v/>
      </c>
    </row>
    <row r="576" spans="1:9" x14ac:dyDescent="0.3">
      <c r="A576" t="s">
        <v>1153</v>
      </c>
      <c r="B576" t="str">
        <f>IFERROR(INDEX(ADP!B:B,MATCH(A576,ADP!A:A,0)),"")</f>
        <v/>
      </c>
      <c r="C576" t="str">
        <f>VLOOKUP(A576,'Pitching Raw Data'!A:I,3,FALSE)</f>
        <v>RP</v>
      </c>
      <c r="D576" t="str">
        <f>INDEX('Pitching BABS Calcs'!H:H,MATCH(A576,'Pitching BABS Calcs'!A:A,0))</f>
        <v>k-</v>
      </c>
      <c r="E576" t="str">
        <f>INDEX('Pitching BABS Calcs'!F:F,MATCH(A576,'Pitching BABS Calcs'!A:A,0))</f>
        <v/>
      </c>
      <c r="G576" t="str">
        <f>IFERROR(INDEX(DL!E:E,MATCH(A576,DL!A:A,0)),"")</f>
        <v/>
      </c>
      <c r="H576" t="str">
        <f>IFERROR(INDEX('2017 Rookies'!B:B,MATCH(A576,'2017 Rookies'!A:A,0)),"")</f>
        <v/>
      </c>
      <c r="I576" t="str">
        <f>IFERROR(INDEX('Free Agents'!B:B,MATCH(A576,'Free Agents'!A:A,0)),"")</f>
        <v/>
      </c>
    </row>
    <row r="577" spans="1:9" x14ac:dyDescent="0.3">
      <c r="A577" t="s">
        <v>518</v>
      </c>
      <c r="B577" t="str">
        <f>IFERROR(INDEX(ADP!B:B,MATCH(A577,ADP!A:A,0)),"")</f>
        <v/>
      </c>
      <c r="C577" t="str">
        <f>VLOOKUP(A577,'Pitching Raw Data'!A:I,3,FALSE)</f>
        <v>SP</v>
      </c>
      <c r="D577" t="str">
        <f>INDEX('Pitching BABS Calcs'!H:H,MATCH(A577,'Pitching BABS Calcs'!A:A,0))</f>
        <v>k-</v>
      </c>
      <c r="E577" t="str">
        <f>INDEX('Pitching BABS Calcs'!F:F,MATCH(A577,'Pitching BABS Calcs'!A:A,0))</f>
        <v/>
      </c>
      <c r="G577" t="str">
        <f>IFERROR(INDEX(DL!E:E,MATCH(A577,DL!A:A,0)),"")</f>
        <v/>
      </c>
      <c r="H577" t="str">
        <f>IFERROR(INDEX('2017 Rookies'!B:B,MATCH(A577,'2017 Rookies'!A:A,0)),"")</f>
        <v/>
      </c>
      <c r="I577" t="str">
        <f>IFERROR(INDEX('Free Agents'!B:B,MATCH(A577,'Free Agents'!A:A,0)),"")</f>
        <v>Nw</v>
      </c>
    </row>
    <row r="578" spans="1:9" x14ac:dyDescent="0.3">
      <c r="A578" t="s">
        <v>537</v>
      </c>
      <c r="B578" t="str">
        <f>IFERROR(INDEX(ADP!B:B,MATCH(A578,ADP!A:A,0)),"")</f>
        <v/>
      </c>
      <c r="C578" t="str">
        <f>VLOOKUP(A578,'Pitching Raw Data'!A:I,3,FALSE)</f>
        <v>RP</v>
      </c>
      <c r="D578" t="str">
        <f>INDEX('Pitching BABS Calcs'!H:H,MATCH(A578,'Pitching BABS Calcs'!A:A,0))</f>
        <v>k-</v>
      </c>
      <c r="E578" t="str">
        <f>INDEX('Pitching BABS Calcs'!F:F,MATCH(A578,'Pitching BABS Calcs'!A:A,0))</f>
        <v/>
      </c>
      <c r="G578" t="str">
        <f>IFERROR(INDEX(DL!E:E,MATCH(A578,DL!A:A,0)),"")</f>
        <v>INJ</v>
      </c>
      <c r="H578" t="str">
        <f>IFERROR(INDEX('2017 Rookies'!B:B,MATCH(A578,'2017 Rookies'!A:A,0)),"")</f>
        <v/>
      </c>
      <c r="I578" t="str">
        <f>IFERROR(INDEX('Free Agents'!B:B,MATCH(A578,'Free Agents'!A:A,0)),"")</f>
        <v/>
      </c>
    </row>
    <row r="579" spans="1:9" x14ac:dyDescent="0.3">
      <c r="A579" t="s">
        <v>1154</v>
      </c>
      <c r="B579" t="str">
        <f>IFERROR(INDEX(ADP!B:B,MATCH(A579,ADP!A:A,0)),"")</f>
        <v/>
      </c>
      <c r="C579" t="str">
        <f>VLOOKUP(A579,'Pitching Raw Data'!A:I,3,FALSE)</f>
        <v>RP</v>
      </c>
      <c r="D579" t="str">
        <f>INDEX('Pitching BABS Calcs'!H:H,MATCH(A579,'Pitching BABS Calcs'!A:A,0))</f>
        <v>k-</v>
      </c>
      <c r="E579" t="str">
        <f>INDEX('Pitching BABS Calcs'!F:F,MATCH(A579,'Pitching BABS Calcs'!A:A,0))</f>
        <v/>
      </c>
      <c r="G579" t="str">
        <f>IFERROR(INDEX(DL!E:E,MATCH(A579,DL!A:A,0)),"")</f>
        <v/>
      </c>
      <c r="H579" t="str">
        <f>IFERROR(INDEX('2017 Rookies'!B:B,MATCH(A579,'2017 Rookies'!A:A,0)),"")</f>
        <v/>
      </c>
      <c r="I579" t="str">
        <f>IFERROR(INDEX('Free Agents'!B:B,MATCH(A579,'Free Agents'!A:A,0)),"")</f>
        <v/>
      </c>
    </row>
    <row r="580" spans="1:9" x14ac:dyDescent="0.3">
      <c r="A580" t="s">
        <v>1155</v>
      </c>
      <c r="B580" t="str">
        <f>IFERROR(INDEX(ADP!B:B,MATCH(A580,ADP!A:A,0)),"")</f>
        <v/>
      </c>
      <c r="C580" t="str">
        <f>VLOOKUP(A580,'Pitching Raw Data'!A:I,3,FALSE)</f>
        <v>SP</v>
      </c>
      <c r="D580" t="str">
        <f>INDEX('Pitching BABS Calcs'!H:H,MATCH(A580,'Pitching BABS Calcs'!A:A,0))</f>
        <v>k-</v>
      </c>
      <c r="E580" t="str">
        <f>INDEX('Pitching BABS Calcs'!F:F,MATCH(A580,'Pitching BABS Calcs'!A:A,0))</f>
        <v/>
      </c>
      <c r="G580" t="str">
        <f>IFERROR(INDEX(DL!E:E,MATCH(A580,DL!A:A,0)),"")</f>
        <v/>
      </c>
      <c r="H580" t="str">
        <f>IFERROR(INDEX('2017 Rookies'!B:B,MATCH(A580,'2017 Rookies'!A:A,0)),"")</f>
        <v>ex</v>
      </c>
      <c r="I580" t="str">
        <f>IFERROR(INDEX('Free Agents'!B:B,MATCH(A580,'Free Agents'!A:A,0)),"")</f>
        <v/>
      </c>
    </row>
    <row r="581" spans="1:9" x14ac:dyDescent="0.3">
      <c r="A581" t="s">
        <v>1156</v>
      </c>
      <c r="B581" t="str">
        <f>IFERROR(INDEX(ADP!B:B,MATCH(A581,ADP!A:A,0)),"")</f>
        <v/>
      </c>
      <c r="C581" t="str">
        <f>VLOOKUP(A581,'Pitching Raw Data'!A:I,3,FALSE)</f>
        <v>RP</v>
      </c>
      <c r="D581" t="str">
        <f>INDEX('Pitching BABS Calcs'!H:H,MATCH(A581,'Pitching BABS Calcs'!A:A,0))</f>
        <v>k-</v>
      </c>
      <c r="E581" t="str">
        <f>INDEX('Pitching BABS Calcs'!F:F,MATCH(A581,'Pitching BABS Calcs'!A:A,0))</f>
        <v/>
      </c>
      <c r="G581" t="str">
        <f>IFERROR(INDEX(DL!E:E,MATCH(A581,DL!A:A,0)),"")</f>
        <v/>
      </c>
      <c r="H581" t="str">
        <f>IFERROR(INDEX('2017 Rookies'!B:B,MATCH(A581,'2017 Rookies'!A:A,0)),"")</f>
        <v>ex</v>
      </c>
      <c r="I581" t="str">
        <f>IFERROR(INDEX('Free Agents'!B:B,MATCH(A581,'Free Agents'!A:A,0)),"")</f>
        <v/>
      </c>
    </row>
    <row r="582" spans="1:9" x14ac:dyDescent="0.3">
      <c r="A582" t="s">
        <v>1157</v>
      </c>
      <c r="B582" t="str">
        <f>IFERROR(INDEX(ADP!B:B,MATCH(A582,ADP!A:A,0)),"")</f>
        <v/>
      </c>
      <c r="C582" t="str">
        <f>VLOOKUP(A582,'Pitching Raw Data'!A:I,3,FALSE)</f>
        <v>RP</v>
      </c>
      <c r="D582" t="str">
        <f>INDEX('Pitching BABS Calcs'!H:H,MATCH(A582,'Pitching BABS Calcs'!A:A,0))</f>
        <v>k-</v>
      </c>
      <c r="E582" t="str">
        <f>INDEX('Pitching BABS Calcs'!F:F,MATCH(A582,'Pitching BABS Calcs'!A:A,0))</f>
        <v/>
      </c>
      <c r="G582" t="str">
        <f>IFERROR(INDEX(DL!E:E,MATCH(A582,DL!A:A,0)),"")</f>
        <v/>
      </c>
      <c r="H582" t="str">
        <f>IFERROR(INDEX('2017 Rookies'!B:B,MATCH(A582,'2017 Rookies'!A:A,0)),"")</f>
        <v>ex</v>
      </c>
      <c r="I582" t="str">
        <f>IFERROR(INDEX('Free Agents'!B:B,MATCH(A582,'Free Agents'!A:A,0)),"")</f>
        <v/>
      </c>
    </row>
    <row r="583" spans="1:9" x14ac:dyDescent="0.3">
      <c r="A583" t="s">
        <v>1158</v>
      </c>
      <c r="B583" t="str">
        <f>IFERROR(INDEX(ADP!B:B,MATCH(A583,ADP!A:A,0)),"")</f>
        <v/>
      </c>
      <c r="C583" t="str">
        <f>VLOOKUP(A583,'Pitching Raw Data'!A:I,3,FALSE)</f>
        <v>RP</v>
      </c>
      <c r="D583" t="str">
        <f>INDEX('Pitching BABS Calcs'!H:H,MATCH(A583,'Pitching BABS Calcs'!A:A,0))</f>
        <v>k-</v>
      </c>
      <c r="E583" t="str">
        <f>INDEX('Pitching BABS Calcs'!F:F,MATCH(A583,'Pitching BABS Calcs'!A:A,0))</f>
        <v/>
      </c>
      <c r="G583" t="str">
        <f>IFERROR(INDEX(DL!E:E,MATCH(A583,DL!A:A,0)),"")</f>
        <v/>
      </c>
      <c r="H583" t="str">
        <f>IFERROR(INDEX('2017 Rookies'!B:B,MATCH(A583,'2017 Rookies'!A:A,0)),"")</f>
        <v/>
      </c>
      <c r="I583" t="str">
        <f>IFERROR(INDEX('Free Agents'!B:B,MATCH(A583,'Free Agents'!A:A,0)),"")</f>
        <v/>
      </c>
    </row>
    <row r="584" spans="1:9" x14ac:dyDescent="0.3">
      <c r="A584" t="s">
        <v>1159</v>
      </c>
      <c r="B584" t="str">
        <f>IFERROR(INDEX(ADP!B:B,MATCH(A584,ADP!A:A,0)),"")</f>
        <v/>
      </c>
      <c r="C584" t="str">
        <f>VLOOKUP(A584,'Pitching Raw Data'!A:I,3,FALSE)</f>
        <v>RP</v>
      </c>
      <c r="D584" t="str">
        <f>INDEX('Pitching BABS Calcs'!H:H,MATCH(A584,'Pitching BABS Calcs'!A:A,0))</f>
        <v>k-</v>
      </c>
      <c r="E584" t="str">
        <f>INDEX('Pitching BABS Calcs'!F:F,MATCH(A584,'Pitching BABS Calcs'!A:A,0))</f>
        <v/>
      </c>
      <c r="G584" t="str">
        <f>IFERROR(INDEX(DL!E:E,MATCH(A584,DL!A:A,0)),"")</f>
        <v/>
      </c>
      <c r="H584" t="str">
        <f>IFERROR(INDEX('2017 Rookies'!B:B,MATCH(A584,'2017 Rookies'!A:A,0)),"")</f>
        <v>ex</v>
      </c>
      <c r="I584" t="str">
        <f>IFERROR(INDEX('Free Agents'!B:B,MATCH(A584,'Free Agents'!A:A,0)),"")</f>
        <v/>
      </c>
    </row>
    <row r="585" spans="1:9" x14ac:dyDescent="0.3">
      <c r="A585" t="s">
        <v>1160</v>
      </c>
      <c r="B585" t="str">
        <f>IFERROR(INDEX(ADP!B:B,MATCH(A585,ADP!A:A,0)),"")</f>
        <v/>
      </c>
      <c r="C585" t="str">
        <f>VLOOKUP(A585,'Pitching Raw Data'!A:I,3,FALSE)</f>
        <v>SP</v>
      </c>
      <c r="D585" t="str">
        <f>INDEX('Pitching BABS Calcs'!H:H,MATCH(A585,'Pitching BABS Calcs'!A:A,0))</f>
        <v>k-</v>
      </c>
      <c r="E585" t="str">
        <f>INDEX('Pitching BABS Calcs'!F:F,MATCH(A585,'Pitching BABS Calcs'!A:A,0))</f>
        <v/>
      </c>
      <c r="G585" t="str">
        <f>IFERROR(INDEX(DL!E:E,MATCH(A585,DL!A:A,0)),"")</f>
        <v/>
      </c>
      <c r="H585" t="str">
        <f>IFERROR(INDEX('2017 Rookies'!B:B,MATCH(A585,'2017 Rookies'!A:A,0)),"")</f>
        <v>ex</v>
      </c>
      <c r="I585" t="str">
        <f>IFERROR(INDEX('Free Agents'!B:B,MATCH(A585,'Free Agents'!A:A,0)),"")</f>
        <v/>
      </c>
    </row>
    <row r="586" spans="1:9" x14ac:dyDescent="0.3">
      <c r="A586" t="s">
        <v>674</v>
      </c>
      <c r="B586" t="str">
        <f>IFERROR(INDEX(ADP!B:B,MATCH(A586,ADP!A:A,0)),"")</f>
        <v/>
      </c>
      <c r="C586" t="str">
        <f>VLOOKUP(A586,'Pitching Raw Data'!A:I,3,FALSE)</f>
        <v>SP</v>
      </c>
      <c r="D586" t="str">
        <f>INDEX('Pitching BABS Calcs'!H:H,MATCH(A586,'Pitching BABS Calcs'!A:A,0))</f>
        <v>k-</v>
      </c>
      <c r="E586" t="str">
        <f>INDEX('Pitching BABS Calcs'!F:F,MATCH(A586,'Pitching BABS Calcs'!A:A,0))</f>
        <v/>
      </c>
      <c r="G586" t="str">
        <f>IFERROR(INDEX(DL!E:E,MATCH(A586,DL!A:A,0)),"")</f>
        <v>inj</v>
      </c>
      <c r="H586" t="str">
        <f>IFERROR(INDEX('2017 Rookies'!B:B,MATCH(A586,'2017 Rookies'!A:A,0)),"")</f>
        <v/>
      </c>
      <c r="I586" t="str">
        <f>IFERROR(INDEX('Free Agents'!B:B,MATCH(A586,'Free Agents'!A:A,0)),"")</f>
        <v/>
      </c>
    </row>
    <row r="587" spans="1:9" x14ac:dyDescent="0.3">
      <c r="A587" t="s">
        <v>1161</v>
      </c>
      <c r="B587" t="str">
        <f>IFERROR(INDEX(ADP!B:B,MATCH(A587,ADP!A:A,0)),"")</f>
        <v/>
      </c>
      <c r="C587" t="str">
        <f>VLOOKUP(A587,'Pitching Raw Data'!A:I,3,FALSE)</f>
        <v>RP</v>
      </c>
      <c r="D587" t="str">
        <f>INDEX('Pitching BABS Calcs'!H:H,MATCH(A587,'Pitching BABS Calcs'!A:A,0))</f>
        <v>k-</v>
      </c>
      <c r="E587" t="str">
        <f>INDEX('Pitching BABS Calcs'!F:F,MATCH(A587,'Pitching BABS Calcs'!A:A,0))</f>
        <v/>
      </c>
      <c r="G587" t="str">
        <f>IFERROR(INDEX(DL!E:E,MATCH(A587,DL!A:A,0)),"")</f>
        <v/>
      </c>
      <c r="H587" t="str">
        <f>IFERROR(INDEX('2017 Rookies'!B:B,MATCH(A587,'2017 Rookies'!A:A,0)),"")</f>
        <v/>
      </c>
      <c r="I587" t="str">
        <f>IFERROR(INDEX('Free Agents'!B:B,MATCH(A587,'Free Agents'!A:A,0)),"")</f>
        <v/>
      </c>
    </row>
    <row r="588" spans="1:9" x14ac:dyDescent="0.3">
      <c r="A588" t="s">
        <v>606</v>
      </c>
      <c r="B588" t="str">
        <f>IFERROR(INDEX(ADP!B:B,MATCH(A588,ADP!A:A,0)),"")</f>
        <v/>
      </c>
      <c r="C588" t="str">
        <f>VLOOKUP(A588,'Pitching Raw Data'!A:I,3,FALSE)</f>
        <v>SP</v>
      </c>
      <c r="D588" t="str">
        <f>INDEX('Pitching BABS Calcs'!H:H,MATCH(A588,'Pitching BABS Calcs'!A:A,0))</f>
        <v>k-</v>
      </c>
      <c r="E588" t="str">
        <f>INDEX('Pitching BABS Calcs'!F:F,MATCH(A588,'Pitching BABS Calcs'!A:A,0))</f>
        <v/>
      </c>
      <c r="G588" t="str">
        <f>IFERROR(INDEX(DL!E:E,MATCH(A588,DL!A:A,0)),"")</f>
        <v>INJ</v>
      </c>
      <c r="H588" t="str">
        <f>IFERROR(INDEX('2017 Rookies'!B:B,MATCH(A588,'2017 Rookies'!A:A,0)),"")</f>
        <v/>
      </c>
      <c r="I588" t="str">
        <f>IFERROR(INDEX('Free Agents'!B:B,MATCH(A588,'Free Agents'!A:A,0)),"")</f>
        <v/>
      </c>
    </row>
    <row r="589" spans="1:9" x14ac:dyDescent="0.3">
      <c r="A589" t="s">
        <v>1162</v>
      </c>
      <c r="B589" t="str">
        <f>IFERROR(INDEX(ADP!B:B,MATCH(A589,ADP!A:A,0)),"")</f>
        <v/>
      </c>
      <c r="C589" t="str">
        <f>VLOOKUP(A589,'Pitching Raw Data'!A:I,3,FALSE)</f>
        <v>RP</v>
      </c>
      <c r="D589" t="str">
        <f>INDEX('Pitching BABS Calcs'!H:H,MATCH(A589,'Pitching BABS Calcs'!A:A,0))</f>
        <v>k-</v>
      </c>
      <c r="E589" t="str">
        <f>INDEX('Pitching BABS Calcs'!F:F,MATCH(A589,'Pitching BABS Calcs'!A:A,0))</f>
        <v/>
      </c>
      <c r="G589" t="str">
        <f>IFERROR(INDEX(DL!E:E,MATCH(A589,DL!A:A,0)),"")</f>
        <v/>
      </c>
      <c r="H589" t="str">
        <f>IFERROR(INDEX('2017 Rookies'!B:B,MATCH(A589,'2017 Rookies'!A:A,0)),"")</f>
        <v>ex</v>
      </c>
      <c r="I589" t="str">
        <f>IFERROR(INDEX('Free Agents'!B:B,MATCH(A589,'Free Agents'!A:A,0)),"")</f>
        <v/>
      </c>
    </row>
    <row r="590" spans="1:9" x14ac:dyDescent="0.3">
      <c r="A590" t="s">
        <v>1163</v>
      </c>
      <c r="B590" t="str">
        <f>IFERROR(INDEX(ADP!B:B,MATCH(A590,ADP!A:A,0)),"")</f>
        <v/>
      </c>
      <c r="C590" t="str">
        <f>VLOOKUP(A590,'Pitching Raw Data'!A:I,3,FALSE)</f>
        <v>RP</v>
      </c>
      <c r="D590" t="str">
        <f>INDEX('Pitching BABS Calcs'!H:H,MATCH(A590,'Pitching BABS Calcs'!A:A,0))</f>
        <v>k-</v>
      </c>
      <c r="E590" t="str">
        <f>INDEX('Pitching BABS Calcs'!F:F,MATCH(A590,'Pitching BABS Calcs'!A:A,0))</f>
        <v/>
      </c>
      <c r="G590" t="str">
        <f>IFERROR(INDEX(DL!E:E,MATCH(A590,DL!A:A,0)),"")</f>
        <v/>
      </c>
      <c r="H590" t="str">
        <f>IFERROR(INDEX('2017 Rookies'!B:B,MATCH(A590,'2017 Rookies'!A:A,0)),"")</f>
        <v>ex</v>
      </c>
      <c r="I590" t="str">
        <f>IFERROR(INDEX('Free Agents'!B:B,MATCH(A590,'Free Agents'!A:A,0)),"")</f>
        <v/>
      </c>
    </row>
    <row r="591" spans="1:9" x14ac:dyDescent="0.3">
      <c r="A591" t="s">
        <v>317</v>
      </c>
      <c r="B591" t="str">
        <f>IFERROR(INDEX(ADP!B:B,MATCH(A591,ADP!A:A,0)),"")</f>
        <v/>
      </c>
      <c r="C591" t="str">
        <f>VLOOKUP(A591,'Pitching Raw Data'!A:I,3,FALSE)</f>
        <v>RP</v>
      </c>
      <c r="D591" t="str">
        <f>INDEX('Pitching BABS Calcs'!H:H,MATCH(A591,'Pitching BABS Calcs'!A:A,0))</f>
        <v>k-</v>
      </c>
      <c r="E591" t="str">
        <f>INDEX('Pitching BABS Calcs'!F:F,MATCH(A591,'Pitching BABS Calcs'!A:A,0))</f>
        <v/>
      </c>
      <c r="G591" t="str">
        <f>IFERROR(INDEX(DL!E:E,MATCH(A591,DL!A:A,0)),"")</f>
        <v>INJ</v>
      </c>
      <c r="H591" t="str">
        <f>IFERROR(INDEX('2017 Rookies'!B:B,MATCH(A591,'2017 Rookies'!A:A,0)),"")</f>
        <v>ex</v>
      </c>
      <c r="I591" t="str">
        <f>IFERROR(INDEX('Free Agents'!B:B,MATCH(A591,'Free Agents'!A:A,0)),"")</f>
        <v/>
      </c>
    </row>
    <row r="592" spans="1:9" x14ac:dyDescent="0.3">
      <c r="A592" t="s">
        <v>1164</v>
      </c>
      <c r="B592" t="str">
        <f>IFERROR(INDEX(ADP!B:B,MATCH(A592,ADP!A:A,0)),"")</f>
        <v/>
      </c>
      <c r="C592" t="str">
        <f>VLOOKUP(A592,'Pitching Raw Data'!A:I,3,FALSE)</f>
        <v>SP</v>
      </c>
      <c r="D592" t="str">
        <f>INDEX('Pitching BABS Calcs'!H:H,MATCH(A592,'Pitching BABS Calcs'!A:A,0))</f>
        <v>k-</v>
      </c>
      <c r="E592" t="str">
        <f>INDEX('Pitching BABS Calcs'!F:F,MATCH(A592,'Pitching BABS Calcs'!A:A,0))</f>
        <v/>
      </c>
      <c r="G592" t="str">
        <f>IFERROR(INDEX(DL!E:E,MATCH(A592,DL!A:A,0)),"")</f>
        <v/>
      </c>
      <c r="H592" t="str">
        <f>IFERROR(INDEX('2017 Rookies'!B:B,MATCH(A592,'2017 Rookies'!A:A,0)),"")</f>
        <v/>
      </c>
      <c r="I592" t="str">
        <f>IFERROR(INDEX('Free Agents'!B:B,MATCH(A592,'Free Agents'!A:A,0)),"")</f>
        <v/>
      </c>
    </row>
    <row r="593" spans="1:9" x14ac:dyDescent="0.3">
      <c r="A593" t="s">
        <v>1165</v>
      </c>
      <c r="B593" t="str">
        <f>IFERROR(INDEX(ADP!B:B,MATCH(A593,ADP!A:A,0)),"")</f>
        <v/>
      </c>
      <c r="C593" t="str">
        <f>VLOOKUP(A593,'Pitching Raw Data'!A:I,3,FALSE)</f>
        <v>RP</v>
      </c>
      <c r="D593" t="str">
        <f>INDEX('Pitching BABS Calcs'!H:H,MATCH(A593,'Pitching BABS Calcs'!A:A,0))</f>
        <v>k-</v>
      </c>
      <c r="E593" t="str">
        <f>INDEX('Pitching BABS Calcs'!F:F,MATCH(A593,'Pitching BABS Calcs'!A:A,0))</f>
        <v/>
      </c>
      <c r="G593" t="str">
        <f>IFERROR(INDEX(DL!E:E,MATCH(A593,DL!A:A,0)),"")</f>
        <v/>
      </c>
      <c r="H593" t="str">
        <f>IFERROR(INDEX('2017 Rookies'!B:B,MATCH(A593,'2017 Rookies'!A:A,0)),"")</f>
        <v>ex</v>
      </c>
      <c r="I593" t="str">
        <f>IFERROR(INDEX('Free Agents'!B:B,MATCH(A593,'Free Agents'!A:A,0)),"")</f>
        <v/>
      </c>
    </row>
    <row r="594" spans="1:9" x14ac:dyDescent="0.3">
      <c r="A594" t="s">
        <v>1166</v>
      </c>
      <c r="B594" t="str">
        <f>IFERROR(INDEX(ADP!B:B,MATCH(A594,ADP!A:A,0)),"")</f>
        <v/>
      </c>
      <c r="C594" t="str">
        <f>VLOOKUP(A594,'Pitching Raw Data'!A:I,3,FALSE)</f>
        <v>SP</v>
      </c>
      <c r="D594" t="str">
        <f>INDEX('Pitching BABS Calcs'!H:H,MATCH(A594,'Pitching BABS Calcs'!A:A,0))</f>
        <v>k-</v>
      </c>
      <c r="E594" t="str">
        <f>INDEX('Pitching BABS Calcs'!F:F,MATCH(A594,'Pitching BABS Calcs'!A:A,0))</f>
        <v/>
      </c>
      <c r="G594" t="str">
        <f>IFERROR(INDEX(DL!E:E,MATCH(A594,DL!A:A,0)),"")</f>
        <v/>
      </c>
      <c r="H594" t="str">
        <f>IFERROR(INDEX('2017 Rookies'!B:B,MATCH(A594,'2017 Rookies'!A:A,0)),"")</f>
        <v>ex</v>
      </c>
      <c r="I594" t="str">
        <f>IFERROR(INDEX('Free Agents'!B:B,MATCH(A594,'Free Agents'!A:A,0)),"")</f>
        <v/>
      </c>
    </row>
    <row r="595" spans="1:9" x14ac:dyDescent="0.3">
      <c r="A595" t="s">
        <v>1167</v>
      </c>
      <c r="B595" t="str">
        <f>IFERROR(INDEX(ADP!B:B,MATCH(A595,ADP!A:A,0)),"")</f>
        <v/>
      </c>
      <c r="C595" t="str">
        <f>VLOOKUP(A595,'Pitching Raw Data'!A:I,3,FALSE)</f>
        <v>RP</v>
      </c>
      <c r="D595" t="str">
        <f>INDEX('Pitching BABS Calcs'!H:H,MATCH(A595,'Pitching BABS Calcs'!A:A,0))</f>
        <v>k-</v>
      </c>
      <c r="E595" t="str">
        <f>INDEX('Pitching BABS Calcs'!F:F,MATCH(A595,'Pitching BABS Calcs'!A:A,0))</f>
        <v/>
      </c>
      <c r="G595" t="str">
        <f>IFERROR(INDEX(DL!E:E,MATCH(A595,DL!A:A,0)),"")</f>
        <v/>
      </c>
      <c r="H595" t="str">
        <f>IFERROR(INDEX('2017 Rookies'!B:B,MATCH(A595,'2017 Rookies'!A:A,0)),"")</f>
        <v/>
      </c>
      <c r="I595" t="str">
        <f>IFERROR(INDEX('Free Agents'!B:B,MATCH(A595,'Free Agents'!A:A,0)),"")</f>
        <v/>
      </c>
    </row>
    <row r="596" spans="1:9" x14ac:dyDescent="0.3">
      <c r="A596" t="s">
        <v>1168</v>
      </c>
      <c r="B596" t="str">
        <f>IFERROR(INDEX(ADP!B:B,MATCH(A596,ADP!A:A,0)),"")</f>
        <v/>
      </c>
      <c r="C596" t="str">
        <f>VLOOKUP(A596,'Pitching Raw Data'!A:I,3,FALSE)</f>
        <v>RP</v>
      </c>
      <c r="D596" t="str">
        <f>INDEX('Pitching BABS Calcs'!H:H,MATCH(A596,'Pitching BABS Calcs'!A:A,0))</f>
        <v>k-</v>
      </c>
      <c r="E596" t="str">
        <f>INDEX('Pitching BABS Calcs'!F:F,MATCH(A596,'Pitching BABS Calcs'!A:A,0))</f>
        <v/>
      </c>
      <c r="G596" t="str">
        <f>IFERROR(INDEX(DL!E:E,MATCH(A596,DL!A:A,0)),"")</f>
        <v/>
      </c>
      <c r="H596" t="str">
        <f>IFERROR(INDEX('2017 Rookies'!B:B,MATCH(A596,'2017 Rookies'!A:A,0)),"")</f>
        <v>ex</v>
      </c>
      <c r="I596" t="str">
        <f>IFERROR(INDEX('Free Agents'!B:B,MATCH(A596,'Free Agents'!A:A,0)),"")</f>
        <v/>
      </c>
    </row>
    <row r="597" spans="1:9" x14ac:dyDescent="0.3">
      <c r="A597" t="s">
        <v>1169</v>
      </c>
      <c r="B597" t="str">
        <f>IFERROR(INDEX(ADP!B:B,MATCH(A597,ADP!A:A,0)),"")</f>
        <v/>
      </c>
      <c r="C597" t="str">
        <f>VLOOKUP(A597,'Pitching Raw Data'!A:I,3,FALSE)</f>
        <v>RP</v>
      </c>
      <c r="D597" t="str">
        <f>INDEX('Pitching BABS Calcs'!H:H,MATCH(A597,'Pitching BABS Calcs'!A:A,0))</f>
        <v>k-</v>
      </c>
      <c r="E597" t="str">
        <f>INDEX('Pitching BABS Calcs'!F:F,MATCH(A597,'Pitching BABS Calcs'!A:A,0))</f>
        <v/>
      </c>
      <c r="G597" t="str">
        <f>IFERROR(INDEX(DL!E:E,MATCH(A597,DL!A:A,0)),"")</f>
        <v/>
      </c>
      <c r="H597" t="str">
        <f>IFERROR(INDEX('2017 Rookies'!B:B,MATCH(A597,'2017 Rookies'!A:A,0)),"")</f>
        <v/>
      </c>
      <c r="I597" t="str">
        <f>IFERROR(INDEX('Free Agents'!B:B,MATCH(A597,'Free Agents'!A:A,0)),"")</f>
        <v/>
      </c>
    </row>
    <row r="598" spans="1:9" x14ac:dyDescent="0.3">
      <c r="A598" t="s">
        <v>1170</v>
      </c>
      <c r="B598" t="str">
        <f>IFERROR(INDEX(ADP!B:B,MATCH(A598,ADP!A:A,0)),"")</f>
        <v/>
      </c>
      <c r="C598" t="str">
        <f>VLOOKUP(A598,'Pitching Raw Data'!A:I,3,FALSE)</f>
        <v>SP</v>
      </c>
      <c r="D598" t="str">
        <f>INDEX('Pitching BABS Calcs'!H:H,MATCH(A598,'Pitching BABS Calcs'!A:A,0))</f>
        <v>k-</v>
      </c>
      <c r="E598" t="str">
        <f>INDEX('Pitching BABS Calcs'!F:F,MATCH(A598,'Pitching BABS Calcs'!A:A,0))</f>
        <v/>
      </c>
      <c r="G598" t="str">
        <f>IFERROR(INDEX(DL!E:E,MATCH(A598,DL!A:A,0)),"")</f>
        <v/>
      </c>
      <c r="H598" t="str">
        <f>IFERROR(INDEX('2017 Rookies'!B:B,MATCH(A598,'2017 Rookies'!A:A,0)),"")</f>
        <v>ex</v>
      </c>
      <c r="I598" t="str">
        <f>IFERROR(INDEX('Free Agents'!B:B,MATCH(A598,'Free Agents'!A:A,0)),"")</f>
        <v/>
      </c>
    </row>
    <row r="599" spans="1:9" x14ac:dyDescent="0.3">
      <c r="A599" t="s">
        <v>1171</v>
      </c>
      <c r="B599" t="str">
        <f>IFERROR(INDEX(ADP!B:B,MATCH(A599,ADP!A:A,0)),"")</f>
        <v/>
      </c>
      <c r="C599" t="str">
        <f>VLOOKUP(A599,'Pitching Raw Data'!A:I,3,FALSE)</f>
        <v>SP</v>
      </c>
      <c r="D599" t="str">
        <f>INDEX('Pitching BABS Calcs'!H:H,MATCH(A599,'Pitching BABS Calcs'!A:A,0))</f>
        <v>K+</v>
      </c>
      <c r="E599" t="str">
        <f>INDEX('Pitching BABS Calcs'!F:F,MATCH(A599,'Pitching BABS Calcs'!A:A,0))</f>
        <v/>
      </c>
      <c r="G599" t="str">
        <f>IFERROR(INDEX(DL!E:E,MATCH(A599,DL!A:A,0)),"")</f>
        <v/>
      </c>
      <c r="H599" t="str">
        <f>IFERROR(INDEX('2017 Rookies'!B:B,MATCH(A599,'2017 Rookies'!A:A,0)),"")</f>
        <v>ex</v>
      </c>
      <c r="I599" t="str">
        <f>IFERROR(INDEX('Free Agents'!B:B,MATCH(A599,'Free Agents'!A:A,0)),"")</f>
        <v/>
      </c>
    </row>
    <row r="600" spans="1:9" x14ac:dyDescent="0.3">
      <c r="A600" t="s">
        <v>333</v>
      </c>
      <c r="B600" t="str">
        <f>IFERROR(INDEX(ADP!B:B,MATCH(A600,ADP!A:A,0)),"")</f>
        <v/>
      </c>
      <c r="C600" t="str">
        <f>VLOOKUP(A600,'Pitching Raw Data'!A:I,3,FALSE)</f>
        <v>SP</v>
      </c>
      <c r="D600" t="str">
        <f>INDEX('Pitching BABS Calcs'!H:H,MATCH(A600,'Pitching BABS Calcs'!A:A,0))</f>
        <v>k-</v>
      </c>
      <c r="E600" t="str">
        <f>INDEX('Pitching BABS Calcs'!F:F,MATCH(A600,'Pitching BABS Calcs'!A:A,0))</f>
        <v/>
      </c>
      <c r="G600" t="str">
        <f>IFERROR(INDEX(DL!E:E,MATCH(A600,DL!A:A,0)),"")</f>
        <v>INJ</v>
      </c>
      <c r="H600" t="str">
        <f>IFERROR(INDEX('2017 Rookies'!B:B,MATCH(A600,'2017 Rookies'!A:A,0)),"")</f>
        <v>ex</v>
      </c>
      <c r="I600" t="str">
        <f>IFERROR(INDEX('Free Agents'!B:B,MATCH(A600,'Free Agents'!A:A,0)),"")</f>
        <v/>
      </c>
    </row>
    <row r="601" spans="1:9" x14ac:dyDescent="0.3">
      <c r="A601" t="s">
        <v>1172</v>
      </c>
      <c r="B601" t="str">
        <f>IFERROR(INDEX(ADP!B:B,MATCH(A601,ADP!A:A,0)),"")</f>
        <v/>
      </c>
      <c r="C601" t="str">
        <f>VLOOKUP(A601,'Pitching Raw Data'!A:I,3,FALSE)</f>
        <v>SP</v>
      </c>
      <c r="D601" t="str">
        <f>INDEX('Pitching BABS Calcs'!H:H,MATCH(A601,'Pitching BABS Calcs'!A:A,0))</f>
        <v>k-</v>
      </c>
      <c r="E601" t="str">
        <f>INDEX('Pitching BABS Calcs'!F:F,MATCH(A601,'Pitching BABS Calcs'!A:A,0))</f>
        <v/>
      </c>
      <c r="G601" t="str">
        <f>IFERROR(INDEX(DL!E:E,MATCH(A601,DL!A:A,0)),"")</f>
        <v/>
      </c>
      <c r="H601" t="str">
        <f>IFERROR(INDEX('2017 Rookies'!B:B,MATCH(A601,'2017 Rookies'!A:A,0)),"")</f>
        <v>ex</v>
      </c>
      <c r="I601" t="str">
        <f>IFERROR(INDEX('Free Agents'!B:B,MATCH(A601,'Free Agents'!A:A,0)),"")</f>
        <v/>
      </c>
    </row>
    <row r="602" spans="1:9" x14ac:dyDescent="0.3">
      <c r="A602" t="s">
        <v>1173</v>
      </c>
      <c r="B602" t="str">
        <f>IFERROR(INDEX(ADP!B:B,MATCH(A602,ADP!A:A,0)),"")</f>
        <v/>
      </c>
      <c r="C602" t="str">
        <f>VLOOKUP(A602,'Pitching Raw Data'!A:I,3,FALSE)</f>
        <v>RP</v>
      </c>
      <c r="D602" t="str">
        <f>INDEX('Pitching BABS Calcs'!H:H,MATCH(A602,'Pitching BABS Calcs'!A:A,0))</f>
        <v>k-</v>
      </c>
      <c r="E602" t="str">
        <f>INDEX('Pitching BABS Calcs'!F:F,MATCH(A602,'Pitching BABS Calcs'!A:A,0))</f>
        <v/>
      </c>
      <c r="G602" t="str">
        <f>IFERROR(INDEX(DL!E:E,MATCH(A602,DL!A:A,0)),"")</f>
        <v/>
      </c>
      <c r="H602" t="str">
        <f>IFERROR(INDEX('2017 Rookies'!B:B,MATCH(A602,'2017 Rookies'!A:A,0)),"")</f>
        <v/>
      </c>
      <c r="I602" t="str">
        <f>IFERROR(INDEX('Free Agents'!B:B,MATCH(A602,'Free Agents'!A:A,0)),"")</f>
        <v/>
      </c>
    </row>
    <row r="603" spans="1:9" x14ac:dyDescent="0.3">
      <c r="A603" t="s">
        <v>1174</v>
      </c>
      <c r="B603" t="str">
        <f>IFERROR(INDEX(ADP!B:B,MATCH(A603,ADP!A:A,0)),"")</f>
        <v/>
      </c>
      <c r="C603" t="str">
        <f>VLOOKUP(A603,'Pitching Raw Data'!A:I,3,FALSE)</f>
        <v>RP</v>
      </c>
      <c r="D603" t="str">
        <f>INDEX('Pitching BABS Calcs'!H:H,MATCH(A603,'Pitching BABS Calcs'!A:A,0))</f>
        <v>k-</v>
      </c>
      <c r="E603" t="str">
        <f>INDEX('Pitching BABS Calcs'!F:F,MATCH(A603,'Pitching BABS Calcs'!A:A,0))</f>
        <v/>
      </c>
      <c r="G603" t="str">
        <f>IFERROR(INDEX(DL!E:E,MATCH(A603,DL!A:A,0)),"")</f>
        <v/>
      </c>
      <c r="H603" t="str">
        <f>IFERROR(INDEX('2017 Rookies'!B:B,MATCH(A603,'2017 Rookies'!A:A,0)),"")</f>
        <v>ex</v>
      </c>
      <c r="I603" t="str">
        <f>IFERROR(INDEX('Free Agents'!B:B,MATCH(A603,'Free Agents'!A:A,0)),"")</f>
        <v/>
      </c>
    </row>
    <row r="604" spans="1:9" x14ac:dyDescent="0.3">
      <c r="A604" t="s">
        <v>1175</v>
      </c>
      <c r="B604" t="str">
        <f>IFERROR(INDEX(ADP!B:B,MATCH(A604,ADP!A:A,0)),"")</f>
        <v/>
      </c>
      <c r="C604" t="str">
        <f>VLOOKUP(A604,'Pitching Raw Data'!A:I,3,FALSE)</f>
        <v>RP</v>
      </c>
      <c r="D604" t="str">
        <f>INDEX('Pitching BABS Calcs'!H:H,MATCH(A604,'Pitching BABS Calcs'!A:A,0))</f>
        <v>k-</v>
      </c>
      <c r="E604" t="str">
        <f>INDEX('Pitching BABS Calcs'!F:F,MATCH(A604,'Pitching BABS Calcs'!A:A,0))</f>
        <v/>
      </c>
      <c r="G604" t="str">
        <f>IFERROR(INDEX(DL!E:E,MATCH(A604,DL!A:A,0)),"")</f>
        <v/>
      </c>
      <c r="H604" t="str">
        <f>IFERROR(INDEX('2017 Rookies'!B:B,MATCH(A604,'2017 Rookies'!A:A,0)),"")</f>
        <v/>
      </c>
      <c r="I604" t="str">
        <f>IFERROR(INDEX('Free Agents'!B:B,MATCH(A604,'Free Agents'!A:A,0)),"")</f>
        <v/>
      </c>
    </row>
    <row r="605" spans="1:9" x14ac:dyDescent="0.3">
      <c r="A605" t="s">
        <v>1176</v>
      </c>
      <c r="B605" t="str">
        <f>IFERROR(INDEX(ADP!B:B,MATCH(A605,ADP!A:A,0)),"")</f>
        <v/>
      </c>
      <c r="C605" t="str">
        <f>VLOOKUP(A605,'Pitching Raw Data'!A:I,3,FALSE)</f>
        <v>SP</v>
      </c>
      <c r="D605" t="str">
        <f>INDEX('Pitching BABS Calcs'!H:H,MATCH(A605,'Pitching BABS Calcs'!A:A,0))</f>
        <v>k-</v>
      </c>
      <c r="E605" t="str">
        <f>INDEX('Pitching BABS Calcs'!F:F,MATCH(A605,'Pitching BABS Calcs'!A:A,0))</f>
        <v/>
      </c>
      <c r="G605" t="str">
        <f>IFERROR(INDEX(DL!E:E,MATCH(A605,DL!A:A,0)),"")</f>
        <v/>
      </c>
      <c r="H605" t="str">
        <f>IFERROR(INDEX('2017 Rookies'!B:B,MATCH(A605,'2017 Rookies'!A:A,0)),"")</f>
        <v>ex</v>
      </c>
      <c r="I605" t="str">
        <f>IFERROR(INDEX('Free Agents'!B:B,MATCH(A605,'Free Agents'!A:A,0)),"")</f>
        <v/>
      </c>
    </row>
    <row r="606" spans="1:9" x14ac:dyDescent="0.3">
      <c r="A606" t="s">
        <v>1177</v>
      </c>
      <c r="B606" t="str">
        <f>IFERROR(INDEX(ADP!B:B,MATCH(A606,ADP!A:A,0)),"")</f>
        <v/>
      </c>
      <c r="C606" t="str">
        <f>VLOOKUP(A606,'Pitching Raw Data'!A:I,3,FALSE)</f>
        <v>SP</v>
      </c>
      <c r="D606" t="str">
        <f>INDEX('Pitching BABS Calcs'!H:H,MATCH(A606,'Pitching BABS Calcs'!A:A,0))</f>
        <v>k-</v>
      </c>
      <c r="E606" t="str">
        <f>INDEX('Pitching BABS Calcs'!F:F,MATCH(A606,'Pitching BABS Calcs'!A:A,0))</f>
        <v/>
      </c>
      <c r="G606" t="str">
        <f>IFERROR(INDEX(DL!E:E,MATCH(A606,DL!A:A,0)),"")</f>
        <v/>
      </c>
      <c r="H606" t="str">
        <f>IFERROR(INDEX('2017 Rookies'!B:B,MATCH(A606,'2017 Rookies'!A:A,0)),"")</f>
        <v>ex</v>
      </c>
      <c r="I606" t="str">
        <f>IFERROR(INDEX('Free Agents'!B:B,MATCH(A606,'Free Agents'!A:A,0)),"")</f>
        <v/>
      </c>
    </row>
    <row r="607" spans="1:9" x14ac:dyDescent="0.3">
      <c r="A607" t="s">
        <v>1178</v>
      </c>
      <c r="B607" t="str">
        <f>IFERROR(INDEX(ADP!B:B,MATCH(A607,ADP!A:A,0)),"")</f>
        <v/>
      </c>
      <c r="C607" t="str">
        <f>VLOOKUP(A607,'Pitching Raw Data'!A:I,3,FALSE)</f>
        <v>RP</v>
      </c>
      <c r="D607" t="str">
        <f>INDEX('Pitching BABS Calcs'!H:H,MATCH(A607,'Pitching BABS Calcs'!A:A,0))</f>
        <v>k-</v>
      </c>
      <c r="E607" t="str">
        <f>INDEX('Pitching BABS Calcs'!F:F,MATCH(A607,'Pitching BABS Calcs'!A:A,0))</f>
        <v/>
      </c>
      <c r="G607" t="str">
        <f>IFERROR(INDEX(DL!E:E,MATCH(A607,DL!A:A,0)),"")</f>
        <v/>
      </c>
      <c r="H607" t="str">
        <f>IFERROR(INDEX('2017 Rookies'!B:B,MATCH(A607,'2017 Rookies'!A:A,0)),"")</f>
        <v>ex</v>
      </c>
      <c r="I607" t="str">
        <f>IFERROR(INDEX('Free Agents'!B:B,MATCH(A607,'Free Agents'!A:A,0)),"")</f>
        <v/>
      </c>
    </row>
    <row r="608" spans="1:9" x14ac:dyDescent="0.3">
      <c r="A608" t="s">
        <v>513</v>
      </c>
      <c r="B608" t="str">
        <f>IFERROR(INDEX(ADP!B:B,MATCH(A608,ADP!A:A,0)),"")</f>
        <v/>
      </c>
      <c r="C608" t="str">
        <f>VLOOKUP(A608,'Pitching Raw Data'!A:I,3,FALSE)</f>
        <v>RP</v>
      </c>
      <c r="D608" t="str">
        <f>INDEX('Pitching BABS Calcs'!H:H,MATCH(A608,'Pitching BABS Calcs'!A:A,0))</f>
        <v>k-</v>
      </c>
      <c r="E608" t="str">
        <f>INDEX('Pitching BABS Calcs'!F:F,MATCH(A608,'Pitching BABS Calcs'!A:A,0))</f>
        <v/>
      </c>
      <c r="G608" t="str">
        <f>IFERROR(INDEX(DL!E:E,MATCH(A608,DL!A:A,0)),"")</f>
        <v>inj</v>
      </c>
      <c r="H608" t="str">
        <f>IFERROR(INDEX('2017 Rookies'!B:B,MATCH(A608,'2017 Rookies'!A:A,0)),"")</f>
        <v/>
      </c>
      <c r="I608" t="str">
        <f>IFERROR(INDEX('Free Agents'!B:B,MATCH(A608,'Free Agents'!A:A,0)),"")</f>
        <v/>
      </c>
    </row>
    <row r="609" spans="1:9" x14ac:dyDescent="0.3">
      <c r="A609" t="s">
        <v>735</v>
      </c>
      <c r="B609">
        <f>IFERROR(INDEX(ADP!B:B,MATCH(A609,ADP!A:A,0)),"")</f>
        <v>71</v>
      </c>
      <c r="C609" t="str">
        <f>VLOOKUP(A609,'Pitching Raw Data'!A:I,3,FALSE)</f>
        <v>SP</v>
      </c>
      <c r="D609" t="str">
        <f>INDEX('Pitching BABS Calcs'!H:H,MATCH(A609,'Pitching BABS Calcs'!A:A,0))</f>
        <v>k</v>
      </c>
      <c r="E609" t="str">
        <f>INDEX('Pitching BABS Calcs'!F:F,MATCH(A609,'Pitching BABS Calcs'!A:A,0))</f>
        <v/>
      </c>
      <c r="G609" t="str">
        <f>IFERROR(INDEX(DL!E:E,MATCH(A609,DL!A:A,0)),"")</f>
        <v/>
      </c>
      <c r="H609" t="str">
        <f>IFERROR(INDEX('2017 Rookies'!B:B,MATCH(A609,'2017 Rookies'!A:A,0)),"")</f>
        <v>EX</v>
      </c>
      <c r="I609" t="str">
        <f>IFERROR(INDEX('Free Agents'!B:B,MATCH(A609,'Free Agents'!A:A,0)),"")</f>
        <v>Nw</v>
      </c>
    </row>
    <row r="610" spans="1:9" x14ac:dyDescent="0.3">
      <c r="A610" t="s">
        <v>1116</v>
      </c>
      <c r="B610" t="str">
        <f>IFERROR(INDEX(ADP!B:B,MATCH(A610,ADP!A:A,0)),"")</f>
        <v/>
      </c>
      <c r="C610" t="str">
        <f>VLOOKUP(A610,'Pitching Raw Data'!A:I,3,FALSE)</f>
        <v>SP</v>
      </c>
      <c r="D610" t="str">
        <f>INDEX('Pitching BABS Calcs'!H:H,MATCH(A610,'Pitching BABS Calcs'!A:A,0))</f>
        <v>k-</v>
      </c>
      <c r="E610" t="str">
        <f>INDEX('Pitching BABS Calcs'!F:F,MATCH(A610,'Pitching BABS Calcs'!A:A,0))</f>
        <v/>
      </c>
      <c r="G610" t="str">
        <f>IFERROR(INDEX(DL!E:E,MATCH(A610,DL!A:A,0)),"")</f>
        <v/>
      </c>
      <c r="H610" t="str">
        <f>IFERROR(INDEX('2017 Rookies'!B:B,MATCH(A610,'2017 Rookies'!A:A,0)),"")</f>
        <v>ex</v>
      </c>
      <c r="I610" t="str">
        <f>IFERROR(INDEX('Free Agents'!B:B,MATCH(A610,'Free Agents'!A:A,0)),"")</f>
        <v/>
      </c>
    </row>
    <row r="611" spans="1:9" x14ac:dyDescent="0.3">
      <c r="A611" t="s">
        <v>1599</v>
      </c>
      <c r="B611" t="str">
        <f>IFERROR(INDEX(ADP!B:B,MATCH(A611,ADP!A:A,0)),"")</f>
        <v/>
      </c>
      <c r="C611" t="str">
        <f>VLOOKUP(A611,'Pitching Raw Data'!A:I,3,FALSE)</f>
        <v>SP</v>
      </c>
      <c r="D611" t="str">
        <f>INDEX('Pitching BABS Calcs'!H:H,MATCH(A611,'Pitching BABS Calcs'!A:A,0))</f>
        <v>k</v>
      </c>
      <c r="E611" t="str">
        <f>INDEX('Pitching BABS Calcs'!F:F,MATCH(A611,'Pitching BABS Calcs'!A:A,0))</f>
        <v/>
      </c>
      <c r="G611" t="str">
        <f>IFERROR(INDEX(DL!E:E,MATCH(A611,DL!A:A,0)),"")</f>
        <v/>
      </c>
      <c r="H611" t="str">
        <f>IFERROR(INDEX('2017 Rookies'!B:B,MATCH(A611,'2017 Rookies'!A:A,0)),"")</f>
        <v>EX</v>
      </c>
      <c r="I611" t="str">
        <f>IFERROR(INDEX('Free Agents'!B:B,MATCH(A611,'Free Agents'!A:A,0)),"")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1"/>
  <sheetViews>
    <sheetView workbookViewId="0">
      <selection activeCell="H2" sqref="H2"/>
    </sheetView>
  </sheetViews>
  <sheetFormatPr defaultRowHeight="14.4" x14ac:dyDescent="0.3"/>
  <cols>
    <col min="1" max="1" width="18.88671875" customWidth="1"/>
  </cols>
  <sheetData>
    <row r="1" spans="1:12" x14ac:dyDescent="0.3">
      <c r="A1" t="s">
        <v>0</v>
      </c>
      <c r="B1" t="s">
        <v>828</v>
      </c>
      <c r="C1" t="s">
        <v>830</v>
      </c>
      <c r="D1" t="s">
        <v>829</v>
      </c>
      <c r="F1" t="s">
        <v>1608</v>
      </c>
      <c r="G1" t="s">
        <v>1609</v>
      </c>
      <c r="H1" t="s">
        <v>1610</v>
      </c>
      <c r="J1" t="s">
        <v>828</v>
      </c>
      <c r="K1" t="s">
        <v>830</v>
      </c>
      <c r="L1" t="s">
        <v>1188</v>
      </c>
    </row>
    <row r="2" spans="1:12" x14ac:dyDescent="0.3">
      <c r="A2" t="s">
        <v>831</v>
      </c>
      <c r="B2">
        <f>INDEX('Pitching Raw Data'!F:F,MATCH(A2,'Pitching Raw Data'!A:A,0))</f>
        <v>1</v>
      </c>
      <c r="C2">
        <f>INDEX('Pitching Raw Data'!H:H,MATCH(A2,'Pitching Raw Data'!A:A,0))</f>
        <v>81</v>
      </c>
      <c r="D2" s="2">
        <f>INDEX('Pitching Raw Data'!G:G,MATCH(A2,'Pitching Raw Data'!A:A,0))</f>
        <v>0.156</v>
      </c>
      <c r="F2" t="str">
        <f>IFERROR(VLOOKUP(B2,'Grades Lookup'!$A$17:$B$19,2,TRUE),"")</f>
        <v/>
      </c>
      <c r="G2" t="str">
        <f>VLOOKUP(C2,'Grades Lookup'!$A$29:$B$31,2,TRUE)</f>
        <v>e</v>
      </c>
      <c r="H2" t="str">
        <f>VLOOKUP(D2,'Grades Lookup'!$A$33:$B$35,2,TRUE)</f>
        <v>k-</v>
      </c>
      <c r="J2">
        <f>MAX(B:B)</f>
        <v>47</v>
      </c>
      <c r="K2">
        <f>MAX(C:C)</f>
        <v>189</v>
      </c>
      <c r="L2">
        <f>MAX(D:D)</f>
        <v>0.441</v>
      </c>
    </row>
    <row r="3" spans="1:12" x14ac:dyDescent="0.3">
      <c r="A3" t="s">
        <v>832</v>
      </c>
      <c r="B3">
        <f>INDEX('Pitching Raw Data'!F:F,MATCH(A3,'Pitching Raw Data'!A:A,0))</f>
        <v>1</v>
      </c>
      <c r="C3">
        <f>INDEX('Pitching Raw Data'!H:H,MATCH(A3,'Pitching Raw Data'!A:A,0))</f>
        <v>89</v>
      </c>
      <c r="D3" s="2">
        <f>INDEX('Pitching Raw Data'!G:G,MATCH(A3,'Pitching Raw Data'!A:A,0))</f>
        <v>0.189</v>
      </c>
      <c r="F3" t="str">
        <f>IFERROR(VLOOKUP(B3,'Grades Lookup'!$A$17:$B$19,2,TRUE),"")</f>
        <v/>
      </c>
      <c r="G3" t="str">
        <f>VLOOKUP(C3,'Grades Lookup'!$A$29:$B$31,2,TRUE)</f>
        <v>e</v>
      </c>
      <c r="H3" t="str">
        <f>VLOOKUP(D3,'Grades Lookup'!$A$33:$B$35,2,TRUE)</f>
        <v>k-</v>
      </c>
      <c r="J3">
        <f>MIN(B:B)</f>
        <v>0</v>
      </c>
      <c r="K3">
        <f>MIN(C:C)</f>
        <v>34</v>
      </c>
      <c r="L3">
        <f>MIN(D:D)</f>
        <v>-0.17699999999999999</v>
      </c>
    </row>
    <row r="4" spans="1:12" x14ac:dyDescent="0.3">
      <c r="A4" t="s">
        <v>833</v>
      </c>
      <c r="B4">
        <f>INDEX('Pitching Raw Data'!F:F,MATCH(A4,'Pitching Raw Data'!A:A,0))</f>
        <v>0</v>
      </c>
      <c r="C4">
        <f>INDEX('Pitching Raw Data'!H:H,MATCH(A4,'Pitching Raw Data'!A:A,0))</f>
        <v>113</v>
      </c>
      <c r="D4" s="2">
        <f>INDEX('Pitching Raw Data'!G:G,MATCH(A4,'Pitching Raw Data'!A:A,0))</f>
        <v>0.17899999999999999</v>
      </c>
      <c r="F4" t="str">
        <f>IFERROR(VLOOKUP(B4,'Grades Lookup'!$A$17:$B$19,2,TRUE),"")</f>
        <v/>
      </c>
      <c r="G4" t="str">
        <f>VLOOKUP(C4,'Grades Lookup'!$A$29:$B$31,2,TRUE)</f>
        <v>e-</v>
      </c>
      <c r="H4" t="str">
        <f>VLOOKUP(D4,'Grades Lookup'!$A$33:$B$35,2,TRUE)</f>
        <v>k-</v>
      </c>
      <c r="J4">
        <f>MEDIAN(J2:J3)</f>
        <v>23.5</v>
      </c>
      <c r="K4">
        <f t="shared" ref="K4:L4" si="0">MEDIAN(K2:K3)</f>
        <v>111.5</v>
      </c>
      <c r="L4">
        <f t="shared" si="0"/>
        <v>0.13200000000000001</v>
      </c>
    </row>
    <row r="5" spans="1:12" x14ac:dyDescent="0.3">
      <c r="A5" t="s">
        <v>834</v>
      </c>
      <c r="B5">
        <f>INDEX('Pitching Raw Data'!F:F,MATCH(A5,'Pitching Raw Data'!A:A,0))</f>
        <v>0</v>
      </c>
      <c r="C5">
        <f>INDEX('Pitching Raw Data'!H:H,MATCH(A5,'Pitching Raw Data'!A:A,0))</f>
        <v>112</v>
      </c>
      <c r="D5" s="2">
        <f>INDEX('Pitching Raw Data'!G:G,MATCH(A5,'Pitching Raw Data'!A:A,0))</f>
        <v>7.0000000000000007E-2</v>
      </c>
      <c r="F5" t="str">
        <f>IFERROR(VLOOKUP(B5,'Grades Lookup'!$A$17:$B$19,2,TRUE),"")</f>
        <v/>
      </c>
      <c r="G5" t="str">
        <f>VLOOKUP(C5,'Grades Lookup'!$A$29:$B$31,2,TRUE)</f>
        <v>e-</v>
      </c>
      <c r="H5" t="str">
        <f>VLOOKUP(D5,'Grades Lookup'!$A$33:$B$35,2,TRUE)</f>
        <v>k-</v>
      </c>
    </row>
    <row r="6" spans="1:12" x14ac:dyDescent="0.3">
      <c r="A6" t="s">
        <v>727</v>
      </c>
      <c r="B6">
        <f>INDEX('Pitching Raw Data'!F:F,MATCH(A6,'Pitching Raw Data'!A:A,0))</f>
        <v>41</v>
      </c>
      <c r="C6">
        <f>INDEX('Pitching Raw Data'!H:H,MATCH(A6,'Pitching Raw Data'!A:A,0))</f>
        <v>42</v>
      </c>
      <c r="D6" s="2">
        <f>INDEX('Pitching Raw Data'!G:G,MATCH(A6,'Pitching Raw Data'!A:A,0))</f>
        <v>0.39500000000000002</v>
      </c>
      <c r="F6" t="str">
        <f>IFERROR(VLOOKUP(B6,'Grades Lookup'!$A$17:$B$19,2,TRUE),"")</f>
        <v>SV+</v>
      </c>
      <c r="G6" t="str">
        <f>VLOOKUP(C6,'Grades Lookup'!$A$29:$B$31,2,TRUE)</f>
        <v>E+</v>
      </c>
      <c r="H6" t="str">
        <f>VLOOKUP(D6,'Grades Lookup'!$A$33:$B$35,2,TRUE)</f>
        <v>K+</v>
      </c>
    </row>
    <row r="7" spans="1:12" x14ac:dyDescent="0.3">
      <c r="A7" t="s">
        <v>730</v>
      </c>
      <c r="B7">
        <f>INDEX('Pitching Raw Data'!F:F,MATCH(A7,'Pitching Raw Data'!A:A,0))</f>
        <v>35</v>
      </c>
      <c r="C7">
        <f>INDEX('Pitching Raw Data'!H:H,MATCH(A7,'Pitching Raw Data'!A:A,0))</f>
        <v>34</v>
      </c>
      <c r="D7" s="2">
        <f>INDEX('Pitching Raw Data'!G:G,MATCH(A7,'Pitching Raw Data'!A:A,0))</f>
        <v>0.441</v>
      </c>
      <c r="F7" t="str">
        <f>IFERROR(VLOOKUP(B7,'Grades Lookup'!$A$17:$B$19,2,TRUE),"")</f>
        <v>SV+</v>
      </c>
      <c r="G7" t="str">
        <f>VLOOKUP(C7,'Grades Lookup'!$A$29:$B$31,2,TRUE)</f>
        <v>E+</v>
      </c>
      <c r="H7" t="str">
        <f>VLOOKUP(D7,'Grades Lookup'!$A$33:$B$35,2,TRUE)</f>
        <v>K+</v>
      </c>
    </row>
    <row r="8" spans="1:12" x14ac:dyDescent="0.3">
      <c r="A8" t="s">
        <v>376</v>
      </c>
      <c r="B8">
        <f>INDEX('Pitching Raw Data'!F:F,MATCH(A8,'Pitching Raw Data'!A:A,0))</f>
        <v>2</v>
      </c>
      <c r="C8">
        <f>INDEX('Pitching Raw Data'!H:H,MATCH(A8,'Pitching Raw Data'!A:A,0))</f>
        <v>59</v>
      </c>
      <c r="D8" s="2">
        <f>INDEX('Pitching Raw Data'!G:G,MATCH(A8,'Pitching Raw Data'!A:A,0))</f>
        <v>0.30299999999999999</v>
      </c>
      <c r="F8" t="str">
        <f>IFERROR(VLOOKUP(B8,'Grades Lookup'!$A$17:$B$19,2,TRUE),"")</f>
        <v/>
      </c>
      <c r="G8" t="str">
        <f>VLOOKUP(C8,'Grades Lookup'!$A$29:$B$31,2,TRUE)</f>
        <v>E+</v>
      </c>
      <c r="H8" t="str">
        <f>VLOOKUP(D8,'Grades Lookup'!$A$33:$B$35,2,TRUE)</f>
        <v>K+</v>
      </c>
    </row>
    <row r="9" spans="1:12" x14ac:dyDescent="0.3">
      <c r="A9" t="s">
        <v>835</v>
      </c>
      <c r="B9">
        <f>INDEX('Pitching Raw Data'!F:F,MATCH(A9,'Pitching Raw Data'!A:A,0))</f>
        <v>1</v>
      </c>
      <c r="C9">
        <f>INDEX('Pitching Raw Data'!H:H,MATCH(A9,'Pitching Raw Data'!A:A,0))</f>
        <v>75</v>
      </c>
      <c r="D9" s="2">
        <f>INDEX('Pitching Raw Data'!G:G,MATCH(A9,'Pitching Raw Data'!A:A,0))</f>
        <v>0.26800000000000002</v>
      </c>
      <c r="F9" t="str">
        <f>IFERROR(VLOOKUP(B9,'Grades Lookup'!$A$17:$B$19,2,TRUE),"")</f>
        <v/>
      </c>
      <c r="G9" t="str">
        <f>VLOOKUP(C9,'Grades Lookup'!$A$29:$B$31,2,TRUE)</f>
        <v>E+</v>
      </c>
      <c r="H9" t="str">
        <f>VLOOKUP(D9,'Grades Lookup'!$A$33:$B$35,2,TRUE)</f>
        <v>K+</v>
      </c>
    </row>
    <row r="10" spans="1:12" x14ac:dyDescent="0.3">
      <c r="A10" t="s">
        <v>836</v>
      </c>
      <c r="B10">
        <f>INDEX('Pitching Raw Data'!F:F,MATCH(A10,'Pitching Raw Data'!A:A,0))</f>
        <v>2</v>
      </c>
      <c r="C10">
        <f>INDEX('Pitching Raw Data'!H:H,MATCH(A10,'Pitching Raw Data'!A:A,0))</f>
        <v>79</v>
      </c>
      <c r="D10" s="2">
        <f>INDEX('Pitching Raw Data'!G:G,MATCH(A10,'Pitching Raw Data'!A:A,0))</f>
        <v>0.19700000000000001</v>
      </c>
      <c r="F10" t="str">
        <f>IFERROR(VLOOKUP(B10,'Grades Lookup'!$A$17:$B$19,2,TRUE),"")</f>
        <v/>
      </c>
      <c r="G10" t="str">
        <f>VLOOKUP(C10,'Grades Lookup'!$A$29:$B$31,2,TRUE)</f>
        <v>e</v>
      </c>
      <c r="H10" t="str">
        <f>VLOOKUP(D10,'Grades Lookup'!$A$33:$B$35,2,TRUE)</f>
        <v>k</v>
      </c>
    </row>
    <row r="11" spans="1:12" x14ac:dyDescent="0.3">
      <c r="A11" t="s">
        <v>739</v>
      </c>
      <c r="B11">
        <f>INDEX('Pitching Raw Data'!F:F,MATCH(A11,'Pitching Raw Data'!A:A,0))</f>
        <v>21</v>
      </c>
      <c r="C11">
        <f>INDEX('Pitching Raw Data'!H:H,MATCH(A11,'Pitching Raw Data'!A:A,0))</f>
        <v>70</v>
      </c>
      <c r="D11" s="2">
        <f>INDEX('Pitching Raw Data'!G:G,MATCH(A11,'Pitching Raw Data'!A:A,0))</f>
        <v>0.22700000000000001</v>
      </c>
      <c r="F11" t="str">
        <f>IFERROR(VLOOKUP(B11,'Grades Lookup'!$A$17:$B$19,2,TRUE),"")</f>
        <v>sv-</v>
      </c>
      <c r="G11" t="str">
        <f>VLOOKUP(C11,'Grades Lookup'!$A$29:$B$31,2,TRUE)</f>
        <v>E+</v>
      </c>
      <c r="H11" t="str">
        <f>VLOOKUP(D11,'Grades Lookup'!$A$33:$B$35,2,TRUE)</f>
        <v>k</v>
      </c>
    </row>
    <row r="12" spans="1:12" x14ac:dyDescent="0.3">
      <c r="A12" t="s">
        <v>837</v>
      </c>
      <c r="B12">
        <f>INDEX('Pitching Raw Data'!F:F,MATCH(A12,'Pitching Raw Data'!A:A,0))</f>
        <v>0</v>
      </c>
      <c r="C12">
        <f>INDEX('Pitching Raw Data'!H:H,MATCH(A12,'Pitching Raw Data'!A:A,0))</f>
        <v>77</v>
      </c>
      <c r="D12" s="2">
        <f>INDEX('Pitching Raw Data'!G:G,MATCH(A12,'Pitching Raw Data'!A:A,0))</f>
        <v>0.214</v>
      </c>
      <c r="F12" t="str">
        <f>IFERROR(VLOOKUP(B12,'Grades Lookup'!$A$17:$B$19,2,TRUE),"")</f>
        <v/>
      </c>
      <c r="G12" t="str">
        <f>VLOOKUP(C12,'Grades Lookup'!$A$29:$B$31,2,TRUE)</f>
        <v>E+</v>
      </c>
      <c r="H12" t="str">
        <f>VLOOKUP(D12,'Grades Lookup'!$A$33:$B$35,2,TRUE)</f>
        <v>k</v>
      </c>
    </row>
    <row r="13" spans="1:12" x14ac:dyDescent="0.3">
      <c r="A13" t="s">
        <v>761</v>
      </c>
      <c r="B13">
        <f>INDEX('Pitching Raw Data'!F:F,MATCH(A13,'Pitching Raw Data'!A:A,0))</f>
        <v>1</v>
      </c>
      <c r="C13">
        <f>INDEX('Pitching Raw Data'!H:H,MATCH(A13,'Pitching Raw Data'!A:A,0))</f>
        <v>74</v>
      </c>
      <c r="D13" s="2">
        <f>INDEX('Pitching Raw Data'!G:G,MATCH(A13,'Pitching Raw Data'!A:A,0))</f>
        <v>0.2</v>
      </c>
      <c r="F13" t="str">
        <f>IFERROR(VLOOKUP(B13,'Grades Lookup'!$A$17:$B$19,2,TRUE),"")</f>
        <v/>
      </c>
      <c r="G13" t="str">
        <f>VLOOKUP(C13,'Grades Lookup'!$A$29:$B$31,2,TRUE)</f>
        <v>E+</v>
      </c>
      <c r="H13" t="str">
        <f>VLOOKUP(D13,'Grades Lookup'!$A$33:$B$35,2,TRUE)</f>
        <v>k</v>
      </c>
    </row>
    <row r="14" spans="1:12" x14ac:dyDescent="0.3">
      <c r="A14" t="s">
        <v>838</v>
      </c>
      <c r="B14">
        <f>INDEX('Pitching Raw Data'!F:F,MATCH(A14,'Pitching Raw Data'!A:A,0))</f>
        <v>0</v>
      </c>
      <c r="C14">
        <f>INDEX('Pitching Raw Data'!H:H,MATCH(A14,'Pitching Raw Data'!A:A,0))</f>
        <v>101</v>
      </c>
      <c r="D14" s="2">
        <f>INDEX('Pitching Raw Data'!G:G,MATCH(A14,'Pitching Raw Data'!A:A,0))</f>
        <v>3.4000000000000002E-2</v>
      </c>
      <c r="F14" t="str">
        <f>IFERROR(VLOOKUP(B14,'Grades Lookup'!$A$17:$B$19,2,TRUE),"")</f>
        <v/>
      </c>
      <c r="G14" t="str">
        <f>VLOOKUP(C14,'Grades Lookup'!$A$29:$B$31,2,TRUE)</f>
        <v>e-</v>
      </c>
      <c r="H14" t="str">
        <f>VLOOKUP(D14,'Grades Lookup'!$A$33:$B$35,2,TRUE)</f>
        <v>k-</v>
      </c>
    </row>
    <row r="15" spans="1:12" x14ac:dyDescent="0.3">
      <c r="A15" t="s">
        <v>839</v>
      </c>
      <c r="B15">
        <f>INDEX('Pitching Raw Data'!F:F,MATCH(A15,'Pitching Raw Data'!A:A,0))</f>
        <v>0</v>
      </c>
      <c r="C15">
        <f>INDEX('Pitching Raw Data'!H:H,MATCH(A15,'Pitching Raw Data'!A:A,0))</f>
        <v>97</v>
      </c>
      <c r="D15" s="2">
        <f>INDEX('Pitching Raw Data'!G:G,MATCH(A15,'Pitching Raw Data'!A:A,0))</f>
        <v>0.121</v>
      </c>
      <c r="F15" t="str">
        <f>IFERROR(VLOOKUP(B15,'Grades Lookup'!$A$17:$B$19,2,TRUE),"")</f>
        <v/>
      </c>
      <c r="G15" t="str">
        <f>VLOOKUP(C15,'Grades Lookup'!$A$29:$B$31,2,TRUE)</f>
        <v>e</v>
      </c>
      <c r="H15" t="str">
        <f>VLOOKUP(D15,'Grades Lookup'!$A$33:$B$35,2,TRUE)</f>
        <v>k-</v>
      </c>
    </row>
    <row r="16" spans="1:12" x14ac:dyDescent="0.3">
      <c r="A16" t="s">
        <v>734</v>
      </c>
      <c r="B16">
        <f>INDEX('Pitching Raw Data'!F:F,MATCH(A16,'Pitching Raw Data'!A:A,0))</f>
        <v>39</v>
      </c>
      <c r="C16">
        <f>INDEX('Pitching Raw Data'!H:H,MATCH(A16,'Pitching Raw Data'!A:A,0))</f>
        <v>69</v>
      </c>
      <c r="D16" s="2">
        <f>INDEX('Pitching Raw Data'!G:G,MATCH(A16,'Pitching Raw Data'!A:A,0))</f>
        <v>0.27800000000000002</v>
      </c>
      <c r="F16" t="str">
        <f>IFERROR(VLOOKUP(B16,'Grades Lookup'!$A$17:$B$19,2,TRUE),"")</f>
        <v>SV+</v>
      </c>
      <c r="G16" t="str">
        <f>VLOOKUP(C16,'Grades Lookup'!$A$29:$B$31,2,TRUE)</f>
        <v>E+</v>
      </c>
      <c r="H16" t="str">
        <f>VLOOKUP(D16,'Grades Lookup'!$A$33:$B$35,2,TRUE)</f>
        <v>K+</v>
      </c>
    </row>
    <row r="17" spans="1:8" x14ac:dyDescent="0.3">
      <c r="A17" t="s">
        <v>795</v>
      </c>
      <c r="B17">
        <f>INDEX('Pitching Raw Data'!F:F,MATCH(A17,'Pitching Raw Data'!A:A,0))</f>
        <v>0</v>
      </c>
      <c r="C17">
        <f>INDEX('Pitching Raw Data'!H:H,MATCH(A17,'Pitching Raw Data'!A:A,0))</f>
        <v>58</v>
      </c>
      <c r="D17" s="2">
        <f>INDEX('Pitching Raw Data'!G:G,MATCH(A17,'Pitching Raw Data'!A:A,0))</f>
        <v>0.34</v>
      </c>
      <c r="F17" t="str">
        <f>IFERROR(VLOOKUP(B17,'Grades Lookup'!$A$17:$B$19,2,TRUE),"")</f>
        <v/>
      </c>
      <c r="G17" t="str">
        <f>VLOOKUP(C17,'Grades Lookup'!$A$29:$B$31,2,TRUE)</f>
        <v>E+</v>
      </c>
      <c r="H17" t="str">
        <f>VLOOKUP(D17,'Grades Lookup'!$A$33:$B$35,2,TRUE)</f>
        <v>K+</v>
      </c>
    </row>
    <row r="18" spans="1:8" x14ac:dyDescent="0.3">
      <c r="A18" t="s">
        <v>840</v>
      </c>
      <c r="B18">
        <f>INDEX('Pitching Raw Data'!F:F,MATCH(A18,'Pitching Raw Data'!A:A,0))</f>
        <v>2</v>
      </c>
      <c r="C18">
        <f>INDEX('Pitching Raw Data'!H:H,MATCH(A18,'Pitching Raw Data'!A:A,0))</f>
        <v>55</v>
      </c>
      <c r="D18" s="2">
        <f>INDEX('Pitching Raw Data'!G:G,MATCH(A18,'Pitching Raw Data'!A:A,0))</f>
        <v>0.26500000000000001</v>
      </c>
      <c r="F18" t="str">
        <f>IFERROR(VLOOKUP(B18,'Grades Lookup'!$A$17:$B$19,2,TRUE),"")</f>
        <v/>
      </c>
      <c r="G18" t="str">
        <f>VLOOKUP(C18,'Grades Lookup'!$A$29:$B$31,2,TRUE)</f>
        <v>E+</v>
      </c>
      <c r="H18" t="str">
        <f>VLOOKUP(D18,'Grades Lookup'!$A$33:$B$35,2,TRUE)</f>
        <v>K+</v>
      </c>
    </row>
    <row r="19" spans="1:8" x14ac:dyDescent="0.3">
      <c r="A19" t="s">
        <v>799</v>
      </c>
      <c r="B19">
        <f>INDEX('Pitching Raw Data'!F:F,MATCH(A19,'Pitching Raw Data'!A:A,0))</f>
        <v>14</v>
      </c>
      <c r="C19">
        <f>INDEX('Pitching Raw Data'!H:H,MATCH(A19,'Pitching Raw Data'!A:A,0))</f>
        <v>63</v>
      </c>
      <c r="D19" s="2">
        <f>INDEX('Pitching Raw Data'!G:G,MATCH(A19,'Pitching Raw Data'!A:A,0))</f>
        <v>0.28399999999999997</v>
      </c>
      <c r="F19" t="str">
        <f>IFERROR(VLOOKUP(B19,'Grades Lookup'!$A$17:$B$19,2,TRUE),"")</f>
        <v>sv-</v>
      </c>
      <c r="G19" t="str">
        <f>VLOOKUP(C19,'Grades Lookup'!$A$29:$B$31,2,TRUE)</f>
        <v>E+</v>
      </c>
      <c r="H19" t="str">
        <f>VLOOKUP(D19,'Grades Lookup'!$A$33:$B$35,2,TRUE)</f>
        <v>K+</v>
      </c>
    </row>
    <row r="20" spans="1:8" x14ac:dyDescent="0.3">
      <c r="A20" t="s">
        <v>841</v>
      </c>
      <c r="B20">
        <f>INDEX('Pitching Raw Data'!F:F,MATCH(A20,'Pitching Raw Data'!A:A,0))</f>
        <v>0</v>
      </c>
      <c r="C20">
        <f>INDEX('Pitching Raw Data'!H:H,MATCH(A20,'Pitching Raw Data'!A:A,0))</f>
        <v>98</v>
      </c>
      <c r="D20" s="2">
        <f>INDEX('Pitching Raw Data'!G:G,MATCH(A20,'Pitching Raw Data'!A:A,0))</f>
        <v>9.6000000000000002E-2</v>
      </c>
      <c r="F20" t="str">
        <f>IFERROR(VLOOKUP(B20,'Grades Lookup'!$A$17:$B$19,2,TRUE),"")</f>
        <v/>
      </c>
      <c r="G20" t="str">
        <f>VLOOKUP(C20,'Grades Lookup'!$A$29:$B$31,2,TRUE)</f>
        <v>e</v>
      </c>
      <c r="H20" t="str">
        <f>VLOOKUP(D20,'Grades Lookup'!$A$33:$B$35,2,TRUE)</f>
        <v>k-</v>
      </c>
    </row>
    <row r="21" spans="1:8" x14ac:dyDescent="0.3">
      <c r="A21" t="s">
        <v>842</v>
      </c>
      <c r="B21">
        <f>INDEX('Pitching Raw Data'!F:F,MATCH(A21,'Pitching Raw Data'!A:A,0))</f>
        <v>0</v>
      </c>
      <c r="C21">
        <f>INDEX('Pitching Raw Data'!H:H,MATCH(A21,'Pitching Raw Data'!A:A,0))</f>
        <v>107</v>
      </c>
      <c r="D21" s="2">
        <f>INDEX('Pitching Raw Data'!G:G,MATCH(A21,'Pitching Raw Data'!A:A,0))</f>
        <v>0.10199999999999999</v>
      </c>
      <c r="F21" t="str">
        <f>IFERROR(VLOOKUP(B21,'Grades Lookup'!$A$17:$B$19,2,TRUE),"")</f>
        <v/>
      </c>
      <c r="G21" t="str">
        <f>VLOOKUP(C21,'Grades Lookup'!$A$29:$B$31,2,TRUE)</f>
        <v>e-</v>
      </c>
      <c r="H21" t="str">
        <f>VLOOKUP(D21,'Grades Lookup'!$A$33:$B$35,2,TRUE)</f>
        <v>k-</v>
      </c>
    </row>
    <row r="22" spans="1:8" x14ac:dyDescent="0.3">
      <c r="A22" t="s">
        <v>843</v>
      </c>
      <c r="B22">
        <f>INDEX('Pitching Raw Data'!F:F,MATCH(A22,'Pitching Raw Data'!A:A,0))</f>
        <v>0</v>
      </c>
      <c r="C22">
        <f>INDEX('Pitching Raw Data'!H:H,MATCH(A22,'Pitching Raw Data'!A:A,0))</f>
        <v>99</v>
      </c>
      <c r="D22" s="2">
        <f>INDEX('Pitching Raw Data'!G:G,MATCH(A22,'Pitching Raw Data'!A:A,0))</f>
        <v>4.9000000000000002E-2</v>
      </c>
      <c r="F22" t="str">
        <f>IFERROR(VLOOKUP(B22,'Grades Lookup'!$A$17:$B$19,2,TRUE),"")</f>
        <v/>
      </c>
      <c r="G22" t="str">
        <f>VLOOKUP(C22,'Grades Lookup'!$A$29:$B$31,2,TRUE)</f>
        <v>e</v>
      </c>
      <c r="H22" t="str">
        <f>VLOOKUP(D22,'Grades Lookup'!$A$33:$B$35,2,TRUE)</f>
        <v>k-</v>
      </c>
    </row>
    <row r="23" spans="1:8" x14ac:dyDescent="0.3">
      <c r="A23" t="s">
        <v>844</v>
      </c>
      <c r="B23">
        <f>INDEX('Pitching Raw Data'!F:F,MATCH(A23,'Pitching Raw Data'!A:A,0))</f>
        <v>0</v>
      </c>
      <c r="C23">
        <f>INDEX('Pitching Raw Data'!H:H,MATCH(A23,'Pitching Raw Data'!A:A,0))</f>
        <v>109</v>
      </c>
      <c r="D23" s="2">
        <f>INDEX('Pitching Raw Data'!G:G,MATCH(A23,'Pitching Raw Data'!A:A,0))</f>
        <v>0.11600000000000001</v>
      </c>
      <c r="F23" t="str">
        <f>IFERROR(VLOOKUP(B23,'Grades Lookup'!$A$17:$B$19,2,TRUE),"")</f>
        <v/>
      </c>
      <c r="G23" t="str">
        <f>VLOOKUP(C23,'Grades Lookup'!$A$29:$B$31,2,TRUE)</f>
        <v>e-</v>
      </c>
      <c r="H23" t="str">
        <f>VLOOKUP(D23,'Grades Lookup'!$A$33:$B$35,2,TRUE)</f>
        <v>k-</v>
      </c>
    </row>
    <row r="24" spans="1:8" x14ac:dyDescent="0.3">
      <c r="A24" t="s">
        <v>845</v>
      </c>
      <c r="B24">
        <f>INDEX('Pitching Raw Data'!F:F,MATCH(A24,'Pitching Raw Data'!A:A,0))</f>
        <v>0</v>
      </c>
      <c r="C24">
        <f>INDEX('Pitching Raw Data'!H:H,MATCH(A24,'Pitching Raw Data'!A:A,0))</f>
        <v>128</v>
      </c>
      <c r="D24" s="2">
        <f>INDEX('Pitching Raw Data'!G:G,MATCH(A24,'Pitching Raw Data'!A:A,0))</f>
        <v>4.2999999999999997E-2</v>
      </c>
      <c r="F24" t="str">
        <f>IFERROR(VLOOKUP(B24,'Grades Lookup'!$A$17:$B$19,2,TRUE),"")</f>
        <v/>
      </c>
      <c r="G24" t="str">
        <f>VLOOKUP(C24,'Grades Lookup'!$A$29:$B$31,2,TRUE)</f>
        <v>e-</v>
      </c>
      <c r="H24" t="str">
        <f>VLOOKUP(D24,'Grades Lookup'!$A$33:$B$35,2,TRUE)</f>
        <v>k-</v>
      </c>
    </row>
    <row r="25" spans="1:8" x14ac:dyDescent="0.3">
      <c r="A25" t="s">
        <v>846</v>
      </c>
      <c r="B25">
        <f>INDEX('Pitching Raw Data'!F:F,MATCH(A25,'Pitching Raw Data'!A:A,0))</f>
        <v>1</v>
      </c>
      <c r="C25">
        <f>INDEX('Pitching Raw Data'!H:H,MATCH(A25,'Pitching Raw Data'!A:A,0))</f>
        <v>83</v>
      </c>
      <c r="D25" s="2">
        <f>INDEX('Pitching Raw Data'!G:G,MATCH(A25,'Pitching Raw Data'!A:A,0))</f>
        <v>0.155</v>
      </c>
      <c r="F25" t="str">
        <f>IFERROR(VLOOKUP(B25,'Grades Lookup'!$A$17:$B$19,2,TRUE),"")</f>
        <v/>
      </c>
      <c r="G25" t="str">
        <f>VLOOKUP(C25,'Grades Lookup'!$A$29:$B$31,2,TRUE)</f>
        <v>e</v>
      </c>
      <c r="H25" t="str">
        <f>VLOOKUP(D25,'Grades Lookup'!$A$33:$B$35,2,TRUE)</f>
        <v>k-</v>
      </c>
    </row>
    <row r="26" spans="1:8" x14ac:dyDescent="0.3">
      <c r="A26" t="s">
        <v>781</v>
      </c>
      <c r="B26">
        <f>INDEX('Pitching Raw Data'!F:F,MATCH(A26,'Pitching Raw Data'!A:A,0))</f>
        <v>2</v>
      </c>
      <c r="C26">
        <f>INDEX('Pitching Raw Data'!H:H,MATCH(A26,'Pitching Raw Data'!A:A,0))</f>
        <v>68</v>
      </c>
      <c r="D26" s="2">
        <f>INDEX('Pitching Raw Data'!G:G,MATCH(A26,'Pitching Raw Data'!A:A,0))</f>
        <v>0.24099999999999999</v>
      </c>
      <c r="F26" t="str">
        <f>IFERROR(VLOOKUP(B26,'Grades Lookup'!$A$17:$B$19,2,TRUE),"")</f>
        <v/>
      </c>
      <c r="G26" t="str">
        <f>VLOOKUP(C26,'Grades Lookup'!$A$29:$B$31,2,TRUE)</f>
        <v>E+</v>
      </c>
      <c r="H26" t="str">
        <f>VLOOKUP(D26,'Grades Lookup'!$A$33:$B$35,2,TRUE)</f>
        <v>k</v>
      </c>
    </row>
    <row r="27" spans="1:8" x14ac:dyDescent="0.3">
      <c r="A27" t="s">
        <v>803</v>
      </c>
      <c r="B27">
        <f>INDEX('Pitching Raw Data'!F:F,MATCH(A27,'Pitching Raw Data'!A:A,0))</f>
        <v>0</v>
      </c>
      <c r="C27">
        <f>INDEX('Pitching Raw Data'!H:H,MATCH(A27,'Pitching Raw Data'!A:A,0))</f>
        <v>85</v>
      </c>
      <c r="D27" s="2">
        <f>INDEX('Pitching Raw Data'!G:G,MATCH(A27,'Pitching Raw Data'!A:A,0))</f>
        <v>0.245</v>
      </c>
      <c r="F27" t="str">
        <f>IFERROR(VLOOKUP(B27,'Grades Lookup'!$A$17:$B$19,2,TRUE),"")</f>
        <v/>
      </c>
      <c r="G27" t="str">
        <f>VLOOKUP(C27,'Grades Lookup'!$A$29:$B$31,2,TRUE)</f>
        <v>e</v>
      </c>
      <c r="H27" t="str">
        <f>VLOOKUP(D27,'Grades Lookup'!$A$33:$B$35,2,TRUE)</f>
        <v>k</v>
      </c>
    </row>
    <row r="28" spans="1:8" x14ac:dyDescent="0.3">
      <c r="A28" t="s">
        <v>751</v>
      </c>
      <c r="B28">
        <f>INDEX('Pitching Raw Data'!F:F,MATCH(A28,'Pitching Raw Data'!A:A,0))</f>
        <v>21</v>
      </c>
      <c r="C28">
        <f>INDEX('Pitching Raw Data'!H:H,MATCH(A28,'Pitching Raw Data'!A:A,0))</f>
        <v>67</v>
      </c>
      <c r="D28" s="2">
        <f>INDEX('Pitching Raw Data'!G:G,MATCH(A28,'Pitching Raw Data'!A:A,0))</f>
        <v>0.27</v>
      </c>
      <c r="F28" t="str">
        <f>IFERROR(VLOOKUP(B28,'Grades Lookup'!$A$17:$B$19,2,TRUE),"")</f>
        <v>sv-</v>
      </c>
      <c r="G28" t="str">
        <f>VLOOKUP(C28,'Grades Lookup'!$A$29:$B$31,2,TRUE)</f>
        <v>E+</v>
      </c>
      <c r="H28" t="str">
        <f>VLOOKUP(D28,'Grades Lookup'!$A$33:$B$35,2,TRUE)</f>
        <v>K+</v>
      </c>
    </row>
    <row r="29" spans="1:8" x14ac:dyDescent="0.3">
      <c r="A29" t="s">
        <v>604</v>
      </c>
      <c r="B29">
        <f>INDEX('Pitching Raw Data'!F:F,MATCH(A29,'Pitching Raw Data'!A:A,0))</f>
        <v>0</v>
      </c>
      <c r="C29">
        <f>INDEX('Pitching Raw Data'!H:H,MATCH(A29,'Pitching Raw Data'!A:A,0))</f>
        <v>57</v>
      </c>
      <c r="D29" s="2">
        <f>INDEX('Pitching Raw Data'!G:G,MATCH(A29,'Pitching Raw Data'!A:A,0))</f>
        <v>0.29499999999999998</v>
      </c>
      <c r="F29" t="str">
        <f>IFERROR(VLOOKUP(B29,'Grades Lookup'!$A$17:$B$19,2,TRUE),"")</f>
        <v/>
      </c>
      <c r="G29" t="str">
        <f>VLOOKUP(C29,'Grades Lookup'!$A$29:$B$31,2,TRUE)</f>
        <v>E+</v>
      </c>
      <c r="H29" t="str">
        <f>VLOOKUP(D29,'Grades Lookup'!$A$33:$B$35,2,TRUE)</f>
        <v>K+</v>
      </c>
    </row>
    <row r="30" spans="1:8" x14ac:dyDescent="0.3">
      <c r="A30" t="s">
        <v>644</v>
      </c>
      <c r="B30">
        <f>INDEX('Pitching Raw Data'!F:F,MATCH(A30,'Pitching Raw Data'!A:A,0))</f>
        <v>0</v>
      </c>
      <c r="C30">
        <f>INDEX('Pitching Raw Data'!H:H,MATCH(A30,'Pitching Raw Data'!A:A,0))</f>
        <v>75</v>
      </c>
      <c r="D30" s="2">
        <f>INDEX('Pitching Raw Data'!G:G,MATCH(A30,'Pitching Raw Data'!A:A,0))</f>
        <v>0.185</v>
      </c>
      <c r="F30" t="str">
        <f>IFERROR(VLOOKUP(B30,'Grades Lookup'!$A$17:$B$19,2,TRUE),"")</f>
        <v/>
      </c>
      <c r="G30" t="str">
        <f>VLOOKUP(C30,'Grades Lookup'!$A$29:$B$31,2,TRUE)</f>
        <v>E+</v>
      </c>
      <c r="H30" t="str">
        <f>VLOOKUP(D30,'Grades Lookup'!$A$33:$B$35,2,TRUE)</f>
        <v>k-</v>
      </c>
    </row>
    <row r="31" spans="1:8" x14ac:dyDescent="0.3">
      <c r="A31" t="s">
        <v>741</v>
      </c>
      <c r="B31">
        <f>INDEX('Pitching Raw Data'!F:F,MATCH(A31,'Pitching Raw Data'!A:A,0))</f>
        <v>34</v>
      </c>
      <c r="C31">
        <f>INDEX('Pitching Raw Data'!H:H,MATCH(A31,'Pitching Raw Data'!A:A,0))</f>
        <v>70</v>
      </c>
      <c r="D31" s="2">
        <f>INDEX('Pitching Raw Data'!G:G,MATCH(A31,'Pitching Raw Data'!A:A,0))</f>
        <v>0.251</v>
      </c>
      <c r="F31" t="str">
        <f>IFERROR(VLOOKUP(B31,'Grades Lookup'!$A$17:$B$19,2,TRUE),"")</f>
        <v>SV</v>
      </c>
      <c r="G31" t="str">
        <f>VLOOKUP(C31,'Grades Lookup'!$A$29:$B$31,2,TRUE)</f>
        <v>E+</v>
      </c>
      <c r="H31" t="str">
        <f>VLOOKUP(D31,'Grades Lookup'!$A$33:$B$35,2,TRUE)</f>
        <v>K+</v>
      </c>
    </row>
    <row r="32" spans="1:8" x14ac:dyDescent="0.3">
      <c r="A32" t="s">
        <v>745</v>
      </c>
      <c r="B32">
        <f>INDEX('Pitching Raw Data'!F:F,MATCH(A32,'Pitching Raw Data'!A:A,0))</f>
        <v>32</v>
      </c>
      <c r="C32">
        <f>INDEX('Pitching Raw Data'!H:H,MATCH(A32,'Pitching Raw Data'!A:A,0))</f>
        <v>83</v>
      </c>
      <c r="D32" s="2">
        <f>INDEX('Pitching Raw Data'!G:G,MATCH(A32,'Pitching Raw Data'!A:A,0))</f>
        <v>0.21099999999999999</v>
      </c>
      <c r="F32" t="str">
        <f>IFERROR(VLOOKUP(B32,'Grades Lookup'!$A$17:$B$19,2,TRUE),"")</f>
        <v>SV</v>
      </c>
      <c r="G32" t="str">
        <f>VLOOKUP(C32,'Grades Lookup'!$A$29:$B$31,2,TRUE)</f>
        <v>e</v>
      </c>
      <c r="H32" t="str">
        <f>VLOOKUP(D32,'Grades Lookup'!$A$33:$B$35,2,TRUE)</f>
        <v>k</v>
      </c>
    </row>
    <row r="33" spans="1:8" x14ac:dyDescent="0.3">
      <c r="A33" t="s">
        <v>463</v>
      </c>
      <c r="B33">
        <f>INDEX('Pitching Raw Data'!F:F,MATCH(A33,'Pitching Raw Data'!A:A,0))</f>
        <v>0</v>
      </c>
      <c r="C33">
        <f>INDEX('Pitching Raw Data'!H:H,MATCH(A33,'Pitching Raw Data'!A:A,0))</f>
        <v>66</v>
      </c>
      <c r="D33" s="2">
        <f>INDEX('Pitching Raw Data'!G:G,MATCH(A33,'Pitching Raw Data'!A:A,0))</f>
        <v>0.253</v>
      </c>
      <c r="F33" t="str">
        <f>IFERROR(VLOOKUP(B33,'Grades Lookup'!$A$17:$B$19,2,TRUE),"")</f>
        <v/>
      </c>
      <c r="G33" t="str">
        <f>VLOOKUP(C33,'Grades Lookup'!$A$29:$B$31,2,TRUE)</f>
        <v>E+</v>
      </c>
      <c r="H33" t="str">
        <f>VLOOKUP(D33,'Grades Lookup'!$A$33:$B$35,2,TRUE)</f>
        <v>K+</v>
      </c>
    </row>
    <row r="34" spans="1:8" x14ac:dyDescent="0.3">
      <c r="A34" t="s">
        <v>610</v>
      </c>
      <c r="B34">
        <f>INDEX('Pitching Raw Data'!F:F,MATCH(A34,'Pitching Raw Data'!A:A,0))</f>
        <v>0</v>
      </c>
      <c r="C34">
        <f>INDEX('Pitching Raw Data'!H:H,MATCH(A34,'Pitching Raw Data'!A:A,0))</f>
        <v>79</v>
      </c>
      <c r="D34" s="2">
        <f>INDEX('Pitching Raw Data'!G:G,MATCH(A34,'Pitching Raw Data'!A:A,0))</f>
        <v>0.184</v>
      </c>
      <c r="F34" t="str">
        <f>IFERROR(VLOOKUP(B34,'Grades Lookup'!$A$17:$B$19,2,TRUE),"")</f>
        <v/>
      </c>
      <c r="G34" t="str">
        <f>VLOOKUP(C34,'Grades Lookup'!$A$29:$B$31,2,TRUE)</f>
        <v>e</v>
      </c>
      <c r="H34" t="str">
        <f>VLOOKUP(D34,'Grades Lookup'!$A$33:$B$35,2,TRUE)</f>
        <v>k-</v>
      </c>
    </row>
    <row r="35" spans="1:8" x14ac:dyDescent="0.3">
      <c r="A35" t="s">
        <v>847</v>
      </c>
      <c r="B35">
        <f>INDEX('Pitching Raw Data'!F:F,MATCH(A35,'Pitching Raw Data'!A:A,0))</f>
        <v>2</v>
      </c>
      <c r="C35">
        <f>INDEX('Pitching Raw Data'!H:H,MATCH(A35,'Pitching Raw Data'!A:A,0))</f>
        <v>80</v>
      </c>
      <c r="D35" s="2">
        <f>INDEX('Pitching Raw Data'!G:G,MATCH(A35,'Pitching Raw Data'!A:A,0))</f>
        <v>0.22800000000000001</v>
      </c>
      <c r="F35" t="str">
        <f>IFERROR(VLOOKUP(B35,'Grades Lookup'!$A$17:$B$19,2,TRUE),"")</f>
        <v/>
      </c>
      <c r="G35" t="str">
        <f>VLOOKUP(C35,'Grades Lookup'!$A$29:$B$31,2,TRUE)</f>
        <v>e</v>
      </c>
      <c r="H35" t="str">
        <f>VLOOKUP(D35,'Grades Lookup'!$A$33:$B$35,2,TRUE)</f>
        <v>k</v>
      </c>
    </row>
    <row r="36" spans="1:8" x14ac:dyDescent="0.3">
      <c r="A36" t="s">
        <v>848</v>
      </c>
      <c r="B36">
        <f>INDEX('Pitching Raw Data'!F:F,MATCH(A36,'Pitching Raw Data'!A:A,0))</f>
        <v>1</v>
      </c>
      <c r="C36">
        <f>INDEX('Pitching Raw Data'!H:H,MATCH(A36,'Pitching Raw Data'!A:A,0))</f>
        <v>73</v>
      </c>
      <c r="D36" s="2">
        <f>INDEX('Pitching Raw Data'!G:G,MATCH(A36,'Pitching Raw Data'!A:A,0))</f>
        <v>0.23799999999999999</v>
      </c>
      <c r="F36" t="str">
        <f>IFERROR(VLOOKUP(B36,'Grades Lookup'!$A$17:$B$19,2,TRUE),"")</f>
        <v/>
      </c>
      <c r="G36" t="str">
        <f>VLOOKUP(C36,'Grades Lookup'!$A$29:$B$31,2,TRUE)</f>
        <v>E+</v>
      </c>
      <c r="H36" t="str">
        <f>VLOOKUP(D36,'Grades Lookup'!$A$33:$B$35,2,TRUE)</f>
        <v>k</v>
      </c>
    </row>
    <row r="37" spans="1:8" x14ac:dyDescent="0.3">
      <c r="A37" t="s">
        <v>327</v>
      </c>
      <c r="B37">
        <f>INDEX('Pitching Raw Data'!F:F,MATCH(A37,'Pitching Raw Data'!A:A,0))</f>
        <v>1</v>
      </c>
      <c r="C37">
        <f>INDEX('Pitching Raw Data'!H:H,MATCH(A37,'Pitching Raw Data'!A:A,0))</f>
        <v>90</v>
      </c>
      <c r="D37" s="2">
        <f>INDEX('Pitching Raw Data'!G:G,MATCH(A37,'Pitching Raw Data'!A:A,0))</f>
        <v>0.17499999999999999</v>
      </c>
      <c r="F37" t="str">
        <f>IFERROR(VLOOKUP(B37,'Grades Lookup'!$A$17:$B$19,2,TRUE),"")</f>
        <v/>
      </c>
      <c r="G37" t="str">
        <f>VLOOKUP(C37,'Grades Lookup'!$A$29:$B$31,2,TRUE)</f>
        <v>e</v>
      </c>
      <c r="H37" t="str">
        <f>VLOOKUP(D37,'Grades Lookup'!$A$33:$B$35,2,TRUE)</f>
        <v>k-</v>
      </c>
    </row>
    <row r="38" spans="1:8" x14ac:dyDescent="0.3">
      <c r="A38" t="s">
        <v>769</v>
      </c>
      <c r="B38">
        <f>INDEX('Pitching Raw Data'!F:F,MATCH(A38,'Pitching Raw Data'!A:A,0))</f>
        <v>0</v>
      </c>
      <c r="C38">
        <f>INDEX('Pitching Raw Data'!H:H,MATCH(A38,'Pitching Raw Data'!A:A,0))</f>
        <v>101</v>
      </c>
      <c r="D38" s="2">
        <f>INDEX('Pitching Raw Data'!G:G,MATCH(A38,'Pitching Raw Data'!A:A,0))</f>
        <v>0.123</v>
      </c>
      <c r="F38" t="str">
        <f>IFERROR(VLOOKUP(B38,'Grades Lookup'!$A$17:$B$19,2,TRUE),"")</f>
        <v/>
      </c>
      <c r="G38" t="str">
        <f>VLOOKUP(C38,'Grades Lookup'!$A$29:$B$31,2,TRUE)</f>
        <v>e-</v>
      </c>
      <c r="H38" t="str">
        <f>VLOOKUP(D38,'Grades Lookup'!$A$33:$B$35,2,TRUE)</f>
        <v>k-</v>
      </c>
    </row>
    <row r="39" spans="1:8" x14ac:dyDescent="0.3">
      <c r="A39" t="s">
        <v>849</v>
      </c>
      <c r="B39">
        <f>INDEX('Pitching Raw Data'!F:F,MATCH(A39,'Pitching Raw Data'!A:A,0))</f>
        <v>0</v>
      </c>
      <c r="C39">
        <f>INDEX('Pitching Raw Data'!H:H,MATCH(A39,'Pitching Raw Data'!A:A,0))</f>
        <v>111</v>
      </c>
      <c r="D39" s="2">
        <f>INDEX('Pitching Raw Data'!G:G,MATCH(A39,'Pitching Raw Data'!A:A,0))</f>
        <v>0.191</v>
      </c>
      <c r="F39" t="str">
        <f>IFERROR(VLOOKUP(B39,'Grades Lookup'!$A$17:$B$19,2,TRUE),"")</f>
        <v/>
      </c>
      <c r="G39" t="str">
        <f>VLOOKUP(C39,'Grades Lookup'!$A$29:$B$31,2,TRUE)</f>
        <v>e-</v>
      </c>
      <c r="H39" t="str">
        <f>VLOOKUP(D39,'Grades Lookup'!$A$33:$B$35,2,TRUE)</f>
        <v>k</v>
      </c>
    </row>
    <row r="40" spans="1:8" x14ac:dyDescent="0.3">
      <c r="A40" t="s">
        <v>590</v>
      </c>
      <c r="B40">
        <f>INDEX('Pitching Raw Data'!F:F,MATCH(A40,'Pitching Raw Data'!A:A,0))</f>
        <v>4</v>
      </c>
      <c r="C40">
        <f>INDEX('Pitching Raw Data'!H:H,MATCH(A40,'Pitching Raw Data'!A:A,0))</f>
        <v>73</v>
      </c>
      <c r="D40" s="2">
        <f>INDEX('Pitching Raw Data'!G:G,MATCH(A40,'Pitching Raw Data'!A:A,0))</f>
        <v>0.11</v>
      </c>
      <c r="F40" t="str">
        <f>IFERROR(VLOOKUP(B40,'Grades Lookup'!$A$17:$B$19,2,TRUE),"")</f>
        <v/>
      </c>
      <c r="G40" t="str">
        <f>VLOOKUP(C40,'Grades Lookup'!$A$29:$B$31,2,TRUE)</f>
        <v>E+</v>
      </c>
      <c r="H40" t="str">
        <f>VLOOKUP(D40,'Grades Lookup'!$A$33:$B$35,2,TRUE)</f>
        <v>k-</v>
      </c>
    </row>
    <row r="41" spans="1:8" x14ac:dyDescent="0.3">
      <c r="A41" t="s">
        <v>743</v>
      </c>
      <c r="B41">
        <f>INDEX('Pitching Raw Data'!F:F,MATCH(A41,'Pitching Raw Data'!A:A,0))</f>
        <v>28</v>
      </c>
      <c r="C41">
        <f>INDEX('Pitching Raw Data'!H:H,MATCH(A41,'Pitching Raw Data'!A:A,0))</f>
        <v>75</v>
      </c>
      <c r="D41" s="2">
        <f>INDEX('Pitching Raw Data'!G:G,MATCH(A41,'Pitching Raw Data'!A:A,0))</f>
        <v>0.21199999999999999</v>
      </c>
      <c r="F41" t="str">
        <f>IFERROR(VLOOKUP(B41,'Grades Lookup'!$A$17:$B$19,2,TRUE),"")</f>
        <v>SV</v>
      </c>
      <c r="G41" t="str">
        <f>VLOOKUP(C41,'Grades Lookup'!$A$29:$B$31,2,TRUE)</f>
        <v>E+</v>
      </c>
      <c r="H41" t="str">
        <f>VLOOKUP(D41,'Grades Lookup'!$A$33:$B$35,2,TRUE)</f>
        <v>k</v>
      </c>
    </row>
    <row r="42" spans="1:8" x14ac:dyDescent="0.3">
      <c r="A42" t="s">
        <v>850</v>
      </c>
      <c r="B42">
        <f>INDEX('Pitching Raw Data'!F:F,MATCH(A42,'Pitching Raw Data'!A:A,0))</f>
        <v>0</v>
      </c>
      <c r="C42">
        <f>INDEX('Pitching Raw Data'!H:H,MATCH(A42,'Pitching Raw Data'!A:A,0))</f>
        <v>94</v>
      </c>
      <c r="D42" s="2">
        <f>INDEX('Pitching Raw Data'!G:G,MATCH(A42,'Pitching Raw Data'!A:A,0))</f>
        <v>8.5000000000000006E-2</v>
      </c>
      <c r="F42" t="str">
        <f>IFERROR(VLOOKUP(B42,'Grades Lookup'!$A$17:$B$19,2,TRUE),"")</f>
        <v/>
      </c>
      <c r="G42" t="str">
        <f>VLOOKUP(C42,'Grades Lookup'!$A$29:$B$31,2,TRUE)</f>
        <v>e</v>
      </c>
      <c r="H42" t="str">
        <f>VLOOKUP(D42,'Grades Lookup'!$A$33:$B$35,2,TRUE)</f>
        <v>k-</v>
      </c>
    </row>
    <row r="43" spans="1:8" x14ac:dyDescent="0.3">
      <c r="A43" t="s">
        <v>808</v>
      </c>
      <c r="B43">
        <f>INDEX('Pitching Raw Data'!F:F,MATCH(A43,'Pitching Raw Data'!A:A,0))</f>
        <v>11</v>
      </c>
      <c r="C43">
        <f>INDEX('Pitching Raw Data'!H:H,MATCH(A43,'Pitching Raw Data'!A:A,0))</f>
        <v>75</v>
      </c>
      <c r="D43" s="2">
        <f>INDEX('Pitching Raw Data'!G:G,MATCH(A43,'Pitching Raw Data'!A:A,0))</f>
        <v>0.127</v>
      </c>
      <c r="F43" t="str">
        <f>IFERROR(VLOOKUP(B43,'Grades Lookup'!$A$17:$B$19,2,TRUE),"")</f>
        <v>sv-</v>
      </c>
      <c r="G43" t="str">
        <f>VLOOKUP(C43,'Grades Lookup'!$A$29:$B$31,2,TRUE)</f>
        <v>E+</v>
      </c>
      <c r="H43" t="str">
        <f>VLOOKUP(D43,'Grades Lookup'!$A$33:$B$35,2,TRUE)</f>
        <v>k-</v>
      </c>
    </row>
    <row r="44" spans="1:8" x14ac:dyDescent="0.3">
      <c r="A44" t="s">
        <v>394</v>
      </c>
      <c r="B44">
        <f>INDEX('Pitching Raw Data'!F:F,MATCH(A44,'Pitching Raw Data'!A:A,0))</f>
        <v>0</v>
      </c>
      <c r="C44">
        <f>INDEX('Pitching Raw Data'!H:H,MATCH(A44,'Pitching Raw Data'!A:A,0))</f>
        <v>76</v>
      </c>
      <c r="D44" s="2">
        <f>INDEX('Pitching Raw Data'!G:G,MATCH(A44,'Pitching Raw Data'!A:A,0))</f>
        <v>0.27300000000000002</v>
      </c>
      <c r="F44" t="str">
        <f>IFERROR(VLOOKUP(B44,'Grades Lookup'!$A$17:$B$19,2,TRUE),"")</f>
        <v/>
      </c>
      <c r="G44" t="str">
        <f>VLOOKUP(C44,'Grades Lookup'!$A$29:$B$31,2,TRUE)</f>
        <v>E+</v>
      </c>
      <c r="H44" t="str">
        <f>VLOOKUP(D44,'Grades Lookup'!$A$33:$B$35,2,TRUE)</f>
        <v>K+</v>
      </c>
    </row>
    <row r="45" spans="1:8" x14ac:dyDescent="0.3">
      <c r="A45" t="s">
        <v>707</v>
      </c>
      <c r="B45">
        <f>INDEX('Pitching Raw Data'!F:F,MATCH(A45,'Pitching Raw Data'!A:A,0))</f>
        <v>0</v>
      </c>
      <c r="C45">
        <f>INDEX('Pitching Raw Data'!H:H,MATCH(A45,'Pitching Raw Data'!A:A,0))</f>
        <v>81</v>
      </c>
      <c r="D45" s="2">
        <f>INDEX('Pitching Raw Data'!G:G,MATCH(A45,'Pitching Raw Data'!A:A,0))</f>
        <v>0.22600000000000001</v>
      </c>
      <c r="F45" t="str">
        <f>IFERROR(VLOOKUP(B45,'Grades Lookup'!$A$17:$B$19,2,TRUE),"")</f>
        <v/>
      </c>
      <c r="G45" t="str">
        <f>VLOOKUP(C45,'Grades Lookup'!$A$29:$B$31,2,TRUE)</f>
        <v>e</v>
      </c>
      <c r="H45" t="str">
        <f>VLOOKUP(D45,'Grades Lookup'!$A$33:$B$35,2,TRUE)</f>
        <v>k</v>
      </c>
    </row>
    <row r="46" spans="1:8" x14ac:dyDescent="0.3">
      <c r="A46" t="s">
        <v>452</v>
      </c>
      <c r="B46">
        <f>INDEX('Pitching Raw Data'!F:F,MATCH(A46,'Pitching Raw Data'!A:A,0))</f>
        <v>0</v>
      </c>
      <c r="C46">
        <f>INDEX('Pitching Raw Data'!H:H,MATCH(A46,'Pitching Raw Data'!A:A,0))</f>
        <v>76</v>
      </c>
      <c r="D46" s="2">
        <f>INDEX('Pitching Raw Data'!G:G,MATCH(A46,'Pitching Raw Data'!A:A,0))</f>
        <v>0.224</v>
      </c>
      <c r="F46" t="str">
        <f>IFERROR(VLOOKUP(B46,'Grades Lookup'!$A$17:$B$19,2,TRUE),"")</f>
        <v/>
      </c>
      <c r="G46" t="str">
        <f>VLOOKUP(C46,'Grades Lookup'!$A$29:$B$31,2,TRUE)</f>
        <v>E+</v>
      </c>
      <c r="H46" t="str">
        <f>VLOOKUP(D46,'Grades Lookup'!$A$33:$B$35,2,TRUE)</f>
        <v>k</v>
      </c>
    </row>
    <row r="47" spans="1:8" x14ac:dyDescent="0.3">
      <c r="A47" t="s">
        <v>641</v>
      </c>
      <c r="B47">
        <f>INDEX('Pitching Raw Data'!F:F,MATCH(A47,'Pitching Raw Data'!A:A,0))</f>
        <v>0</v>
      </c>
      <c r="C47">
        <f>INDEX('Pitching Raw Data'!H:H,MATCH(A47,'Pitching Raw Data'!A:A,0))</f>
        <v>78</v>
      </c>
      <c r="D47" s="2">
        <f>INDEX('Pitching Raw Data'!G:G,MATCH(A47,'Pitching Raw Data'!A:A,0))</f>
        <v>0.182</v>
      </c>
      <c r="F47" t="str">
        <f>IFERROR(VLOOKUP(B47,'Grades Lookup'!$A$17:$B$19,2,TRUE),"")</f>
        <v/>
      </c>
      <c r="G47" t="str">
        <f>VLOOKUP(C47,'Grades Lookup'!$A$29:$B$31,2,TRUE)</f>
        <v>E+</v>
      </c>
      <c r="H47" t="str">
        <f>VLOOKUP(D47,'Grades Lookup'!$A$33:$B$35,2,TRUE)</f>
        <v>k-</v>
      </c>
    </row>
    <row r="48" spans="1:8" x14ac:dyDescent="0.3">
      <c r="A48" t="s">
        <v>710</v>
      </c>
      <c r="B48">
        <f>INDEX('Pitching Raw Data'!F:F,MATCH(A48,'Pitching Raw Data'!A:A,0))</f>
        <v>1</v>
      </c>
      <c r="C48">
        <f>INDEX('Pitching Raw Data'!H:H,MATCH(A48,'Pitching Raw Data'!A:A,0))</f>
        <v>103</v>
      </c>
      <c r="D48" s="2">
        <f>INDEX('Pitching Raw Data'!G:G,MATCH(A48,'Pitching Raw Data'!A:A,0))</f>
        <v>6.7000000000000004E-2</v>
      </c>
      <c r="F48" t="str">
        <f>IFERROR(VLOOKUP(B48,'Grades Lookup'!$A$17:$B$19,2,TRUE),"")</f>
        <v/>
      </c>
      <c r="G48" t="str">
        <f>VLOOKUP(C48,'Grades Lookup'!$A$29:$B$31,2,TRUE)</f>
        <v>e-</v>
      </c>
      <c r="H48" t="str">
        <f>VLOOKUP(D48,'Grades Lookup'!$A$33:$B$35,2,TRUE)</f>
        <v>k-</v>
      </c>
    </row>
    <row r="49" spans="1:8" x14ac:dyDescent="0.3">
      <c r="A49" t="s">
        <v>775</v>
      </c>
      <c r="B49">
        <f>INDEX('Pitching Raw Data'!F:F,MATCH(A49,'Pitching Raw Data'!A:A,0))</f>
        <v>8</v>
      </c>
      <c r="C49">
        <f>INDEX('Pitching Raw Data'!H:H,MATCH(A49,'Pitching Raw Data'!A:A,0))</f>
        <v>62</v>
      </c>
      <c r="D49" s="2">
        <f>INDEX('Pitching Raw Data'!G:G,MATCH(A49,'Pitching Raw Data'!A:A,0))</f>
        <v>0.27600000000000002</v>
      </c>
      <c r="F49" t="str">
        <f>IFERROR(VLOOKUP(B49,'Grades Lookup'!$A$17:$B$19,2,TRUE),"")</f>
        <v/>
      </c>
      <c r="G49" t="str">
        <f>VLOOKUP(C49,'Grades Lookup'!$A$29:$B$31,2,TRUE)</f>
        <v>E+</v>
      </c>
      <c r="H49" t="str">
        <f>VLOOKUP(D49,'Grades Lookup'!$A$33:$B$35,2,TRUE)</f>
        <v>K+</v>
      </c>
    </row>
    <row r="50" spans="1:8" x14ac:dyDescent="0.3">
      <c r="A50" t="s">
        <v>663</v>
      </c>
      <c r="B50">
        <f>INDEX('Pitching Raw Data'!F:F,MATCH(A50,'Pitching Raw Data'!A:A,0))</f>
        <v>0</v>
      </c>
      <c r="C50">
        <f>INDEX('Pitching Raw Data'!H:H,MATCH(A50,'Pitching Raw Data'!A:A,0))</f>
        <v>113</v>
      </c>
      <c r="D50" s="2">
        <f>INDEX('Pitching Raw Data'!G:G,MATCH(A50,'Pitching Raw Data'!A:A,0))</f>
        <v>0.19400000000000001</v>
      </c>
      <c r="F50" t="str">
        <f>IFERROR(VLOOKUP(B50,'Grades Lookup'!$A$17:$B$19,2,TRUE),"")</f>
        <v/>
      </c>
      <c r="G50" t="str">
        <f>VLOOKUP(C50,'Grades Lookup'!$A$29:$B$31,2,TRUE)</f>
        <v>e-</v>
      </c>
      <c r="H50" t="str">
        <f>VLOOKUP(D50,'Grades Lookup'!$A$33:$B$35,2,TRUE)</f>
        <v>k</v>
      </c>
    </row>
    <row r="51" spans="1:8" x14ac:dyDescent="0.3">
      <c r="A51" t="s">
        <v>805</v>
      </c>
      <c r="B51">
        <f>INDEX('Pitching Raw Data'!F:F,MATCH(A51,'Pitching Raw Data'!A:A,0))</f>
        <v>6</v>
      </c>
      <c r="C51">
        <f>INDEX('Pitching Raw Data'!H:H,MATCH(A51,'Pitching Raw Data'!A:A,0))</f>
        <v>82</v>
      </c>
      <c r="D51" s="2">
        <f>INDEX('Pitching Raw Data'!G:G,MATCH(A51,'Pitching Raw Data'!A:A,0))</f>
        <v>0.215</v>
      </c>
      <c r="F51" t="str">
        <f>IFERROR(VLOOKUP(B51,'Grades Lookup'!$A$17:$B$19,2,TRUE),"")</f>
        <v/>
      </c>
      <c r="G51" t="str">
        <f>VLOOKUP(C51,'Grades Lookup'!$A$29:$B$31,2,TRUE)</f>
        <v>e</v>
      </c>
      <c r="H51" t="str">
        <f>VLOOKUP(D51,'Grades Lookup'!$A$33:$B$35,2,TRUE)</f>
        <v>k</v>
      </c>
    </row>
    <row r="52" spans="1:8" x14ac:dyDescent="0.3">
      <c r="A52" t="s">
        <v>851</v>
      </c>
      <c r="B52">
        <f>INDEX('Pitching Raw Data'!F:F,MATCH(A52,'Pitching Raw Data'!A:A,0))</f>
        <v>0</v>
      </c>
      <c r="C52">
        <f>INDEX('Pitching Raw Data'!H:H,MATCH(A52,'Pitching Raw Data'!A:A,0))</f>
        <v>92</v>
      </c>
      <c r="D52" s="2">
        <f>INDEX('Pitching Raw Data'!G:G,MATCH(A52,'Pitching Raw Data'!A:A,0))</f>
        <v>0.126</v>
      </c>
      <c r="F52" t="str">
        <f>IFERROR(VLOOKUP(B52,'Grades Lookup'!$A$17:$B$19,2,TRUE),"")</f>
        <v/>
      </c>
      <c r="G52" t="str">
        <f>VLOOKUP(C52,'Grades Lookup'!$A$29:$B$31,2,TRUE)</f>
        <v>e</v>
      </c>
      <c r="H52" t="str">
        <f>VLOOKUP(D52,'Grades Lookup'!$A$33:$B$35,2,TRUE)</f>
        <v>k-</v>
      </c>
    </row>
    <row r="53" spans="1:8" x14ac:dyDescent="0.3">
      <c r="A53" t="s">
        <v>852</v>
      </c>
      <c r="B53">
        <f>INDEX('Pitching Raw Data'!F:F,MATCH(A53,'Pitching Raw Data'!A:A,0))</f>
        <v>0</v>
      </c>
      <c r="C53">
        <f>INDEX('Pitching Raw Data'!H:H,MATCH(A53,'Pitching Raw Data'!A:A,0))</f>
        <v>95</v>
      </c>
      <c r="D53" s="2">
        <f>INDEX('Pitching Raw Data'!G:G,MATCH(A53,'Pitching Raw Data'!A:A,0))</f>
        <v>0.13500000000000001</v>
      </c>
      <c r="F53" t="str">
        <f>IFERROR(VLOOKUP(B53,'Grades Lookup'!$A$17:$B$19,2,TRUE),"")</f>
        <v/>
      </c>
      <c r="G53" t="str">
        <f>VLOOKUP(C53,'Grades Lookup'!$A$29:$B$31,2,TRUE)</f>
        <v>e</v>
      </c>
      <c r="H53" t="str">
        <f>VLOOKUP(D53,'Grades Lookup'!$A$33:$B$35,2,TRUE)</f>
        <v>k-</v>
      </c>
    </row>
    <row r="54" spans="1:8" x14ac:dyDescent="0.3">
      <c r="A54" t="s">
        <v>853</v>
      </c>
      <c r="B54">
        <f>INDEX('Pitching Raw Data'!F:F,MATCH(A54,'Pitching Raw Data'!A:A,0))</f>
        <v>1</v>
      </c>
      <c r="C54">
        <f>INDEX('Pitching Raw Data'!H:H,MATCH(A54,'Pitching Raw Data'!A:A,0))</f>
        <v>84</v>
      </c>
      <c r="D54" s="2">
        <f>INDEX('Pitching Raw Data'!G:G,MATCH(A54,'Pitching Raw Data'!A:A,0))</f>
        <v>0.20799999999999999</v>
      </c>
      <c r="F54" t="str">
        <f>IFERROR(VLOOKUP(B54,'Grades Lookup'!$A$17:$B$19,2,TRUE),"")</f>
        <v/>
      </c>
      <c r="G54" t="str">
        <f>VLOOKUP(C54,'Grades Lookup'!$A$29:$B$31,2,TRUE)</f>
        <v>e</v>
      </c>
      <c r="H54" t="str">
        <f>VLOOKUP(D54,'Grades Lookup'!$A$33:$B$35,2,TRUE)</f>
        <v>k</v>
      </c>
    </row>
    <row r="55" spans="1:8" x14ac:dyDescent="0.3">
      <c r="A55" t="s">
        <v>854</v>
      </c>
      <c r="B55">
        <f>INDEX('Pitching Raw Data'!F:F,MATCH(A55,'Pitching Raw Data'!A:A,0))</f>
        <v>0</v>
      </c>
      <c r="C55">
        <f>INDEX('Pitching Raw Data'!H:H,MATCH(A55,'Pitching Raw Data'!A:A,0))</f>
        <v>57</v>
      </c>
      <c r="D55" s="2">
        <f>INDEX('Pitching Raw Data'!G:G,MATCH(A55,'Pitching Raw Data'!A:A,0))</f>
        <v>0.309</v>
      </c>
      <c r="F55" t="str">
        <f>IFERROR(VLOOKUP(B55,'Grades Lookup'!$A$17:$B$19,2,TRUE),"")</f>
        <v/>
      </c>
      <c r="G55" t="str">
        <f>VLOOKUP(C55,'Grades Lookup'!$A$29:$B$31,2,TRUE)</f>
        <v>E+</v>
      </c>
      <c r="H55" t="str">
        <f>VLOOKUP(D55,'Grades Lookup'!$A$33:$B$35,2,TRUE)</f>
        <v>K+</v>
      </c>
    </row>
    <row r="56" spans="1:8" x14ac:dyDescent="0.3">
      <c r="A56" t="s">
        <v>621</v>
      </c>
      <c r="B56">
        <f>INDEX('Pitching Raw Data'!F:F,MATCH(A56,'Pitching Raw Data'!A:A,0))</f>
        <v>1</v>
      </c>
      <c r="C56">
        <f>INDEX('Pitching Raw Data'!H:H,MATCH(A56,'Pitching Raw Data'!A:A,0))</f>
        <v>75</v>
      </c>
      <c r="D56" s="2">
        <f>INDEX('Pitching Raw Data'!G:G,MATCH(A56,'Pitching Raw Data'!A:A,0))</f>
        <v>0.219</v>
      </c>
      <c r="F56" t="str">
        <f>IFERROR(VLOOKUP(B56,'Grades Lookup'!$A$17:$B$19,2,TRUE),"")</f>
        <v/>
      </c>
      <c r="G56" t="str">
        <f>VLOOKUP(C56,'Grades Lookup'!$A$29:$B$31,2,TRUE)</f>
        <v>E+</v>
      </c>
      <c r="H56" t="str">
        <f>VLOOKUP(D56,'Grades Lookup'!$A$33:$B$35,2,TRUE)</f>
        <v>k</v>
      </c>
    </row>
    <row r="57" spans="1:8" x14ac:dyDescent="0.3">
      <c r="A57" t="s">
        <v>855</v>
      </c>
      <c r="B57">
        <f>INDEX('Pitching Raw Data'!F:F,MATCH(A57,'Pitching Raw Data'!A:A,0))</f>
        <v>0</v>
      </c>
      <c r="C57">
        <f>INDEX('Pitching Raw Data'!H:H,MATCH(A57,'Pitching Raw Data'!A:A,0))</f>
        <v>92</v>
      </c>
      <c r="D57" s="2">
        <f>INDEX('Pitching Raw Data'!G:G,MATCH(A57,'Pitching Raw Data'!A:A,0))</f>
        <v>0.18099999999999999</v>
      </c>
      <c r="F57" t="str">
        <f>IFERROR(VLOOKUP(B57,'Grades Lookup'!$A$17:$B$19,2,TRUE),"")</f>
        <v/>
      </c>
      <c r="G57" t="str">
        <f>VLOOKUP(C57,'Grades Lookup'!$A$29:$B$31,2,TRUE)</f>
        <v>e</v>
      </c>
      <c r="H57" t="str">
        <f>VLOOKUP(D57,'Grades Lookup'!$A$33:$B$35,2,TRUE)</f>
        <v>k-</v>
      </c>
    </row>
    <row r="58" spans="1:8" x14ac:dyDescent="0.3">
      <c r="A58" t="s">
        <v>856</v>
      </c>
      <c r="B58">
        <f>INDEX('Pitching Raw Data'!F:F,MATCH(A58,'Pitching Raw Data'!A:A,0))</f>
        <v>6</v>
      </c>
      <c r="C58">
        <f>INDEX('Pitching Raw Data'!H:H,MATCH(A58,'Pitching Raw Data'!A:A,0))</f>
        <v>84</v>
      </c>
      <c r="D58" s="2">
        <f>INDEX('Pitching Raw Data'!G:G,MATCH(A58,'Pitching Raw Data'!A:A,0))</f>
        <v>0.17899999999999999</v>
      </c>
      <c r="F58" t="str">
        <f>IFERROR(VLOOKUP(B58,'Grades Lookup'!$A$17:$B$19,2,TRUE),"")</f>
        <v/>
      </c>
      <c r="G58" t="str">
        <f>VLOOKUP(C58,'Grades Lookup'!$A$29:$B$31,2,TRUE)</f>
        <v>e</v>
      </c>
      <c r="H58" t="str">
        <f>VLOOKUP(D58,'Grades Lookup'!$A$33:$B$35,2,TRUE)</f>
        <v>k-</v>
      </c>
    </row>
    <row r="59" spans="1:8" x14ac:dyDescent="0.3">
      <c r="A59" t="s">
        <v>857</v>
      </c>
      <c r="B59">
        <f>INDEX('Pitching Raw Data'!F:F,MATCH(A59,'Pitching Raw Data'!A:A,0))</f>
        <v>0</v>
      </c>
      <c r="C59">
        <f>INDEX('Pitching Raw Data'!H:H,MATCH(A59,'Pitching Raw Data'!A:A,0))</f>
        <v>126</v>
      </c>
      <c r="D59" s="2">
        <f>INDEX('Pitching Raw Data'!G:G,MATCH(A59,'Pitching Raw Data'!A:A,0))</f>
        <v>0.161</v>
      </c>
      <c r="F59" t="str">
        <f>IFERROR(VLOOKUP(B59,'Grades Lookup'!$A$17:$B$19,2,TRUE),"")</f>
        <v/>
      </c>
      <c r="G59" t="str">
        <f>VLOOKUP(C59,'Grades Lookup'!$A$29:$B$31,2,TRUE)</f>
        <v>e-</v>
      </c>
      <c r="H59" t="str">
        <f>VLOOKUP(D59,'Grades Lookup'!$A$33:$B$35,2,TRUE)</f>
        <v>k-</v>
      </c>
    </row>
    <row r="60" spans="1:8" x14ac:dyDescent="0.3">
      <c r="A60" t="s">
        <v>519</v>
      </c>
      <c r="B60">
        <f>INDEX('Pitching Raw Data'!F:F,MATCH(A60,'Pitching Raw Data'!A:A,0))</f>
        <v>0</v>
      </c>
      <c r="C60">
        <f>INDEX('Pitching Raw Data'!H:H,MATCH(A60,'Pitching Raw Data'!A:A,0))</f>
        <v>120</v>
      </c>
      <c r="D60" s="2">
        <f>INDEX('Pitching Raw Data'!G:G,MATCH(A60,'Pitching Raw Data'!A:A,0))</f>
        <v>0.11700000000000001</v>
      </c>
      <c r="F60" t="str">
        <f>IFERROR(VLOOKUP(B60,'Grades Lookup'!$A$17:$B$19,2,TRUE),"")</f>
        <v/>
      </c>
      <c r="G60" t="str">
        <f>VLOOKUP(C60,'Grades Lookup'!$A$29:$B$31,2,TRUE)</f>
        <v>e-</v>
      </c>
      <c r="H60" t="str">
        <f>VLOOKUP(D60,'Grades Lookup'!$A$33:$B$35,2,TRUE)</f>
        <v>k-</v>
      </c>
    </row>
    <row r="61" spans="1:8" x14ac:dyDescent="0.3">
      <c r="A61" t="s">
        <v>858</v>
      </c>
      <c r="B61">
        <f>INDEX('Pitching Raw Data'!F:F,MATCH(A61,'Pitching Raw Data'!A:A,0))</f>
        <v>1</v>
      </c>
      <c r="C61">
        <f>INDEX('Pitching Raw Data'!H:H,MATCH(A61,'Pitching Raw Data'!A:A,0))</f>
        <v>117</v>
      </c>
      <c r="D61" s="2">
        <f>INDEX('Pitching Raw Data'!G:G,MATCH(A61,'Pitching Raw Data'!A:A,0))</f>
        <v>0.108</v>
      </c>
      <c r="F61" t="str">
        <f>IFERROR(VLOOKUP(B61,'Grades Lookup'!$A$17:$B$19,2,TRUE),"")</f>
        <v/>
      </c>
      <c r="G61" t="str">
        <f>VLOOKUP(C61,'Grades Lookup'!$A$29:$B$31,2,TRUE)</f>
        <v>e-</v>
      </c>
      <c r="H61" t="str">
        <f>VLOOKUP(D61,'Grades Lookup'!$A$33:$B$35,2,TRUE)</f>
        <v>k-</v>
      </c>
    </row>
    <row r="62" spans="1:8" x14ac:dyDescent="0.3">
      <c r="A62" t="s">
        <v>859</v>
      </c>
      <c r="B62">
        <f>INDEX('Pitching Raw Data'!F:F,MATCH(A62,'Pitching Raw Data'!A:A,0))</f>
        <v>2</v>
      </c>
      <c r="C62">
        <f>INDEX('Pitching Raw Data'!H:H,MATCH(A62,'Pitching Raw Data'!A:A,0))</f>
        <v>81</v>
      </c>
      <c r="D62" s="2">
        <f>INDEX('Pitching Raw Data'!G:G,MATCH(A62,'Pitching Raw Data'!A:A,0))</f>
        <v>0.153</v>
      </c>
      <c r="F62" t="str">
        <f>IFERROR(VLOOKUP(B62,'Grades Lookup'!$A$17:$B$19,2,TRUE),"")</f>
        <v/>
      </c>
      <c r="G62" t="str">
        <f>VLOOKUP(C62,'Grades Lookup'!$A$29:$B$31,2,TRUE)</f>
        <v>e</v>
      </c>
      <c r="H62" t="str">
        <f>VLOOKUP(D62,'Grades Lookup'!$A$33:$B$35,2,TRUE)</f>
        <v>k-</v>
      </c>
    </row>
    <row r="63" spans="1:8" x14ac:dyDescent="0.3">
      <c r="A63" t="s">
        <v>860</v>
      </c>
      <c r="B63">
        <f>INDEX('Pitching Raw Data'!F:F,MATCH(A63,'Pitching Raw Data'!A:A,0))</f>
        <v>2</v>
      </c>
      <c r="C63">
        <f>INDEX('Pitching Raw Data'!H:H,MATCH(A63,'Pitching Raw Data'!A:A,0))</f>
        <v>90</v>
      </c>
      <c r="D63" s="2">
        <f>INDEX('Pitching Raw Data'!G:G,MATCH(A63,'Pitching Raw Data'!A:A,0))</f>
        <v>0.115</v>
      </c>
      <c r="F63" t="str">
        <f>IFERROR(VLOOKUP(B63,'Grades Lookup'!$A$17:$B$19,2,TRUE),"")</f>
        <v/>
      </c>
      <c r="G63" t="str">
        <f>VLOOKUP(C63,'Grades Lookup'!$A$29:$B$31,2,TRUE)</f>
        <v>e</v>
      </c>
      <c r="H63" t="str">
        <f>VLOOKUP(D63,'Grades Lookup'!$A$33:$B$35,2,TRUE)</f>
        <v>k-</v>
      </c>
    </row>
    <row r="64" spans="1:8" x14ac:dyDescent="0.3">
      <c r="A64" t="s">
        <v>373</v>
      </c>
      <c r="B64">
        <f>INDEX('Pitching Raw Data'!F:F,MATCH(A64,'Pitching Raw Data'!A:A,0))</f>
        <v>1</v>
      </c>
      <c r="C64">
        <f>INDEX('Pitching Raw Data'!H:H,MATCH(A64,'Pitching Raw Data'!A:A,0))</f>
        <v>109</v>
      </c>
      <c r="D64" s="2">
        <f>INDEX('Pitching Raw Data'!G:G,MATCH(A64,'Pitching Raw Data'!A:A,0))</f>
        <v>8.1000000000000003E-2</v>
      </c>
      <c r="F64" t="str">
        <f>IFERROR(VLOOKUP(B64,'Grades Lookup'!$A$17:$B$19,2,TRUE),"")</f>
        <v/>
      </c>
      <c r="G64" t="str">
        <f>VLOOKUP(C64,'Grades Lookup'!$A$29:$B$31,2,TRUE)</f>
        <v>e-</v>
      </c>
      <c r="H64" t="str">
        <f>VLOOKUP(D64,'Grades Lookup'!$A$33:$B$35,2,TRUE)</f>
        <v>k-</v>
      </c>
    </row>
    <row r="65" spans="1:8" x14ac:dyDescent="0.3">
      <c r="A65" t="s">
        <v>783</v>
      </c>
      <c r="B65">
        <f>INDEX('Pitching Raw Data'!F:F,MATCH(A65,'Pitching Raw Data'!A:A,0))</f>
        <v>9</v>
      </c>
      <c r="C65">
        <f>INDEX('Pitching Raw Data'!H:H,MATCH(A65,'Pitching Raw Data'!A:A,0))</f>
        <v>96</v>
      </c>
      <c r="D65" s="2">
        <f>INDEX('Pitching Raw Data'!G:G,MATCH(A65,'Pitching Raw Data'!A:A,0))</f>
        <v>0.13800000000000001</v>
      </c>
      <c r="F65" t="str">
        <f>IFERROR(VLOOKUP(B65,'Grades Lookup'!$A$17:$B$19,2,TRUE),"")</f>
        <v/>
      </c>
      <c r="G65" t="str">
        <f>VLOOKUP(C65,'Grades Lookup'!$A$29:$B$31,2,TRUE)</f>
        <v>e</v>
      </c>
      <c r="H65" t="str">
        <f>VLOOKUP(D65,'Grades Lookup'!$A$33:$B$35,2,TRUE)</f>
        <v>k-</v>
      </c>
    </row>
    <row r="66" spans="1:8" x14ac:dyDescent="0.3">
      <c r="A66" t="s">
        <v>800</v>
      </c>
      <c r="B66">
        <f>INDEX('Pitching Raw Data'!F:F,MATCH(A66,'Pitching Raw Data'!A:A,0))</f>
        <v>4</v>
      </c>
      <c r="C66">
        <f>INDEX('Pitching Raw Data'!H:H,MATCH(A66,'Pitching Raw Data'!A:A,0))</f>
        <v>80</v>
      </c>
      <c r="D66" s="2">
        <f>INDEX('Pitching Raw Data'!G:G,MATCH(A66,'Pitching Raw Data'!A:A,0))</f>
        <v>0.23400000000000001</v>
      </c>
      <c r="F66" t="str">
        <f>IFERROR(VLOOKUP(B66,'Grades Lookup'!$A$17:$B$19,2,TRUE),"")</f>
        <v/>
      </c>
      <c r="G66" t="str">
        <f>VLOOKUP(C66,'Grades Lookup'!$A$29:$B$31,2,TRUE)</f>
        <v>e</v>
      </c>
      <c r="H66" t="str">
        <f>VLOOKUP(D66,'Grades Lookup'!$A$33:$B$35,2,TRUE)</f>
        <v>k</v>
      </c>
    </row>
    <row r="67" spans="1:8" x14ac:dyDescent="0.3">
      <c r="A67" t="s">
        <v>861</v>
      </c>
      <c r="B67">
        <f>INDEX('Pitching Raw Data'!F:F,MATCH(A67,'Pitching Raw Data'!A:A,0))</f>
        <v>0</v>
      </c>
      <c r="C67">
        <f>INDEX('Pitching Raw Data'!H:H,MATCH(A67,'Pitching Raw Data'!A:A,0))</f>
        <v>134</v>
      </c>
      <c r="D67" s="2">
        <f>INDEX('Pitching Raw Data'!G:G,MATCH(A67,'Pitching Raw Data'!A:A,0))</f>
        <v>3.3000000000000002E-2</v>
      </c>
      <c r="F67" t="str">
        <f>IFERROR(VLOOKUP(B67,'Grades Lookup'!$A$17:$B$19,2,TRUE),"")</f>
        <v/>
      </c>
      <c r="G67" t="str">
        <f>VLOOKUP(C67,'Grades Lookup'!$A$29:$B$31,2,TRUE)</f>
        <v>e-</v>
      </c>
      <c r="H67" t="str">
        <f>VLOOKUP(D67,'Grades Lookup'!$A$33:$B$35,2,TRUE)</f>
        <v>k-</v>
      </c>
    </row>
    <row r="68" spans="1:8" x14ac:dyDescent="0.3">
      <c r="A68" t="s">
        <v>862</v>
      </c>
      <c r="B68">
        <f>INDEX('Pitching Raw Data'!F:F,MATCH(A68,'Pitching Raw Data'!A:A,0))</f>
        <v>0</v>
      </c>
      <c r="C68">
        <f>INDEX('Pitching Raw Data'!H:H,MATCH(A68,'Pitching Raw Data'!A:A,0))</f>
        <v>103</v>
      </c>
      <c r="D68" s="2">
        <f>INDEX('Pitching Raw Data'!G:G,MATCH(A68,'Pitching Raw Data'!A:A,0))</f>
        <v>0.19</v>
      </c>
      <c r="F68" t="str">
        <f>IFERROR(VLOOKUP(B68,'Grades Lookup'!$A$17:$B$19,2,TRUE),"")</f>
        <v/>
      </c>
      <c r="G68" t="str">
        <f>VLOOKUP(C68,'Grades Lookup'!$A$29:$B$31,2,TRUE)</f>
        <v>e-</v>
      </c>
      <c r="H68" t="str">
        <f>VLOOKUP(D68,'Grades Lookup'!$A$33:$B$35,2,TRUE)</f>
        <v>k</v>
      </c>
    </row>
    <row r="69" spans="1:8" x14ac:dyDescent="0.3">
      <c r="A69" t="s">
        <v>863</v>
      </c>
      <c r="B69">
        <f>INDEX('Pitching Raw Data'!F:F,MATCH(A69,'Pitching Raw Data'!A:A,0))</f>
        <v>0</v>
      </c>
      <c r="C69">
        <f>INDEX('Pitching Raw Data'!H:H,MATCH(A69,'Pitching Raw Data'!A:A,0))</f>
        <v>111</v>
      </c>
      <c r="D69" s="2">
        <f>INDEX('Pitching Raw Data'!G:G,MATCH(A69,'Pitching Raw Data'!A:A,0))</f>
        <v>0.125</v>
      </c>
      <c r="F69" t="str">
        <f>IFERROR(VLOOKUP(B69,'Grades Lookup'!$A$17:$B$19,2,TRUE),"")</f>
        <v/>
      </c>
      <c r="G69" t="str">
        <f>VLOOKUP(C69,'Grades Lookup'!$A$29:$B$31,2,TRUE)</f>
        <v>e-</v>
      </c>
      <c r="H69" t="str">
        <f>VLOOKUP(D69,'Grades Lookup'!$A$33:$B$35,2,TRUE)</f>
        <v>k-</v>
      </c>
    </row>
    <row r="70" spans="1:8" x14ac:dyDescent="0.3">
      <c r="A70" t="s">
        <v>864</v>
      </c>
      <c r="B70">
        <f>INDEX('Pitching Raw Data'!F:F,MATCH(A70,'Pitching Raw Data'!A:A,0))</f>
        <v>1</v>
      </c>
      <c r="C70">
        <f>INDEX('Pitching Raw Data'!H:H,MATCH(A70,'Pitching Raw Data'!A:A,0))</f>
        <v>105</v>
      </c>
      <c r="D70" s="2">
        <f>INDEX('Pitching Raw Data'!G:G,MATCH(A70,'Pitching Raw Data'!A:A,0))</f>
        <v>0.17699999999999999</v>
      </c>
      <c r="F70" t="str">
        <f>IFERROR(VLOOKUP(B70,'Grades Lookup'!$A$17:$B$19,2,TRUE),"")</f>
        <v/>
      </c>
      <c r="G70" t="str">
        <f>VLOOKUP(C70,'Grades Lookup'!$A$29:$B$31,2,TRUE)</f>
        <v>e-</v>
      </c>
      <c r="H70" t="str">
        <f>VLOOKUP(D70,'Grades Lookup'!$A$33:$B$35,2,TRUE)</f>
        <v>k-</v>
      </c>
    </row>
    <row r="71" spans="1:8" x14ac:dyDescent="0.3">
      <c r="A71" t="s">
        <v>371</v>
      </c>
      <c r="B71">
        <f>INDEX('Pitching Raw Data'!F:F,MATCH(A71,'Pitching Raw Data'!A:A,0))</f>
        <v>0</v>
      </c>
      <c r="C71">
        <f>INDEX('Pitching Raw Data'!H:H,MATCH(A71,'Pitching Raw Data'!A:A,0))</f>
        <v>77</v>
      </c>
      <c r="D71" s="2">
        <f>INDEX('Pitching Raw Data'!G:G,MATCH(A71,'Pitching Raw Data'!A:A,0))</f>
        <v>0.184</v>
      </c>
      <c r="F71" t="str">
        <f>IFERROR(VLOOKUP(B71,'Grades Lookup'!$A$17:$B$19,2,TRUE),"")</f>
        <v/>
      </c>
      <c r="G71" t="str">
        <f>VLOOKUP(C71,'Grades Lookup'!$A$29:$B$31,2,TRUE)</f>
        <v>E+</v>
      </c>
      <c r="H71" t="str">
        <f>VLOOKUP(D71,'Grades Lookup'!$A$33:$B$35,2,TRUE)</f>
        <v>k-</v>
      </c>
    </row>
    <row r="72" spans="1:8" x14ac:dyDescent="0.3">
      <c r="A72" t="s">
        <v>497</v>
      </c>
      <c r="B72">
        <f>INDEX('Pitching Raw Data'!F:F,MATCH(A72,'Pitching Raw Data'!A:A,0))</f>
        <v>0</v>
      </c>
      <c r="C72">
        <f>INDEX('Pitching Raw Data'!H:H,MATCH(A72,'Pitching Raw Data'!A:A,0))</f>
        <v>100</v>
      </c>
      <c r="D72" s="2">
        <f>INDEX('Pitching Raw Data'!G:G,MATCH(A72,'Pitching Raw Data'!A:A,0))</f>
        <v>0.16200000000000001</v>
      </c>
      <c r="F72" t="str">
        <f>IFERROR(VLOOKUP(B72,'Grades Lookup'!$A$17:$B$19,2,TRUE),"")</f>
        <v/>
      </c>
      <c r="G72" t="str">
        <f>VLOOKUP(C72,'Grades Lookup'!$A$29:$B$31,2,TRUE)</f>
        <v>e-</v>
      </c>
      <c r="H72" t="str">
        <f>VLOOKUP(D72,'Grades Lookup'!$A$33:$B$35,2,TRUE)</f>
        <v>k-</v>
      </c>
    </row>
    <row r="73" spans="1:8" x14ac:dyDescent="0.3">
      <c r="A73" t="s">
        <v>865</v>
      </c>
      <c r="B73">
        <f>INDEX('Pitching Raw Data'!F:F,MATCH(A73,'Pitching Raw Data'!A:A,0))</f>
        <v>0</v>
      </c>
      <c r="C73">
        <f>INDEX('Pitching Raw Data'!H:H,MATCH(A73,'Pitching Raw Data'!A:A,0))</f>
        <v>88</v>
      </c>
      <c r="D73" s="2">
        <f>INDEX('Pitching Raw Data'!G:G,MATCH(A73,'Pitching Raw Data'!A:A,0))</f>
        <v>0.16700000000000001</v>
      </c>
      <c r="F73" t="str">
        <f>IFERROR(VLOOKUP(B73,'Grades Lookup'!$A$17:$B$19,2,TRUE),"")</f>
        <v/>
      </c>
      <c r="G73" t="str">
        <f>VLOOKUP(C73,'Grades Lookup'!$A$29:$B$31,2,TRUE)</f>
        <v>e</v>
      </c>
      <c r="H73" t="str">
        <f>VLOOKUP(D73,'Grades Lookup'!$A$33:$B$35,2,TRUE)</f>
        <v>k-</v>
      </c>
    </row>
    <row r="74" spans="1:8" x14ac:dyDescent="0.3">
      <c r="A74" t="s">
        <v>866</v>
      </c>
      <c r="B74">
        <f>INDEX('Pitching Raw Data'!F:F,MATCH(A74,'Pitching Raw Data'!A:A,0))</f>
        <v>0</v>
      </c>
      <c r="C74">
        <f>INDEX('Pitching Raw Data'!H:H,MATCH(A74,'Pitching Raw Data'!A:A,0))</f>
        <v>88</v>
      </c>
      <c r="D74" s="2">
        <f>INDEX('Pitching Raw Data'!G:G,MATCH(A74,'Pitching Raw Data'!A:A,0))</f>
        <v>0.2</v>
      </c>
      <c r="F74" t="str">
        <f>IFERROR(VLOOKUP(B74,'Grades Lookup'!$A$17:$B$19,2,TRUE),"")</f>
        <v/>
      </c>
      <c r="G74" t="str">
        <f>VLOOKUP(C74,'Grades Lookup'!$A$29:$B$31,2,TRUE)</f>
        <v>e</v>
      </c>
      <c r="H74" t="str">
        <f>VLOOKUP(D74,'Grades Lookup'!$A$33:$B$35,2,TRUE)</f>
        <v>k</v>
      </c>
    </row>
    <row r="75" spans="1:8" x14ac:dyDescent="0.3">
      <c r="A75" t="s">
        <v>867</v>
      </c>
      <c r="B75">
        <f>INDEX('Pitching Raw Data'!F:F,MATCH(A75,'Pitching Raw Data'!A:A,0))</f>
        <v>0</v>
      </c>
      <c r="C75">
        <f>INDEX('Pitching Raw Data'!H:H,MATCH(A75,'Pitching Raw Data'!A:A,0))</f>
        <v>142</v>
      </c>
      <c r="D75" s="2">
        <f>INDEX('Pitching Raw Data'!G:G,MATCH(A75,'Pitching Raw Data'!A:A,0))</f>
        <v>3.6999999999999998E-2</v>
      </c>
      <c r="F75" t="str">
        <f>IFERROR(VLOOKUP(B75,'Grades Lookup'!$A$17:$B$19,2,TRUE),"")</f>
        <v/>
      </c>
      <c r="G75" t="str">
        <f>VLOOKUP(C75,'Grades Lookup'!$A$29:$B$31,2,TRUE)</f>
        <v>e-</v>
      </c>
      <c r="H75" t="str">
        <f>VLOOKUP(D75,'Grades Lookup'!$A$33:$B$35,2,TRUE)</f>
        <v>k-</v>
      </c>
    </row>
    <row r="76" spans="1:8" x14ac:dyDescent="0.3">
      <c r="A76" t="s">
        <v>868</v>
      </c>
      <c r="B76">
        <f>INDEX('Pitching Raw Data'!F:F,MATCH(A76,'Pitching Raw Data'!A:A,0))</f>
        <v>4</v>
      </c>
      <c r="C76">
        <f>INDEX('Pitching Raw Data'!H:H,MATCH(A76,'Pitching Raw Data'!A:A,0))</f>
        <v>86</v>
      </c>
      <c r="D76" s="2">
        <f>INDEX('Pitching Raw Data'!G:G,MATCH(A76,'Pitching Raw Data'!A:A,0))</f>
        <v>0.23499999999999999</v>
      </c>
      <c r="F76" t="str">
        <f>IFERROR(VLOOKUP(B76,'Grades Lookup'!$A$17:$B$19,2,TRUE),"")</f>
        <v/>
      </c>
      <c r="G76" t="str">
        <f>VLOOKUP(C76,'Grades Lookup'!$A$29:$B$31,2,TRUE)</f>
        <v>e</v>
      </c>
      <c r="H76" t="str">
        <f>VLOOKUP(D76,'Grades Lookup'!$A$33:$B$35,2,TRUE)</f>
        <v>k</v>
      </c>
    </row>
    <row r="77" spans="1:8" x14ac:dyDescent="0.3">
      <c r="A77" t="s">
        <v>869</v>
      </c>
      <c r="B77">
        <f>INDEX('Pitching Raw Data'!F:F,MATCH(A77,'Pitching Raw Data'!A:A,0))</f>
        <v>0</v>
      </c>
      <c r="C77">
        <f>INDEX('Pitching Raw Data'!H:H,MATCH(A77,'Pitching Raw Data'!A:A,0))</f>
        <v>83</v>
      </c>
      <c r="D77" s="2">
        <f>INDEX('Pitching Raw Data'!G:G,MATCH(A77,'Pitching Raw Data'!A:A,0))</f>
        <v>0.184</v>
      </c>
      <c r="F77" t="str">
        <f>IFERROR(VLOOKUP(B77,'Grades Lookup'!$A$17:$B$19,2,TRUE),"")</f>
        <v/>
      </c>
      <c r="G77" t="str">
        <f>VLOOKUP(C77,'Grades Lookup'!$A$29:$B$31,2,TRUE)</f>
        <v>e</v>
      </c>
      <c r="H77" t="str">
        <f>VLOOKUP(D77,'Grades Lookup'!$A$33:$B$35,2,TRUE)</f>
        <v>k-</v>
      </c>
    </row>
    <row r="78" spans="1:8" x14ac:dyDescent="0.3">
      <c r="A78" t="s">
        <v>427</v>
      </c>
      <c r="B78">
        <f>INDEX('Pitching Raw Data'!F:F,MATCH(A78,'Pitching Raw Data'!A:A,0))</f>
        <v>2</v>
      </c>
      <c r="C78">
        <f>INDEX('Pitching Raw Data'!H:H,MATCH(A78,'Pitching Raw Data'!A:A,0))</f>
        <v>93</v>
      </c>
      <c r="D78" s="2">
        <f>INDEX('Pitching Raw Data'!G:G,MATCH(A78,'Pitching Raw Data'!A:A,0))</f>
        <v>0.22500000000000001</v>
      </c>
      <c r="F78" t="str">
        <f>IFERROR(VLOOKUP(B78,'Grades Lookup'!$A$17:$B$19,2,TRUE),"")</f>
        <v/>
      </c>
      <c r="G78" t="str">
        <f>VLOOKUP(C78,'Grades Lookup'!$A$29:$B$31,2,TRUE)</f>
        <v>e</v>
      </c>
      <c r="H78" t="str">
        <f>VLOOKUP(D78,'Grades Lookup'!$A$33:$B$35,2,TRUE)</f>
        <v>k</v>
      </c>
    </row>
    <row r="79" spans="1:8" x14ac:dyDescent="0.3">
      <c r="A79" t="s">
        <v>479</v>
      </c>
      <c r="B79">
        <f>INDEX('Pitching Raw Data'!F:F,MATCH(A79,'Pitching Raw Data'!A:A,0))</f>
        <v>0</v>
      </c>
      <c r="C79">
        <f>INDEX('Pitching Raw Data'!H:H,MATCH(A79,'Pitching Raw Data'!A:A,0))</f>
        <v>93</v>
      </c>
      <c r="D79" s="2">
        <f>INDEX('Pitching Raw Data'!G:G,MATCH(A79,'Pitching Raw Data'!A:A,0))</f>
        <v>0.105</v>
      </c>
      <c r="F79" t="str">
        <f>IFERROR(VLOOKUP(B79,'Grades Lookup'!$A$17:$B$19,2,TRUE),"")</f>
        <v/>
      </c>
      <c r="G79" t="str">
        <f>VLOOKUP(C79,'Grades Lookup'!$A$29:$B$31,2,TRUE)</f>
        <v>e</v>
      </c>
      <c r="H79" t="str">
        <f>VLOOKUP(D79,'Grades Lookup'!$A$33:$B$35,2,TRUE)</f>
        <v>k-</v>
      </c>
    </row>
    <row r="80" spans="1:8" x14ac:dyDescent="0.3">
      <c r="A80" t="s">
        <v>870</v>
      </c>
      <c r="B80">
        <f>INDEX('Pitching Raw Data'!F:F,MATCH(A80,'Pitching Raw Data'!A:A,0))</f>
        <v>0</v>
      </c>
      <c r="C80">
        <f>INDEX('Pitching Raw Data'!H:H,MATCH(A80,'Pitching Raw Data'!A:A,0))</f>
        <v>85</v>
      </c>
      <c r="D80" s="2">
        <f>INDEX('Pitching Raw Data'!G:G,MATCH(A80,'Pitching Raw Data'!A:A,0))</f>
        <v>0.23499999999999999</v>
      </c>
      <c r="F80" t="str">
        <f>IFERROR(VLOOKUP(B80,'Grades Lookup'!$A$17:$B$19,2,TRUE),"")</f>
        <v/>
      </c>
      <c r="G80" t="str">
        <f>VLOOKUP(C80,'Grades Lookup'!$A$29:$B$31,2,TRUE)</f>
        <v>e</v>
      </c>
      <c r="H80" t="str">
        <f>VLOOKUP(D80,'Grades Lookup'!$A$33:$B$35,2,TRUE)</f>
        <v>k</v>
      </c>
    </row>
    <row r="81" spans="1:8" x14ac:dyDescent="0.3">
      <c r="A81" t="s">
        <v>603</v>
      </c>
      <c r="B81">
        <f>INDEX('Pitching Raw Data'!F:F,MATCH(A81,'Pitching Raw Data'!A:A,0))</f>
        <v>24</v>
      </c>
      <c r="C81">
        <f>INDEX('Pitching Raw Data'!H:H,MATCH(A81,'Pitching Raw Data'!A:A,0))</f>
        <v>80</v>
      </c>
      <c r="D81" s="2">
        <f>INDEX('Pitching Raw Data'!G:G,MATCH(A81,'Pitching Raw Data'!A:A,0))</f>
        <v>0.26400000000000001</v>
      </c>
      <c r="F81" t="str">
        <f>IFERROR(VLOOKUP(B81,'Grades Lookup'!$A$17:$B$19,2,TRUE),"")</f>
        <v>SV</v>
      </c>
      <c r="G81" t="str">
        <f>VLOOKUP(C81,'Grades Lookup'!$A$29:$B$31,2,TRUE)</f>
        <v>e</v>
      </c>
      <c r="H81" t="str">
        <f>VLOOKUP(D81,'Grades Lookup'!$A$33:$B$35,2,TRUE)</f>
        <v>K+</v>
      </c>
    </row>
    <row r="82" spans="1:8" x14ac:dyDescent="0.3">
      <c r="A82" t="s">
        <v>491</v>
      </c>
      <c r="B82">
        <f>INDEX('Pitching Raw Data'!F:F,MATCH(A82,'Pitching Raw Data'!A:A,0))</f>
        <v>14</v>
      </c>
      <c r="C82">
        <f>INDEX('Pitching Raw Data'!H:H,MATCH(A82,'Pitching Raw Data'!A:A,0))</f>
        <v>97</v>
      </c>
      <c r="D82" s="2">
        <f>INDEX('Pitching Raw Data'!G:G,MATCH(A82,'Pitching Raw Data'!A:A,0))</f>
        <v>0.183</v>
      </c>
      <c r="F82" t="str">
        <f>IFERROR(VLOOKUP(B82,'Grades Lookup'!$A$17:$B$19,2,TRUE),"")</f>
        <v>sv-</v>
      </c>
      <c r="G82" t="str">
        <f>VLOOKUP(C82,'Grades Lookup'!$A$29:$B$31,2,TRUE)</f>
        <v>e</v>
      </c>
      <c r="H82" t="str">
        <f>VLOOKUP(D82,'Grades Lookup'!$A$33:$B$35,2,TRUE)</f>
        <v>k-</v>
      </c>
    </row>
    <row r="83" spans="1:8" x14ac:dyDescent="0.3">
      <c r="A83" t="s">
        <v>607</v>
      </c>
      <c r="B83">
        <f>INDEX('Pitching Raw Data'!F:F,MATCH(A83,'Pitching Raw Data'!A:A,0))</f>
        <v>3</v>
      </c>
      <c r="C83">
        <f>INDEX('Pitching Raw Data'!H:H,MATCH(A83,'Pitching Raw Data'!A:A,0))</f>
        <v>85</v>
      </c>
      <c r="D83" s="2">
        <f>INDEX('Pitching Raw Data'!G:G,MATCH(A83,'Pitching Raw Data'!A:A,0))</f>
        <v>0.218</v>
      </c>
      <c r="F83" t="str">
        <f>IFERROR(VLOOKUP(B83,'Grades Lookup'!$A$17:$B$19,2,TRUE),"")</f>
        <v/>
      </c>
      <c r="G83" t="str">
        <f>VLOOKUP(C83,'Grades Lookup'!$A$29:$B$31,2,TRUE)</f>
        <v>e</v>
      </c>
      <c r="H83" t="str">
        <f>VLOOKUP(D83,'Grades Lookup'!$A$33:$B$35,2,TRUE)</f>
        <v>k</v>
      </c>
    </row>
    <row r="84" spans="1:8" x14ac:dyDescent="0.3">
      <c r="A84" t="s">
        <v>871</v>
      </c>
      <c r="B84">
        <f>INDEX('Pitching Raw Data'!F:F,MATCH(A84,'Pitching Raw Data'!A:A,0))</f>
        <v>0</v>
      </c>
      <c r="C84">
        <f>INDEX('Pitching Raw Data'!H:H,MATCH(A84,'Pitching Raw Data'!A:A,0))</f>
        <v>88</v>
      </c>
      <c r="D84" s="2">
        <f>INDEX('Pitching Raw Data'!G:G,MATCH(A84,'Pitching Raw Data'!A:A,0))</f>
        <v>0.156</v>
      </c>
      <c r="F84" t="str">
        <f>IFERROR(VLOOKUP(B84,'Grades Lookup'!$A$17:$B$19,2,TRUE),"")</f>
        <v/>
      </c>
      <c r="G84" t="str">
        <f>VLOOKUP(C84,'Grades Lookup'!$A$29:$B$31,2,TRUE)</f>
        <v>e</v>
      </c>
      <c r="H84" t="str">
        <f>VLOOKUP(D84,'Grades Lookup'!$A$33:$B$35,2,TRUE)</f>
        <v>k-</v>
      </c>
    </row>
    <row r="85" spans="1:8" x14ac:dyDescent="0.3">
      <c r="A85" t="s">
        <v>798</v>
      </c>
      <c r="B85">
        <f>INDEX('Pitching Raw Data'!F:F,MATCH(A85,'Pitching Raw Data'!A:A,0))</f>
        <v>19</v>
      </c>
      <c r="C85">
        <f>INDEX('Pitching Raw Data'!H:H,MATCH(A85,'Pitching Raw Data'!A:A,0))</f>
        <v>89</v>
      </c>
      <c r="D85" s="2">
        <f>INDEX('Pitching Raw Data'!G:G,MATCH(A85,'Pitching Raw Data'!A:A,0))</f>
        <v>0.19900000000000001</v>
      </c>
      <c r="F85" t="str">
        <f>IFERROR(VLOOKUP(B85,'Grades Lookup'!$A$17:$B$19,2,TRUE),"")</f>
        <v>sv-</v>
      </c>
      <c r="G85" t="str">
        <f>VLOOKUP(C85,'Grades Lookup'!$A$29:$B$31,2,TRUE)</f>
        <v>e</v>
      </c>
      <c r="H85" t="str">
        <f>VLOOKUP(D85,'Grades Lookup'!$A$33:$B$35,2,TRUE)</f>
        <v>k</v>
      </c>
    </row>
    <row r="86" spans="1:8" x14ac:dyDescent="0.3">
      <c r="A86" t="s">
        <v>872</v>
      </c>
      <c r="B86">
        <f>INDEX('Pitching Raw Data'!F:F,MATCH(A86,'Pitching Raw Data'!A:A,0))</f>
        <v>2</v>
      </c>
      <c r="C86">
        <f>INDEX('Pitching Raw Data'!H:H,MATCH(A86,'Pitching Raw Data'!A:A,0))</f>
        <v>95</v>
      </c>
      <c r="D86" s="2">
        <f>INDEX('Pitching Raw Data'!G:G,MATCH(A86,'Pitching Raw Data'!A:A,0))</f>
        <v>0.20200000000000001</v>
      </c>
      <c r="F86" t="str">
        <f>IFERROR(VLOOKUP(B86,'Grades Lookup'!$A$17:$B$19,2,TRUE),"")</f>
        <v/>
      </c>
      <c r="G86" t="str">
        <f>VLOOKUP(C86,'Grades Lookup'!$A$29:$B$31,2,TRUE)</f>
        <v>e</v>
      </c>
      <c r="H86" t="str">
        <f>VLOOKUP(D86,'Grades Lookup'!$A$33:$B$35,2,TRUE)</f>
        <v>k</v>
      </c>
    </row>
    <row r="87" spans="1:8" x14ac:dyDescent="0.3">
      <c r="A87" t="s">
        <v>873</v>
      </c>
      <c r="B87">
        <f>INDEX('Pitching Raw Data'!F:F,MATCH(A87,'Pitching Raw Data'!A:A,0))</f>
        <v>0</v>
      </c>
      <c r="C87">
        <f>INDEX('Pitching Raw Data'!H:H,MATCH(A87,'Pitching Raw Data'!A:A,0))</f>
        <v>117</v>
      </c>
      <c r="D87" s="2">
        <f>INDEX('Pitching Raw Data'!G:G,MATCH(A87,'Pitching Raw Data'!A:A,0))</f>
        <v>0.13300000000000001</v>
      </c>
      <c r="F87" t="str">
        <f>IFERROR(VLOOKUP(B87,'Grades Lookup'!$A$17:$B$19,2,TRUE),"")</f>
        <v/>
      </c>
      <c r="G87" t="str">
        <f>VLOOKUP(C87,'Grades Lookup'!$A$29:$B$31,2,TRUE)</f>
        <v>e-</v>
      </c>
      <c r="H87" t="str">
        <f>VLOOKUP(D87,'Grades Lookup'!$A$33:$B$35,2,TRUE)</f>
        <v>k-</v>
      </c>
    </row>
    <row r="88" spans="1:8" x14ac:dyDescent="0.3">
      <c r="A88" t="s">
        <v>874</v>
      </c>
      <c r="B88">
        <f>INDEX('Pitching Raw Data'!F:F,MATCH(A88,'Pitching Raw Data'!A:A,0))</f>
        <v>0</v>
      </c>
      <c r="C88">
        <f>INDEX('Pitching Raw Data'!H:H,MATCH(A88,'Pitching Raw Data'!A:A,0))</f>
        <v>69</v>
      </c>
      <c r="D88" s="2">
        <f>INDEX('Pitching Raw Data'!G:G,MATCH(A88,'Pitching Raw Data'!A:A,0))</f>
        <v>0.12</v>
      </c>
      <c r="F88" t="str">
        <f>IFERROR(VLOOKUP(B88,'Grades Lookup'!$A$17:$B$19,2,TRUE),"")</f>
        <v/>
      </c>
      <c r="G88" t="str">
        <f>VLOOKUP(C88,'Grades Lookup'!$A$29:$B$31,2,TRUE)</f>
        <v>E+</v>
      </c>
      <c r="H88" t="str">
        <f>VLOOKUP(D88,'Grades Lookup'!$A$33:$B$35,2,TRUE)</f>
        <v>k-</v>
      </c>
    </row>
    <row r="89" spans="1:8" x14ac:dyDescent="0.3">
      <c r="A89" t="s">
        <v>793</v>
      </c>
      <c r="B89">
        <f>INDEX('Pitching Raw Data'!F:F,MATCH(A89,'Pitching Raw Data'!A:A,0))</f>
        <v>10</v>
      </c>
      <c r="C89">
        <f>INDEX('Pitching Raw Data'!H:H,MATCH(A89,'Pitching Raw Data'!A:A,0))</f>
        <v>86</v>
      </c>
      <c r="D89" s="2">
        <f>INDEX('Pitching Raw Data'!G:G,MATCH(A89,'Pitching Raw Data'!A:A,0))</f>
        <v>0.215</v>
      </c>
      <c r="F89" t="str">
        <f>IFERROR(VLOOKUP(B89,'Grades Lookup'!$A$17:$B$19,2,TRUE),"")</f>
        <v>sv-</v>
      </c>
      <c r="G89" t="str">
        <f>VLOOKUP(C89,'Grades Lookup'!$A$29:$B$31,2,TRUE)</f>
        <v>e</v>
      </c>
      <c r="H89" t="str">
        <f>VLOOKUP(D89,'Grades Lookup'!$A$33:$B$35,2,TRUE)</f>
        <v>k</v>
      </c>
    </row>
    <row r="90" spans="1:8" x14ac:dyDescent="0.3">
      <c r="A90" t="s">
        <v>446</v>
      </c>
      <c r="B90">
        <f>INDEX('Pitching Raw Data'!F:F,MATCH(A90,'Pitching Raw Data'!A:A,0))</f>
        <v>0</v>
      </c>
      <c r="C90">
        <f>INDEX('Pitching Raw Data'!H:H,MATCH(A90,'Pitching Raw Data'!A:A,0))</f>
        <v>81</v>
      </c>
      <c r="D90" s="2">
        <f>INDEX('Pitching Raw Data'!G:G,MATCH(A90,'Pitching Raw Data'!A:A,0))</f>
        <v>0.221</v>
      </c>
      <c r="F90" t="str">
        <f>IFERROR(VLOOKUP(B90,'Grades Lookup'!$A$17:$B$19,2,TRUE),"")</f>
        <v/>
      </c>
      <c r="G90" t="str">
        <f>VLOOKUP(C90,'Grades Lookup'!$A$29:$B$31,2,TRUE)</f>
        <v>e</v>
      </c>
      <c r="H90" t="str">
        <f>VLOOKUP(D90,'Grades Lookup'!$A$33:$B$35,2,TRUE)</f>
        <v>k</v>
      </c>
    </row>
    <row r="91" spans="1:8" x14ac:dyDescent="0.3">
      <c r="A91" t="s">
        <v>598</v>
      </c>
      <c r="B91">
        <f>INDEX('Pitching Raw Data'!F:F,MATCH(A91,'Pitching Raw Data'!A:A,0))</f>
        <v>15</v>
      </c>
      <c r="C91">
        <f>INDEX('Pitching Raw Data'!H:H,MATCH(A91,'Pitching Raw Data'!A:A,0))</f>
        <v>79</v>
      </c>
      <c r="D91" s="2">
        <f>INDEX('Pitching Raw Data'!G:G,MATCH(A91,'Pitching Raw Data'!A:A,0))</f>
        <v>6.8000000000000005E-2</v>
      </c>
      <c r="F91" t="str">
        <f>IFERROR(VLOOKUP(B91,'Grades Lookup'!$A$17:$B$19,2,TRUE),"")</f>
        <v>sv-</v>
      </c>
      <c r="G91" t="str">
        <f>VLOOKUP(C91,'Grades Lookup'!$A$29:$B$31,2,TRUE)</f>
        <v>e</v>
      </c>
      <c r="H91" t="str">
        <f>VLOOKUP(D91,'Grades Lookup'!$A$33:$B$35,2,TRUE)</f>
        <v>k-</v>
      </c>
    </row>
    <row r="92" spans="1:8" x14ac:dyDescent="0.3">
      <c r="A92" t="s">
        <v>875</v>
      </c>
      <c r="B92">
        <f>INDEX('Pitching Raw Data'!F:F,MATCH(A92,'Pitching Raw Data'!A:A,0))</f>
        <v>1</v>
      </c>
      <c r="C92">
        <f>INDEX('Pitching Raw Data'!H:H,MATCH(A92,'Pitching Raw Data'!A:A,0))</f>
        <v>115</v>
      </c>
      <c r="D92" s="2">
        <f>INDEX('Pitching Raw Data'!G:G,MATCH(A92,'Pitching Raw Data'!A:A,0))</f>
        <v>0.14599999999999999</v>
      </c>
      <c r="F92" t="str">
        <f>IFERROR(VLOOKUP(B92,'Grades Lookup'!$A$17:$B$19,2,TRUE),"")</f>
        <v/>
      </c>
      <c r="G92" t="str">
        <f>VLOOKUP(C92,'Grades Lookup'!$A$29:$B$31,2,TRUE)</f>
        <v>e-</v>
      </c>
      <c r="H92" t="str">
        <f>VLOOKUP(D92,'Grades Lookup'!$A$33:$B$35,2,TRUE)</f>
        <v>k-</v>
      </c>
    </row>
    <row r="93" spans="1:8" x14ac:dyDescent="0.3">
      <c r="A93" t="s">
        <v>722</v>
      </c>
      <c r="B93">
        <f>INDEX('Pitching Raw Data'!F:F,MATCH(A93,'Pitching Raw Data'!A:A,0))</f>
        <v>0</v>
      </c>
      <c r="C93">
        <f>INDEX('Pitching Raw Data'!H:H,MATCH(A93,'Pitching Raw Data'!A:A,0))</f>
        <v>60</v>
      </c>
      <c r="D93" s="2">
        <f>INDEX('Pitching Raw Data'!G:G,MATCH(A93,'Pitching Raw Data'!A:A,0))</f>
        <v>0.311</v>
      </c>
      <c r="F93" t="str">
        <f>IFERROR(VLOOKUP(B93,'Grades Lookup'!$A$17:$B$19,2,TRUE),"")</f>
        <v/>
      </c>
      <c r="G93" t="str">
        <f>VLOOKUP(C93,'Grades Lookup'!$A$29:$B$31,2,TRUE)</f>
        <v>E+</v>
      </c>
      <c r="H93" t="str">
        <f>VLOOKUP(D93,'Grades Lookup'!$A$33:$B$35,2,TRUE)</f>
        <v>K+</v>
      </c>
    </row>
    <row r="94" spans="1:8" x14ac:dyDescent="0.3">
      <c r="A94" t="s">
        <v>541</v>
      </c>
      <c r="B94">
        <f>INDEX('Pitching Raw Data'!F:F,MATCH(A94,'Pitching Raw Data'!A:A,0))</f>
        <v>0</v>
      </c>
      <c r="C94">
        <f>INDEX('Pitching Raw Data'!H:H,MATCH(A94,'Pitching Raw Data'!A:A,0))</f>
        <v>75</v>
      </c>
      <c r="D94" s="2">
        <f>INDEX('Pitching Raw Data'!G:G,MATCH(A94,'Pitching Raw Data'!A:A,0))</f>
        <v>0.13400000000000001</v>
      </c>
      <c r="F94" t="str">
        <f>IFERROR(VLOOKUP(B94,'Grades Lookup'!$A$17:$B$19,2,TRUE),"")</f>
        <v/>
      </c>
      <c r="G94" t="str">
        <f>VLOOKUP(C94,'Grades Lookup'!$A$29:$B$31,2,TRUE)</f>
        <v>E+</v>
      </c>
      <c r="H94" t="str">
        <f>VLOOKUP(D94,'Grades Lookup'!$A$33:$B$35,2,TRUE)</f>
        <v>k-</v>
      </c>
    </row>
    <row r="95" spans="1:8" x14ac:dyDescent="0.3">
      <c r="A95" t="s">
        <v>876</v>
      </c>
      <c r="B95">
        <f>INDEX('Pitching Raw Data'!F:F,MATCH(A95,'Pitching Raw Data'!A:A,0))</f>
        <v>0</v>
      </c>
      <c r="C95">
        <f>INDEX('Pitching Raw Data'!H:H,MATCH(A95,'Pitching Raw Data'!A:A,0))</f>
        <v>96</v>
      </c>
      <c r="D95" s="2">
        <f>INDEX('Pitching Raw Data'!G:G,MATCH(A95,'Pitching Raw Data'!A:A,0))</f>
        <v>0.125</v>
      </c>
      <c r="F95" t="str">
        <f>IFERROR(VLOOKUP(B95,'Grades Lookup'!$A$17:$B$19,2,TRUE),"")</f>
        <v/>
      </c>
      <c r="G95" t="str">
        <f>VLOOKUP(C95,'Grades Lookup'!$A$29:$B$31,2,TRUE)</f>
        <v>e</v>
      </c>
      <c r="H95" t="str">
        <f>VLOOKUP(D95,'Grades Lookup'!$A$33:$B$35,2,TRUE)</f>
        <v>k-</v>
      </c>
    </row>
    <row r="96" spans="1:8" x14ac:dyDescent="0.3">
      <c r="A96" t="s">
        <v>877</v>
      </c>
      <c r="B96">
        <f>INDEX('Pitching Raw Data'!F:F,MATCH(A96,'Pitching Raw Data'!A:A,0))</f>
        <v>0</v>
      </c>
      <c r="C96">
        <f>INDEX('Pitching Raw Data'!H:H,MATCH(A96,'Pitching Raw Data'!A:A,0))</f>
        <v>78</v>
      </c>
      <c r="D96" s="2">
        <f>INDEX('Pitching Raw Data'!G:G,MATCH(A96,'Pitching Raw Data'!A:A,0))</f>
        <v>0.155</v>
      </c>
      <c r="F96" t="str">
        <f>IFERROR(VLOOKUP(B96,'Grades Lookup'!$A$17:$B$19,2,TRUE),"")</f>
        <v/>
      </c>
      <c r="G96" t="str">
        <f>VLOOKUP(C96,'Grades Lookup'!$A$29:$B$31,2,TRUE)</f>
        <v>E+</v>
      </c>
      <c r="H96" t="str">
        <f>VLOOKUP(D96,'Grades Lookup'!$A$33:$B$35,2,TRUE)</f>
        <v>k-</v>
      </c>
    </row>
    <row r="97" spans="1:8" x14ac:dyDescent="0.3">
      <c r="A97" t="s">
        <v>878</v>
      </c>
      <c r="B97">
        <f>INDEX('Pitching Raw Data'!F:F,MATCH(A97,'Pitching Raw Data'!A:A,0))</f>
        <v>1</v>
      </c>
      <c r="C97">
        <f>INDEX('Pitching Raw Data'!H:H,MATCH(A97,'Pitching Raw Data'!A:A,0))</f>
        <v>85</v>
      </c>
      <c r="D97" s="2">
        <f>INDEX('Pitching Raw Data'!G:G,MATCH(A97,'Pitching Raw Data'!A:A,0))</f>
        <v>0.20699999999999999</v>
      </c>
      <c r="F97" t="str">
        <f>IFERROR(VLOOKUP(B97,'Grades Lookup'!$A$17:$B$19,2,TRUE),"")</f>
        <v/>
      </c>
      <c r="G97" t="str">
        <f>VLOOKUP(C97,'Grades Lookup'!$A$29:$B$31,2,TRUE)</f>
        <v>e</v>
      </c>
      <c r="H97" t="str">
        <f>VLOOKUP(D97,'Grades Lookup'!$A$33:$B$35,2,TRUE)</f>
        <v>k</v>
      </c>
    </row>
    <row r="98" spans="1:8" x14ac:dyDescent="0.3">
      <c r="A98" t="s">
        <v>746</v>
      </c>
      <c r="B98">
        <f>INDEX('Pitching Raw Data'!F:F,MATCH(A98,'Pitching Raw Data'!A:A,0))</f>
        <v>30</v>
      </c>
      <c r="C98">
        <f>INDEX('Pitching Raw Data'!H:H,MATCH(A98,'Pitching Raw Data'!A:A,0))</f>
        <v>79</v>
      </c>
      <c r="D98" s="2">
        <f>INDEX('Pitching Raw Data'!G:G,MATCH(A98,'Pitching Raw Data'!A:A,0))</f>
        <v>0.252</v>
      </c>
      <c r="F98" t="str">
        <f>IFERROR(VLOOKUP(B98,'Grades Lookup'!$A$17:$B$19,2,TRUE),"")</f>
        <v>SV</v>
      </c>
      <c r="G98" t="str">
        <f>VLOOKUP(C98,'Grades Lookup'!$A$29:$B$31,2,TRUE)</f>
        <v>e</v>
      </c>
      <c r="H98" t="str">
        <f>VLOOKUP(D98,'Grades Lookup'!$A$33:$B$35,2,TRUE)</f>
        <v>K+</v>
      </c>
    </row>
    <row r="99" spans="1:8" x14ac:dyDescent="0.3">
      <c r="A99" t="s">
        <v>879</v>
      </c>
      <c r="B99">
        <f>INDEX('Pitching Raw Data'!F:F,MATCH(A99,'Pitching Raw Data'!A:A,0))</f>
        <v>0</v>
      </c>
      <c r="C99">
        <f>INDEX('Pitching Raw Data'!H:H,MATCH(A99,'Pitching Raw Data'!A:A,0))</f>
        <v>112</v>
      </c>
      <c r="D99" s="2">
        <f>INDEX('Pitching Raw Data'!G:G,MATCH(A99,'Pitching Raw Data'!A:A,0))</f>
        <v>0.125</v>
      </c>
      <c r="F99" t="str">
        <f>IFERROR(VLOOKUP(B99,'Grades Lookup'!$A$17:$B$19,2,TRUE),"")</f>
        <v/>
      </c>
      <c r="G99" t="str">
        <f>VLOOKUP(C99,'Grades Lookup'!$A$29:$B$31,2,TRUE)</f>
        <v>e-</v>
      </c>
      <c r="H99" t="str">
        <f>VLOOKUP(D99,'Grades Lookup'!$A$33:$B$35,2,TRUE)</f>
        <v>k-</v>
      </c>
    </row>
    <row r="100" spans="1:8" x14ac:dyDescent="0.3">
      <c r="A100" t="s">
        <v>755</v>
      </c>
      <c r="B100">
        <f>INDEX('Pitching Raw Data'!F:F,MATCH(A100,'Pitching Raw Data'!A:A,0))</f>
        <v>0</v>
      </c>
      <c r="C100">
        <f>INDEX('Pitching Raw Data'!H:H,MATCH(A100,'Pitching Raw Data'!A:A,0))</f>
        <v>98</v>
      </c>
      <c r="D100" s="2">
        <f>INDEX('Pitching Raw Data'!G:G,MATCH(A100,'Pitching Raw Data'!A:A,0))</f>
        <v>0.13200000000000001</v>
      </c>
      <c r="F100" t="str">
        <f>IFERROR(VLOOKUP(B100,'Grades Lookup'!$A$17:$B$19,2,TRUE),"")</f>
        <v/>
      </c>
      <c r="G100" t="str">
        <f>VLOOKUP(C100,'Grades Lookup'!$A$29:$B$31,2,TRUE)</f>
        <v>e</v>
      </c>
      <c r="H100" t="str">
        <f>VLOOKUP(D100,'Grades Lookup'!$A$33:$B$35,2,TRUE)</f>
        <v>k-</v>
      </c>
    </row>
    <row r="101" spans="1:8" x14ac:dyDescent="0.3">
      <c r="A101" t="s">
        <v>608</v>
      </c>
      <c r="B101">
        <f>INDEX('Pitching Raw Data'!F:F,MATCH(A101,'Pitching Raw Data'!A:A,0))</f>
        <v>0</v>
      </c>
      <c r="C101">
        <f>INDEX('Pitching Raw Data'!H:H,MATCH(A101,'Pitching Raw Data'!A:A,0))</f>
        <v>58</v>
      </c>
      <c r="D101" s="2">
        <f>INDEX('Pitching Raw Data'!G:G,MATCH(A101,'Pitching Raw Data'!A:A,0))</f>
        <v>0.25</v>
      </c>
      <c r="F101" t="str">
        <f>IFERROR(VLOOKUP(B101,'Grades Lookup'!$A$17:$B$19,2,TRUE),"")</f>
        <v/>
      </c>
      <c r="G101" t="str">
        <f>VLOOKUP(C101,'Grades Lookup'!$A$29:$B$31,2,TRUE)</f>
        <v>E+</v>
      </c>
      <c r="H101" t="str">
        <f>VLOOKUP(D101,'Grades Lookup'!$A$33:$B$35,2,TRUE)</f>
        <v>K+</v>
      </c>
    </row>
    <row r="102" spans="1:8" x14ac:dyDescent="0.3">
      <c r="A102" t="s">
        <v>414</v>
      </c>
      <c r="B102">
        <f>INDEX('Pitching Raw Data'!F:F,MATCH(A102,'Pitching Raw Data'!A:A,0))</f>
        <v>0</v>
      </c>
      <c r="C102">
        <f>INDEX('Pitching Raw Data'!H:H,MATCH(A102,'Pitching Raw Data'!A:A,0))</f>
        <v>74</v>
      </c>
      <c r="D102" s="2">
        <f>INDEX('Pitching Raw Data'!G:G,MATCH(A102,'Pitching Raw Data'!A:A,0))</f>
        <v>0.216</v>
      </c>
      <c r="F102" t="str">
        <f>IFERROR(VLOOKUP(B102,'Grades Lookup'!$A$17:$B$19,2,TRUE),"")</f>
        <v/>
      </c>
      <c r="G102" t="str">
        <f>VLOOKUP(C102,'Grades Lookup'!$A$29:$B$31,2,TRUE)</f>
        <v>E+</v>
      </c>
      <c r="H102" t="str">
        <f>VLOOKUP(D102,'Grades Lookup'!$A$33:$B$35,2,TRUE)</f>
        <v>k</v>
      </c>
    </row>
    <row r="103" spans="1:8" x14ac:dyDescent="0.3">
      <c r="A103" t="s">
        <v>442</v>
      </c>
      <c r="B103">
        <f>INDEX('Pitching Raw Data'!F:F,MATCH(A103,'Pitching Raw Data'!A:A,0))</f>
        <v>2</v>
      </c>
      <c r="C103">
        <f>INDEX('Pitching Raw Data'!H:H,MATCH(A103,'Pitching Raw Data'!A:A,0))</f>
        <v>67</v>
      </c>
      <c r="D103" s="2">
        <f>INDEX('Pitching Raw Data'!G:G,MATCH(A103,'Pitching Raw Data'!A:A,0))</f>
        <v>0.254</v>
      </c>
      <c r="F103" t="str">
        <f>IFERROR(VLOOKUP(B103,'Grades Lookup'!$A$17:$B$19,2,TRUE),"")</f>
        <v/>
      </c>
      <c r="G103" t="str">
        <f>VLOOKUP(C103,'Grades Lookup'!$A$29:$B$31,2,TRUE)</f>
        <v>E+</v>
      </c>
      <c r="H103" t="str">
        <f>VLOOKUP(D103,'Grades Lookup'!$A$33:$B$35,2,TRUE)</f>
        <v>K+</v>
      </c>
    </row>
    <row r="104" spans="1:8" x14ac:dyDescent="0.3">
      <c r="A104" t="s">
        <v>723</v>
      </c>
      <c r="B104">
        <f>INDEX('Pitching Raw Data'!F:F,MATCH(A104,'Pitching Raw Data'!A:A,0))</f>
        <v>0</v>
      </c>
      <c r="C104">
        <f>INDEX('Pitching Raw Data'!H:H,MATCH(A104,'Pitching Raw Data'!A:A,0))</f>
        <v>69</v>
      </c>
      <c r="D104" s="2">
        <f>INDEX('Pitching Raw Data'!G:G,MATCH(A104,'Pitching Raw Data'!A:A,0))</f>
        <v>0.22900000000000001</v>
      </c>
      <c r="F104" t="str">
        <f>IFERROR(VLOOKUP(B104,'Grades Lookup'!$A$17:$B$19,2,TRUE),"")</f>
        <v/>
      </c>
      <c r="G104" t="str">
        <f>VLOOKUP(C104,'Grades Lookup'!$A$29:$B$31,2,TRUE)</f>
        <v>E+</v>
      </c>
      <c r="H104" t="str">
        <f>VLOOKUP(D104,'Grades Lookup'!$A$33:$B$35,2,TRUE)</f>
        <v>k</v>
      </c>
    </row>
    <row r="105" spans="1:8" x14ac:dyDescent="0.3">
      <c r="A105" t="s">
        <v>816</v>
      </c>
      <c r="B105">
        <f>INDEX('Pitching Raw Data'!F:F,MATCH(A105,'Pitching Raw Data'!A:A,0))</f>
        <v>0</v>
      </c>
      <c r="C105">
        <f>INDEX('Pitching Raw Data'!H:H,MATCH(A105,'Pitching Raw Data'!A:A,0))</f>
        <v>79</v>
      </c>
      <c r="D105" s="2">
        <f>INDEX('Pitching Raw Data'!G:G,MATCH(A105,'Pitching Raw Data'!A:A,0))</f>
        <v>0.214</v>
      </c>
      <c r="F105" t="str">
        <f>IFERROR(VLOOKUP(B105,'Grades Lookup'!$A$17:$B$19,2,TRUE),"")</f>
        <v/>
      </c>
      <c r="G105" t="str">
        <f>VLOOKUP(C105,'Grades Lookup'!$A$29:$B$31,2,TRUE)</f>
        <v>e</v>
      </c>
      <c r="H105" t="str">
        <f>VLOOKUP(D105,'Grades Lookup'!$A$33:$B$35,2,TRUE)</f>
        <v>k</v>
      </c>
    </row>
    <row r="106" spans="1:8" x14ac:dyDescent="0.3">
      <c r="A106" t="s">
        <v>765</v>
      </c>
      <c r="B106">
        <f>INDEX('Pitching Raw Data'!F:F,MATCH(A106,'Pitching Raw Data'!A:A,0))</f>
        <v>0</v>
      </c>
      <c r="C106">
        <f>INDEX('Pitching Raw Data'!H:H,MATCH(A106,'Pitching Raw Data'!A:A,0))</f>
        <v>85</v>
      </c>
      <c r="D106" s="2">
        <f>INDEX('Pitching Raw Data'!G:G,MATCH(A106,'Pitching Raw Data'!A:A,0))</f>
        <v>0.191</v>
      </c>
      <c r="F106" t="str">
        <f>IFERROR(VLOOKUP(B106,'Grades Lookup'!$A$17:$B$19,2,TRUE),"")</f>
        <v/>
      </c>
      <c r="G106" t="str">
        <f>VLOOKUP(C106,'Grades Lookup'!$A$29:$B$31,2,TRUE)</f>
        <v>e</v>
      </c>
      <c r="H106" t="str">
        <f>VLOOKUP(D106,'Grades Lookup'!$A$33:$B$35,2,TRUE)</f>
        <v>k</v>
      </c>
    </row>
    <row r="107" spans="1:8" x14ac:dyDescent="0.3">
      <c r="A107" t="s">
        <v>456</v>
      </c>
      <c r="B107">
        <f>INDEX('Pitching Raw Data'!F:F,MATCH(A107,'Pitching Raw Data'!A:A,0))</f>
        <v>1</v>
      </c>
      <c r="C107">
        <f>INDEX('Pitching Raw Data'!H:H,MATCH(A107,'Pitching Raw Data'!A:A,0))</f>
        <v>97</v>
      </c>
      <c r="D107" s="2">
        <f>INDEX('Pitching Raw Data'!G:G,MATCH(A107,'Pitching Raw Data'!A:A,0))</f>
        <v>0.13300000000000001</v>
      </c>
      <c r="F107" t="str">
        <f>IFERROR(VLOOKUP(B107,'Grades Lookup'!$A$17:$B$19,2,TRUE),"")</f>
        <v/>
      </c>
      <c r="G107" t="str">
        <f>VLOOKUP(C107,'Grades Lookup'!$A$29:$B$31,2,TRUE)</f>
        <v>e</v>
      </c>
      <c r="H107" t="str">
        <f>VLOOKUP(D107,'Grades Lookup'!$A$33:$B$35,2,TRUE)</f>
        <v>k-</v>
      </c>
    </row>
    <row r="108" spans="1:8" x14ac:dyDescent="0.3">
      <c r="A108" t="s">
        <v>880</v>
      </c>
      <c r="B108">
        <f>INDEX('Pitching Raw Data'!F:F,MATCH(A108,'Pitching Raw Data'!A:A,0))</f>
        <v>0</v>
      </c>
      <c r="C108">
        <f>INDEX('Pitching Raw Data'!H:H,MATCH(A108,'Pitching Raw Data'!A:A,0))</f>
        <v>107</v>
      </c>
      <c r="D108" s="2">
        <f>INDEX('Pitching Raw Data'!G:G,MATCH(A108,'Pitching Raw Data'!A:A,0))</f>
        <v>5.7000000000000002E-2</v>
      </c>
      <c r="F108" t="str">
        <f>IFERROR(VLOOKUP(B108,'Grades Lookup'!$A$17:$B$19,2,TRUE),"")</f>
        <v/>
      </c>
      <c r="G108" t="str">
        <f>VLOOKUP(C108,'Grades Lookup'!$A$29:$B$31,2,TRUE)</f>
        <v>e-</v>
      </c>
      <c r="H108" t="str">
        <f>VLOOKUP(D108,'Grades Lookup'!$A$33:$B$35,2,TRUE)</f>
        <v>k-</v>
      </c>
    </row>
    <row r="109" spans="1:8" x14ac:dyDescent="0.3">
      <c r="A109" t="s">
        <v>881</v>
      </c>
      <c r="B109">
        <f>INDEX('Pitching Raw Data'!F:F,MATCH(A109,'Pitching Raw Data'!A:A,0))</f>
        <v>0</v>
      </c>
      <c r="C109">
        <f>INDEX('Pitching Raw Data'!H:H,MATCH(A109,'Pitching Raw Data'!A:A,0))</f>
        <v>38</v>
      </c>
      <c r="D109" s="2">
        <f>INDEX('Pitching Raw Data'!G:G,MATCH(A109,'Pitching Raw Data'!A:A,0))</f>
        <v>0.4</v>
      </c>
      <c r="F109" t="str">
        <f>IFERROR(VLOOKUP(B109,'Grades Lookup'!$A$17:$B$19,2,TRUE),"")</f>
        <v/>
      </c>
      <c r="G109" t="str">
        <f>VLOOKUP(C109,'Grades Lookup'!$A$29:$B$31,2,TRUE)</f>
        <v>E+</v>
      </c>
      <c r="H109" t="str">
        <f>VLOOKUP(D109,'Grades Lookup'!$A$33:$B$35,2,TRUE)</f>
        <v>K+</v>
      </c>
    </row>
    <row r="110" spans="1:8" x14ac:dyDescent="0.3">
      <c r="A110" t="s">
        <v>759</v>
      </c>
      <c r="B110">
        <f>INDEX('Pitching Raw Data'!F:F,MATCH(A110,'Pitching Raw Data'!A:A,0))</f>
        <v>26</v>
      </c>
      <c r="C110">
        <f>INDEX('Pitching Raw Data'!H:H,MATCH(A110,'Pitching Raw Data'!A:A,0))</f>
        <v>97</v>
      </c>
      <c r="D110" s="2">
        <f>INDEX('Pitching Raw Data'!G:G,MATCH(A110,'Pitching Raw Data'!A:A,0))</f>
        <v>0.188</v>
      </c>
      <c r="F110" t="str">
        <f>IFERROR(VLOOKUP(B110,'Grades Lookup'!$A$17:$B$19,2,TRUE),"")</f>
        <v>SV</v>
      </c>
      <c r="G110" t="str">
        <f>VLOOKUP(C110,'Grades Lookup'!$A$29:$B$31,2,TRUE)</f>
        <v>e</v>
      </c>
      <c r="H110" t="str">
        <f>VLOOKUP(D110,'Grades Lookup'!$A$33:$B$35,2,TRUE)</f>
        <v>k-</v>
      </c>
    </row>
    <row r="111" spans="1:8" x14ac:dyDescent="0.3">
      <c r="A111" t="s">
        <v>882</v>
      </c>
      <c r="B111">
        <f>INDEX('Pitching Raw Data'!F:F,MATCH(A111,'Pitching Raw Data'!A:A,0))</f>
        <v>1</v>
      </c>
      <c r="C111">
        <f>INDEX('Pitching Raw Data'!H:H,MATCH(A111,'Pitching Raw Data'!A:A,0))</f>
        <v>92</v>
      </c>
      <c r="D111" s="2">
        <f>INDEX('Pitching Raw Data'!G:G,MATCH(A111,'Pitching Raw Data'!A:A,0))</f>
        <v>9.8000000000000004E-2</v>
      </c>
      <c r="F111" t="str">
        <f>IFERROR(VLOOKUP(B111,'Grades Lookup'!$A$17:$B$19,2,TRUE),"")</f>
        <v/>
      </c>
      <c r="G111" t="str">
        <f>VLOOKUP(C111,'Grades Lookup'!$A$29:$B$31,2,TRUE)</f>
        <v>e</v>
      </c>
      <c r="H111" t="str">
        <f>VLOOKUP(D111,'Grades Lookup'!$A$33:$B$35,2,TRUE)</f>
        <v>k-</v>
      </c>
    </row>
    <row r="112" spans="1:8" x14ac:dyDescent="0.3">
      <c r="A112" t="s">
        <v>883</v>
      </c>
      <c r="B112">
        <f>INDEX('Pitching Raw Data'!F:F,MATCH(A112,'Pitching Raw Data'!A:A,0))</f>
        <v>29</v>
      </c>
      <c r="C112">
        <f>INDEX('Pitching Raw Data'!H:H,MATCH(A112,'Pitching Raw Data'!A:A,0))</f>
        <v>100</v>
      </c>
      <c r="D112" s="2">
        <f>INDEX('Pitching Raw Data'!G:G,MATCH(A112,'Pitching Raw Data'!A:A,0))</f>
        <v>0.08</v>
      </c>
      <c r="F112" t="str">
        <f>IFERROR(VLOOKUP(B112,'Grades Lookup'!$A$17:$B$19,2,TRUE),"")</f>
        <v>SV</v>
      </c>
      <c r="G112" t="str">
        <f>VLOOKUP(C112,'Grades Lookup'!$A$29:$B$31,2,TRUE)</f>
        <v>e-</v>
      </c>
      <c r="H112" t="str">
        <f>VLOOKUP(D112,'Grades Lookup'!$A$33:$B$35,2,TRUE)</f>
        <v>k-</v>
      </c>
    </row>
    <row r="113" spans="1:8" x14ac:dyDescent="0.3">
      <c r="A113" t="s">
        <v>540</v>
      </c>
      <c r="B113">
        <f>INDEX('Pitching Raw Data'!F:F,MATCH(A113,'Pitching Raw Data'!A:A,0))</f>
        <v>0</v>
      </c>
      <c r="C113">
        <f>INDEX('Pitching Raw Data'!H:H,MATCH(A113,'Pitching Raw Data'!A:A,0))</f>
        <v>87</v>
      </c>
      <c r="D113" s="2">
        <f>INDEX('Pitching Raw Data'!G:G,MATCH(A113,'Pitching Raw Data'!A:A,0))</f>
        <v>0.14599999999999999</v>
      </c>
      <c r="F113" t="str">
        <f>IFERROR(VLOOKUP(B113,'Grades Lookup'!$A$17:$B$19,2,TRUE),"")</f>
        <v/>
      </c>
      <c r="G113" t="str">
        <f>VLOOKUP(C113,'Grades Lookup'!$A$29:$B$31,2,TRUE)</f>
        <v>e</v>
      </c>
      <c r="H113" t="str">
        <f>VLOOKUP(D113,'Grades Lookup'!$A$33:$B$35,2,TRUE)</f>
        <v>k-</v>
      </c>
    </row>
    <row r="114" spans="1:8" x14ac:dyDescent="0.3">
      <c r="A114" t="s">
        <v>884</v>
      </c>
      <c r="B114">
        <f>INDEX('Pitching Raw Data'!F:F,MATCH(A114,'Pitching Raw Data'!A:A,0))</f>
        <v>0</v>
      </c>
      <c r="C114">
        <f>INDEX('Pitching Raw Data'!H:H,MATCH(A114,'Pitching Raw Data'!A:A,0))</f>
        <v>122</v>
      </c>
      <c r="D114" s="2">
        <f>INDEX('Pitching Raw Data'!G:G,MATCH(A114,'Pitching Raw Data'!A:A,0))</f>
        <v>8.2000000000000003E-2</v>
      </c>
      <c r="F114" t="str">
        <f>IFERROR(VLOOKUP(B114,'Grades Lookup'!$A$17:$B$19,2,TRUE),"")</f>
        <v/>
      </c>
      <c r="G114" t="str">
        <f>VLOOKUP(C114,'Grades Lookup'!$A$29:$B$31,2,TRUE)</f>
        <v>e-</v>
      </c>
      <c r="H114" t="str">
        <f>VLOOKUP(D114,'Grades Lookup'!$A$33:$B$35,2,TRUE)</f>
        <v>k-</v>
      </c>
    </row>
    <row r="115" spans="1:8" x14ac:dyDescent="0.3">
      <c r="A115" t="s">
        <v>885</v>
      </c>
      <c r="B115">
        <f>INDEX('Pitching Raw Data'!F:F,MATCH(A115,'Pitching Raw Data'!A:A,0))</f>
        <v>0</v>
      </c>
      <c r="C115">
        <f>INDEX('Pitching Raw Data'!H:H,MATCH(A115,'Pitching Raw Data'!A:A,0))</f>
        <v>97</v>
      </c>
      <c r="D115" s="2">
        <f>INDEX('Pitching Raw Data'!G:G,MATCH(A115,'Pitching Raw Data'!A:A,0))</f>
        <v>0.11799999999999999</v>
      </c>
      <c r="F115" t="str">
        <f>IFERROR(VLOOKUP(B115,'Grades Lookup'!$A$17:$B$19,2,TRUE),"")</f>
        <v/>
      </c>
      <c r="G115" t="str">
        <f>VLOOKUP(C115,'Grades Lookup'!$A$29:$B$31,2,TRUE)</f>
        <v>e</v>
      </c>
      <c r="H115" t="str">
        <f>VLOOKUP(D115,'Grades Lookup'!$A$33:$B$35,2,TRUE)</f>
        <v>k-</v>
      </c>
    </row>
    <row r="116" spans="1:8" x14ac:dyDescent="0.3">
      <c r="A116" t="s">
        <v>748</v>
      </c>
      <c r="B116">
        <f>INDEX('Pitching Raw Data'!F:F,MATCH(A116,'Pitching Raw Data'!A:A,0))</f>
        <v>0</v>
      </c>
      <c r="C116">
        <f>INDEX('Pitching Raw Data'!H:H,MATCH(A116,'Pitching Raw Data'!A:A,0))</f>
        <v>82</v>
      </c>
      <c r="D116" s="2">
        <f>INDEX('Pitching Raw Data'!G:G,MATCH(A116,'Pitching Raw Data'!A:A,0))</f>
        <v>0.122</v>
      </c>
      <c r="F116" t="str">
        <f>IFERROR(VLOOKUP(B116,'Grades Lookup'!$A$17:$B$19,2,TRUE),"")</f>
        <v/>
      </c>
      <c r="G116" t="str">
        <f>VLOOKUP(C116,'Grades Lookup'!$A$29:$B$31,2,TRUE)</f>
        <v>e</v>
      </c>
      <c r="H116" t="str">
        <f>VLOOKUP(D116,'Grades Lookup'!$A$33:$B$35,2,TRUE)</f>
        <v>k-</v>
      </c>
    </row>
    <row r="117" spans="1:8" x14ac:dyDescent="0.3">
      <c r="A117" t="s">
        <v>773</v>
      </c>
      <c r="B117">
        <f>INDEX('Pitching Raw Data'!F:F,MATCH(A117,'Pitching Raw Data'!A:A,0))</f>
        <v>0</v>
      </c>
      <c r="C117">
        <f>INDEX('Pitching Raw Data'!H:H,MATCH(A117,'Pitching Raw Data'!A:A,0))</f>
        <v>92</v>
      </c>
      <c r="D117" s="2">
        <f>INDEX('Pitching Raw Data'!G:G,MATCH(A117,'Pitching Raw Data'!A:A,0))</f>
        <v>0.153</v>
      </c>
      <c r="F117" t="str">
        <f>IFERROR(VLOOKUP(B117,'Grades Lookup'!$A$17:$B$19,2,TRUE),"")</f>
        <v/>
      </c>
      <c r="G117" t="str">
        <f>VLOOKUP(C117,'Grades Lookup'!$A$29:$B$31,2,TRUE)</f>
        <v>e</v>
      </c>
      <c r="H117" t="str">
        <f>VLOOKUP(D117,'Grades Lookup'!$A$33:$B$35,2,TRUE)</f>
        <v>k-</v>
      </c>
    </row>
    <row r="118" spans="1:8" x14ac:dyDescent="0.3">
      <c r="A118" t="s">
        <v>886</v>
      </c>
      <c r="B118">
        <f>INDEX('Pitching Raw Data'!F:F,MATCH(A118,'Pitching Raw Data'!A:A,0))</f>
        <v>2</v>
      </c>
      <c r="C118">
        <f>INDEX('Pitching Raw Data'!H:H,MATCH(A118,'Pitching Raw Data'!A:A,0))</f>
        <v>87</v>
      </c>
      <c r="D118" s="2">
        <f>INDEX('Pitching Raw Data'!G:G,MATCH(A118,'Pitching Raw Data'!A:A,0))</f>
        <v>0.20100000000000001</v>
      </c>
      <c r="F118" t="str">
        <f>IFERROR(VLOOKUP(B118,'Grades Lookup'!$A$17:$B$19,2,TRUE),"")</f>
        <v/>
      </c>
      <c r="G118" t="str">
        <f>VLOOKUP(C118,'Grades Lookup'!$A$29:$B$31,2,TRUE)</f>
        <v>e</v>
      </c>
      <c r="H118" t="str">
        <f>VLOOKUP(D118,'Grades Lookup'!$A$33:$B$35,2,TRUE)</f>
        <v>k</v>
      </c>
    </row>
    <row r="119" spans="1:8" x14ac:dyDescent="0.3">
      <c r="A119" t="s">
        <v>742</v>
      </c>
      <c r="B119">
        <f>INDEX('Pitching Raw Data'!F:F,MATCH(A119,'Pitching Raw Data'!A:A,0))</f>
        <v>0</v>
      </c>
      <c r="C119">
        <f>INDEX('Pitching Raw Data'!H:H,MATCH(A119,'Pitching Raw Data'!A:A,0))</f>
        <v>79</v>
      </c>
      <c r="D119" s="2">
        <f>INDEX('Pitching Raw Data'!G:G,MATCH(A119,'Pitching Raw Data'!A:A,0))</f>
        <v>0.184</v>
      </c>
      <c r="F119" t="str">
        <f>IFERROR(VLOOKUP(B119,'Grades Lookup'!$A$17:$B$19,2,TRUE),"")</f>
        <v/>
      </c>
      <c r="G119" t="str">
        <f>VLOOKUP(C119,'Grades Lookup'!$A$29:$B$31,2,TRUE)</f>
        <v>e</v>
      </c>
      <c r="H119" t="str">
        <f>VLOOKUP(D119,'Grades Lookup'!$A$33:$B$35,2,TRUE)</f>
        <v>k-</v>
      </c>
    </row>
    <row r="120" spans="1:8" x14ac:dyDescent="0.3">
      <c r="A120" t="s">
        <v>887</v>
      </c>
      <c r="B120">
        <f>INDEX('Pitching Raw Data'!F:F,MATCH(A120,'Pitching Raw Data'!A:A,0))</f>
        <v>0</v>
      </c>
      <c r="C120">
        <f>INDEX('Pitching Raw Data'!H:H,MATCH(A120,'Pitching Raw Data'!A:A,0))</f>
        <v>107</v>
      </c>
      <c r="D120" s="2">
        <f>INDEX('Pitching Raw Data'!G:G,MATCH(A120,'Pitching Raw Data'!A:A,0))</f>
        <v>0.128</v>
      </c>
      <c r="F120" t="str">
        <f>IFERROR(VLOOKUP(B120,'Grades Lookup'!$A$17:$B$19,2,TRUE),"")</f>
        <v/>
      </c>
      <c r="G120" t="str">
        <f>VLOOKUP(C120,'Grades Lookup'!$A$29:$B$31,2,TRUE)</f>
        <v>e-</v>
      </c>
      <c r="H120" t="str">
        <f>VLOOKUP(D120,'Grades Lookup'!$A$33:$B$35,2,TRUE)</f>
        <v>k-</v>
      </c>
    </row>
    <row r="121" spans="1:8" x14ac:dyDescent="0.3">
      <c r="A121" t="s">
        <v>888</v>
      </c>
      <c r="B121">
        <f>INDEX('Pitching Raw Data'!F:F,MATCH(A121,'Pitching Raw Data'!A:A,0))</f>
        <v>0</v>
      </c>
      <c r="C121">
        <f>INDEX('Pitching Raw Data'!H:H,MATCH(A121,'Pitching Raw Data'!A:A,0))</f>
        <v>92</v>
      </c>
      <c r="D121" s="2">
        <f>INDEX('Pitching Raw Data'!G:G,MATCH(A121,'Pitching Raw Data'!A:A,0))</f>
        <v>0.14000000000000001</v>
      </c>
      <c r="F121" t="str">
        <f>IFERROR(VLOOKUP(B121,'Grades Lookup'!$A$17:$B$19,2,TRUE),"")</f>
        <v/>
      </c>
      <c r="G121" t="str">
        <f>VLOOKUP(C121,'Grades Lookup'!$A$29:$B$31,2,TRUE)</f>
        <v>e</v>
      </c>
      <c r="H121" t="str">
        <f>VLOOKUP(D121,'Grades Lookup'!$A$33:$B$35,2,TRUE)</f>
        <v>k-</v>
      </c>
    </row>
    <row r="122" spans="1:8" x14ac:dyDescent="0.3">
      <c r="A122" t="s">
        <v>667</v>
      </c>
      <c r="B122">
        <f>INDEX('Pitching Raw Data'!F:F,MATCH(A122,'Pitching Raw Data'!A:A,0))</f>
        <v>0</v>
      </c>
      <c r="C122">
        <f>INDEX('Pitching Raw Data'!H:H,MATCH(A122,'Pitching Raw Data'!A:A,0))</f>
        <v>106</v>
      </c>
      <c r="D122" s="2">
        <f>INDEX('Pitching Raw Data'!G:G,MATCH(A122,'Pitching Raw Data'!A:A,0))</f>
        <v>0.11799999999999999</v>
      </c>
      <c r="F122" t="str">
        <f>IFERROR(VLOOKUP(B122,'Grades Lookup'!$A$17:$B$19,2,TRUE),"")</f>
        <v/>
      </c>
      <c r="G122" t="str">
        <f>VLOOKUP(C122,'Grades Lookup'!$A$29:$B$31,2,TRUE)</f>
        <v>e-</v>
      </c>
      <c r="H122" t="str">
        <f>VLOOKUP(D122,'Grades Lookup'!$A$33:$B$35,2,TRUE)</f>
        <v>k-</v>
      </c>
    </row>
    <row r="123" spans="1:8" x14ac:dyDescent="0.3">
      <c r="A123" t="s">
        <v>889</v>
      </c>
      <c r="B123">
        <f>INDEX('Pitching Raw Data'!F:F,MATCH(A123,'Pitching Raw Data'!A:A,0))</f>
        <v>0</v>
      </c>
      <c r="C123">
        <f>INDEX('Pitching Raw Data'!H:H,MATCH(A123,'Pitching Raw Data'!A:A,0))</f>
        <v>80</v>
      </c>
      <c r="D123" s="2">
        <f>INDEX('Pitching Raw Data'!G:G,MATCH(A123,'Pitching Raw Data'!A:A,0))</f>
        <v>0.14499999999999999</v>
      </c>
      <c r="F123" t="str">
        <f>IFERROR(VLOOKUP(B123,'Grades Lookup'!$A$17:$B$19,2,TRUE),"")</f>
        <v/>
      </c>
      <c r="G123" t="str">
        <f>VLOOKUP(C123,'Grades Lookup'!$A$29:$B$31,2,TRUE)</f>
        <v>e</v>
      </c>
      <c r="H123" t="str">
        <f>VLOOKUP(D123,'Grades Lookup'!$A$33:$B$35,2,TRUE)</f>
        <v>k-</v>
      </c>
    </row>
    <row r="124" spans="1:8" x14ac:dyDescent="0.3">
      <c r="A124" t="s">
        <v>890</v>
      </c>
      <c r="B124">
        <f>INDEX('Pitching Raw Data'!F:F,MATCH(A124,'Pitching Raw Data'!A:A,0))</f>
        <v>0</v>
      </c>
      <c r="C124">
        <f>INDEX('Pitching Raw Data'!H:H,MATCH(A124,'Pitching Raw Data'!A:A,0))</f>
        <v>78</v>
      </c>
      <c r="D124" s="2">
        <f>INDEX('Pitching Raw Data'!G:G,MATCH(A124,'Pitching Raw Data'!A:A,0))</f>
        <v>0.183</v>
      </c>
      <c r="F124" t="str">
        <f>IFERROR(VLOOKUP(B124,'Grades Lookup'!$A$17:$B$19,2,TRUE),"")</f>
        <v/>
      </c>
      <c r="G124" t="str">
        <f>VLOOKUP(C124,'Grades Lookup'!$A$29:$B$31,2,TRUE)</f>
        <v>E+</v>
      </c>
      <c r="H124" t="str">
        <f>VLOOKUP(D124,'Grades Lookup'!$A$33:$B$35,2,TRUE)</f>
        <v>k-</v>
      </c>
    </row>
    <row r="125" spans="1:8" x14ac:dyDescent="0.3">
      <c r="A125" t="s">
        <v>777</v>
      </c>
      <c r="B125">
        <f>INDEX('Pitching Raw Data'!F:F,MATCH(A125,'Pitching Raw Data'!A:A,0))</f>
        <v>18</v>
      </c>
      <c r="C125">
        <f>INDEX('Pitching Raw Data'!H:H,MATCH(A125,'Pitching Raw Data'!A:A,0))</f>
        <v>92</v>
      </c>
      <c r="D125" s="2">
        <f>INDEX('Pitching Raw Data'!G:G,MATCH(A125,'Pitching Raw Data'!A:A,0))</f>
        <v>0.16</v>
      </c>
      <c r="F125" t="str">
        <f>IFERROR(VLOOKUP(B125,'Grades Lookup'!$A$17:$B$19,2,TRUE),"")</f>
        <v>sv-</v>
      </c>
      <c r="G125" t="str">
        <f>VLOOKUP(C125,'Grades Lookup'!$A$29:$B$31,2,TRUE)</f>
        <v>e</v>
      </c>
      <c r="H125" t="str">
        <f>VLOOKUP(D125,'Grades Lookup'!$A$33:$B$35,2,TRUE)</f>
        <v>k-</v>
      </c>
    </row>
    <row r="126" spans="1:8" x14ac:dyDescent="0.3">
      <c r="A126" t="s">
        <v>891</v>
      </c>
      <c r="B126">
        <f>INDEX('Pitching Raw Data'!F:F,MATCH(A126,'Pitching Raw Data'!A:A,0))</f>
        <v>0</v>
      </c>
      <c r="C126">
        <f>INDEX('Pitching Raw Data'!H:H,MATCH(A126,'Pitching Raw Data'!A:A,0))</f>
        <v>93</v>
      </c>
      <c r="D126" s="2">
        <f>INDEX('Pitching Raw Data'!G:G,MATCH(A126,'Pitching Raw Data'!A:A,0))</f>
        <v>0.161</v>
      </c>
      <c r="F126" t="str">
        <f>IFERROR(VLOOKUP(B126,'Grades Lookup'!$A$17:$B$19,2,TRUE),"")</f>
        <v/>
      </c>
      <c r="G126" t="str">
        <f>VLOOKUP(C126,'Grades Lookup'!$A$29:$B$31,2,TRUE)</f>
        <v>e</v>
      </c>
      <c r="H126" t="str">
        <f>VLOOKUP(D126,'Grades Lookup'!$A$33:$B$35,2,TRUE)</f>
        <v>k-</v>
      </c>
    </row>
    <row r="127" spans="1:8" x14ac:dyDescent="0.3">
      <c r="A127" t="s">
        <v>36</v>
      </c>
      <c r="B127">
        <f>INDEX('Pitching Raw Data'!F:F,MATCH(A127,'Pitching Raw Data'!A:A,0))</f>
        <v>0</v>
      </c>
      <c r="C127">
        <f>INDEX('Pitching Raw Data'!H:H,MATCH(A127,'Pitching Raw Data'!A:A,0))</f>
        <v>116</v>
      </c>
      <c r="D127" s="2">
        <f>INDEX('Pitching Raw Data'!G:G,MATCH(A127,'Pitching Raw Data'!A:A,0))</f>
        <v>0.105</v>
      </c>
      <c r="F127" t="str">
        <f>IFERROR(VLOOKUP(B127,'Grades Lookup'!$A$17:$B$19,2,TRUE),"")</f>
        <v/>
      </c>
      <c r="G127" t="str">
        <f>VLOOKUP(C127,'Grades Lookup'!$A$29:$B$31,2,TRUE)</f>
        <v>e-</v>
      </c>
      <c r="H127" t="str">
        <f>VLOOKUP(D127,'Grades Lookup'!$A$33:$B$35,2,TRUE)</f>
        <v>k-</v>
      </c>
    </row>
    <row r="128" spans="1:8" x14ac:dyDescent="0.3">
      <c r="A128" t="s">
        <v>892</v>
      </c>
      <c r="B128">
        <f>INDEX('Pitching Raw Data'!F:F,MATCH(A128,'Pitching Raw Data'!A:A,0))</f>
        <v>0</v>
      </c>
      <c r="C128">
        <f>INDEX('Pitching Raw Data'!H:H,MATCH(A128,'Pitching Raw Data'!A:A,0))</f>
        <v>102</v>
      </c>
      <c r="D128" s="2">
        <f>INDEX('Pitching Raw Data'!G:G,MATCH(A128,'Pitching Raw Data'!A:A,0))</f>
        <v>7.0999999999999994E-2</v>
      </c>
      <c r="F128" t="str">
        <f>IFERROR(VLOOKUP(B128,'Grades Lookup'!$A$17:$B$19,2,TRUE),"")</f>
        <v/>
      </c>
      <c r="G128" t="str">
        <f>VLOOKUP(C128,'Grades Lookup'!$A$29:$B$31,2,TRUE)</f>
        <v>e-</v>
      </c>
      <c r="H128" t="str">
        <f>VLOOKUP(D128,'Grades Lookup'!$A$33:$B$35,2,TRUE)</f>
        <v>k-</v>
      </c>
    </row>
    <row r="129" spans="1:8" x14ac:dyDescent="0.3">
      <c r="A129" t="s">
        <v>893</v>
      </c>
      <c r="B129">
        <f>INDEX('Pitching Raw Data'!F:F,MATCH(A129,'Pitching Raw Data'!A:A,0))</f>
        <v>0</v>
      </c>
      <c r="C129">
        <f>INDEX('Pitching Raw Data'!H:H,MATCH(A129,'Pitching Raw Data'!A:A,0))</f>
        <v>108</v>
      </c>
      <c r="D129" s="2">
        <f>INDEX('Pitching Raw Data'!G:G,MATCH(A129,'Pitching Raw Data'!A:A,0))</f>
        <v>0.14099999999999999</v>
      </c>
      <c r="F129" t="str">
        <f>IFERROR(VLOOKUP(B129,'Grades Lookup'!$A$17:$B$19,2,TRUE),"")</f>
        <v/>
      </c>
      <c r="G129" t="str">
        <f>VLOOKUP(C129,'Grades Lookup'!$A$29:$B$31,2,TRUE)</f>
        <v>e-</v>
      </c>
      <c r="H129" t="str">
        <f>VLOOKUP(D129,'Grades Lookup'!$A$33:$B$35,2,TRUE)</f>
        <v>k-</v>
      </c>
    </row>
    <row r="130" spans="1:8" x14ac:dyDescent="0.3">
      <c r="A130" t="s">
        <v>728</v>
      </c>
      <c r="B130">
        <f>INDEX('Pitching Raw Data'!F:F,MATCH(A130,'Pitching Raw Data'!A:A,0))</f>
        <v>0</v>
      </c>
      <c r="C130">
        <f>INDEX('Pitching Raw Data'!H:H,MATCH(A130,'Pitching Raw Data'!A:A,0))</f>
        <v>77</v>
      </c>
      <c r="D130" s="2">
        <f>INDEX('Pitching Raw Data'!G:G,MATCH(A130,'Pitching Raw Data'!A:A,0))</f>
        <v>0.21199999999999999</v>
      </c>
      <c r="F130" t="str">
        <f>IFERROR(VLOOKUP(B130,'Grades Lookup'!$A$17:$B$19,2,TRUE),"")</f>
        <v/>
      </c>
      <c r="G130" t="str">
        <f>VLOOKUP(C130,'Grades Lookup'!$A$29:$B$31,2,TRUE)</f>
        <v>E+</v>
      </c>
      <c r="H130" t="str">
        <f>VLOOKUP(D130,'Grades Lookup'!$A$33:$B$35,2,TRUE)</f>
        <v>k</v>
      </c>
    </row>
    <row r="131" spans="1:8" x14ac:dyDescent="0.3">
      <c r="A131" t="s">
        <v>894</v>
      </c>
      <c r="B131">
        <f>INDEX('Pitching Raw Data'!F:F,MATCH(A131,'Pitching Raw Data'!A:A,0))</f>
        <v>1</v>
      </c>
      <c r="C131">
        <f>INDEX('Pitching Raw Data'!H:H,MATCH(A131,'Pitching Raw Data'!A:A,0))</f>
        <v>66</v>
      </c>
      <c r="D131" s="2">
        <f>INDEX('Pitching Raw Data'!G:G,MATCH(A131,'Pitching Raw Data'!A:A,0))</f>
        <v>0.224</v>
      </c>
      <c r="F131" t="str">
        <f>IFERROR(VLOOKUP(B131,'Grades Lookup'!$A$17:$B$19,2,TRUE),"")</f>
        <v/>
      </c>
      <c r="G131" t="str">
        <f>VLOOKUP(C131,'Grades Lookup'!$A$29:$B$31,2,TRUE)</f>
        <v>E+</v>
      </c>
      <c r="H131" t="str">
        <f>VLOOKUP(D131,'Grades Lookup'!$A$33:$B$35,2,TRUE)</f>
        <v>k</v>
      </c>
    </row>
    <row r="132" spans="1:8" x14ac:dyDescent="0.3">
      <c r="A132" t="s">
        <v>581</v>
      </c>
      <c r="B132">
        <f>INDEX('Pitching Raw Data'!F:F,MATCH(A132,'Pitching Raw Data'!A:A,0))</f>
        <v>22</v>
      </c>
      <c r="C132">
        <f>INDEX('Pitching Raw Data'!H:H,MATCH(A132,'Pitching Raw Data'!A:A,0))</f>
        <v>74</v>
      </c>
      <c r="D132" s="2">
        <f>INDEX('Pitching Raw Data'!G:G,MATCH(A132,'Pitching Raw Data'!A:A,0))</f>
        <v>0.23300000000000001</v>
      </c>
      <c r="F132" t="str">
        <f>IFERROR(VLOOKUP(B132,'Grades Lookup'!$A$17:$B$19,2,TRUE),"")</f>
        <v>sv-</v>
      </c>
      <c r="G132" t="str">
        <f>VLOOKUP(C132,'Grades Lookup'!$A$29:$B$31,2,TRUE)</f>
        <v>E+</v>
      </c>
      <c r="H132" t="str">
        <f>VLOOKUP(D132,'Grades Lookup'!$A$33:$B$35,2,TRUE)</f>
        <v>k</v>
      </c>
    </row>
    <row r="133" spans="1:8" x14ac:dyDescent="0.3">
      <c r="A133" t="s">
        <v>895</v>
      </c>
      <c r="B133">
        <f>INDEX('Pitching Raw Data'!F:F,MATCH(A133,'Pitching Raw Data'!A:A,0))</f>
        <v>0</v>
      </c>
      <c r="C133">
        <f>INDEX('Pitching Raw Data'!H:H,MATCH(A133,'Pitching Raw Data'!A:A,0))</f>
        <v>93</v>
      </c>
      <c r="D133" s="2">
        <f>INDEX('Pitching Raw Data'!G:G,MATCH(A133,'Pitching Raw Data'!A:A,0))</f>
        <v>0.245</v>
      </c>
      <c r="F133" t="str">
        <f>IFERROR(VLOOKUP(B133,'Grades Lookup'!$A$17:$B$19,2,TRUE),"")</f>
        <v/>
      </c>
      <c r="G133" t="str">
        <f>VLOOKUP(C133,'Grades Lookup'!$A$29:$B$31,2,TRUE)</f>
        <v>e</v>
      </c>
      <c r="H133" t="str">
        <f>VLOOKUP(D133,'Grades Lookup'!$A$33:$B$35,2,TRUE)</f>
        <v>k</v>
      </c>
    </row>
    <row r="134" spans="1:8" x14ac:dyDescent="0.3">
      <c r="A134" t="s">
        <v>363</v>
      </c>
      <c r="B134">
        <f>INDEX('Pitching Raw Data'!F:F,MATCH(A134,'Pitching Raw Data'!A:A,0))</f>
        <v>0</v>
      </c>
      <c r="C134">
        <f>INDEX('Pitching Raw Data'!H:H,MATCH(A134,'Pitching Raw Data'!A:A,0))</f>
        <v>108</v>
      </c>
      <c r="D134" s="2">
        <f>INDEX('Pitching Raw Data'!G:G,MATCH(A134,'Pitching Raw Data'!A:A,0))</f>
        <v>2.5000000000000001E-2</v>
      </c>
      <c r="F134" t="str">
        <f>IFERROR(VLOOKUP(B134,'Grades Lookup'!$A$17:$B$19,2,TRUE),"")</f>
        <v/>
      </c>
      <c r="G134" t="str">
        <f>VLOOKUP(C134,'Grades Lookup'!$A$29:$B$31,2,TRUE)</f>
        <v>e-</v>
      </c>
      <c r="H134" t="str">
        <f>VLOOKUP(D134,'Grades Lookup'!$A$33:$B$35,2,TRUE)</f>
        <v>k-</v>
      </c>
    </row>
    <row r="135" spans="1:8" x14ac:dyDescent="0.3">
      <c r="A135" t="s">
        <v>749</v>
      </c>
      <c r="B135">
        <f>INDEX('Pitching Raw Data'!F:F,MATCH(A135,'Pitching Raw Data'!A:A,0))</f>
        <v>47</v>
      </c>
      <c r="C135">
        <f>INDEX('Pitching Raw Data'!H:H,MATCH(A135,'Pitching Raw Data'!A:A,0))</f>
        <v>98</v>
      </c>
      <c r="D135" s="2">
        <f>INDEX('Pitching Raw Data'!G:G,MATCH(A135,'Pitching Raw Data'!A:A,0))</f>
        <v>0.125</v>
      </c>
      <c r="F135" t="str">
        <f>IFERROR(VLOOKUP(B135,'Grades Lookup'!$A$17:$B$19,2,TRUE),"")</f>
        <v>SV+</v>
      </c>
      <c r="G135" t="str">
        <f>VLOOKUP(C135,'Grades Lookup'!$A$29:$B$31,2,TRUE)</f>
        <v>e</v>
      </c>
      <c r="H135" t="str">
        <f>VLOOKUP(D135,'Grades Lookup'!$A$33:$B$35,2,TRUE)</f>
        <v>k-</v>
      </c>
    </row>
    <row r="136" spans="1:8" x14ac:dyDescent="0.3">
      <c r="A136" t="s">
        <v>740</v>
      </c>
      <c r="B136">
        <f>INDEX('Pitching Raw Data'!F:F,MATCH(A136,'Pitching Raw Data'!A:A,0))</f>
        <v>34</v>
      </c>
      <c r="C136">
        <f>INDEX('Pitching Raw Data'!H:H,MATCH(A136,'Pitching Raw Data'!A:A,0))</f>
        <v>90</v>
      </c>
      <c r="D136" s="2">
        <f>INDEX('Pitching Raw Data'!G:G,MATCH(A136,'Pitching Raw Data'!A:A,0))</f>
        <v>0.20499999999999999</v>
      </c>
      <c r="F136" t="str">
        <f>IFERROR(VLOOKUP(B136,'Grades Lookup'!$A$17:$B$19,2,TRUE),"")</f>
        <v>SV</v>
      </c>
      <c r="G136" t="str">
        <f>VLOOKUP(C136,'Grades Lookup'!$A$29:$B$31,2,TRUE)</f>
        <v>e</v>
      </c>
      <c r="H136" t="str">
        <f>VLOOKUP(D136,'Grades Lookup'!$A$33:$B$35,2,TRUE)</f>
        <v>k</v>
      </c>
    </row>
    <row r="137" spans="1:8" x14ac:dyDescent="0.3">
      <c r="A137" t="s">
        <v>760</v>
      </c>
      <c r="B137">
        <f>INDEX('Pitching Raw Data'!F:F,MATCH(A137,'Pitching Raw Data'!A:A,0))</f>
        <v>0</v>
      </c>
      <c r="C137">
        <f>INDEX('Pitching Raw Data'!H:H,MATCH(A137,'Pitching Raw Data'!A:A,0))</f>
        <v>109</v>
      </c>
      <c r="D137" s="2">
        <f>INDEX('Pitching Raw Data'!G:G,MATCH(A137,'Pitching Raw Data'!A:A,0))</f>
        <v>0.123</v>
      </c>
      <c r="F137" t="str">
        <f>IFERROR(VLOOKUP(B137,'Grades Lookup'!$A$17:$B$19,2,TRUE),"")</f>
        <v/>
      </c>
      <c r="G137" t="str">
        <f>VLOOKUP(C137,'Grades Lookup'!$A$29:$B$31,2,TRUE)</f>
        <v>e-</v>
      </c>
      <c r="H137" t="str">
        <f>VLOOKUP(D137,'Grades Lookup'!$A$33:$B$35,2,TRUE)</f>
        <v>k-</v>
      </c>
    </row>
    <row r="138" spans="1:8" x14ac:dyDescent="0.3">
      <c r="A138" t="s">
        <v>724</v>
      </c>
      <c r="B138">
        <f>INDEX('Pitching Raw Data'!F:F,MATCH(A138,'Pitching Raw Data'!A:A,0))</f>
        <v>0</v>
      </c>
      <c r="C138">
        <f>INDEX('Pitching Raw Data'!H:H,MATCH(A138,'Pitching Raw Data'!A:A,0))</f>
        <v>74</v>
      </c>
      <c r="D138" s="2">
        <f>INDEX('Pitching Raw Data'!G:G,MATCH(A138,'Pitching Raw Data'!A:A,0))</f>
        <v>0.22600000000000001</v>
      </c>
      <c r="F138" t="str">
        <f>IFERROR(VLOOKUP(B138,'Grades Lookup'!$A$17:$B$19,2,TRUE),"")</f>
        <v/>
      </c>
      <c r="G138" t="str">
        <f>VLOOKUP(C138,'Grades Lookup'!$A$29:$B$31,2,TRUE)</f>
        <v>E+</v>
      </c>
      <c r="H138" t="str">
        <f>VLOOKUP(D138,'Grades Lookup'!$A$33:$B$35,2,TRUE)</f>
        <v>k</v>
      </c>
    </row>
    <row r="139" spans="1:8" x14ac:dyDescent="0.3">
      <c r="A139" t="s">
        <v>896</v>
      </c>
      <c r="B139">
        <f>INDEX('Pitching Raw Data'!F:F,MATCH(A139,'Pitching Raw Data'!A:A,0))</f>
        <v>1</v>
      </c>
      <c r="C139">
        <f>INDEX('Pitching Raw Data'!H:H,MATCH(A139,'Pitching Raw Data'!A:A,0))</f>
        <v>99</v>
      </c>
      <c r="D139" s="2">
        <f>INDEX('Pitching Raw Data'!G:G,MATCH(A139,'Pitching Raw Data'!A:A,0))</f>
        <v>0.126</v>
      </c>
      <c r="F139" t="str">
        <f>IFERROR(VLOOKUP(B139,'Grades Lookup'!$A$17:$B$19,2,TRUE),"")</f>
        <v/>
      </c>
      <c r="G139" t="str">
        <f>VLOOKUP(C139,'Grades Lookup'!$A$29:$B$31,2,TRUE)</f>
        <v>e</v>
      </c>
      <c r="H139" t="str">
        <f>VLOOKUP(D139,'Grades Lookup'!$A$33:$B$35,2,TRUE)</f>
        <v>k-</v>
      </c>
    </row>
    <row r="140" spans="1:8" x14ac:dyDescent="0.3">
      <c r="A140" t="s">
        <v>711</v>
      </c>
      <c r="B140">
        <f>INDEX('Pitching Raw Data'!F:F,MATCH(A140,'Pitching Raw Data'!A:A,0))</f>
        <v>0</v>
      </c>
      <c r="C140">
        <f>INDEX('Pitching Raw Data'!H:H,MATCH(A140,'Pitching Raw Data'!A:A,0))</f>
        <v>94</v>
      </c>
      <c r="D140" s="2">
        <f>INDEX('Pitching Raw Data'!G:G,MATCH(A140,'Pitching Raw Data'!A:A,0))</f>
        <v>0.14199999999999999</v>
      </c>
      <c r="F140" t="str">
        <f>IFERROR(VLOOKUP(B140,'Grades Lookup'!$A$17:$B$19,2,TRUE),"")</f>
        <v/>
      </c>
      <c r="G140" t="str">
        <f>VLOOKUP(C140,'Grades Lookup'!$A$29:$B$31,2,TRUE)</f>
        <v>e</v>
      </c>
      <c r="H140" t="str">
        <f>VLOOKUP(D140,'Grades Lookup'!$A$33:$B$35,2,TRUE)</f>
        <v>k-</v>
      </c>
    </row>
    <row r="141" spans="1:8" x14ac:dyDescent="0.3">
      <c r="A141" t="s">
        <v>636</v>
      </c>
      <c r="B141">
        <f>INDEX('Pitching Raw Data'!F:F,MATCH(A141,'Pitching Raw Data'!A:A,0))</f>
        <v>0</v>
      </c>
      <c r="C141">
        <f>INDEX('Pitching Raw Data'!H:H,MATCH(A141,'Pitching Raw Data'!A:A,0))</f>
        <v>90</v>
      </c>
      <c r="D141" s="2">
        <f>INDEX('Pitching Raw Data'!G:G,MATCH(A141,'Pitching Raw Data'!A:A,0))</f>
        <v>0.21199999999999999</v>
      </c>
      <c r="F141" t="str">
        <f>IFERROR(VLOOKUP(B141,'Grades Lookup'!$A$17:$B$19,2,TRUE),"")</f>
        <v/>
      </c>
      <c r="G141" t="str">
        <f>VLOOKUP(C141,'Grades Lookup'!$A$29:$B$31,2,TRUE)</f>
        <v>e</v>
      </c>
      <c r="H141" t="str">
        <f>VLOOKUP(D141,'Grades Lookup'!$A$33:$B$35,2,TRUE)</f>
        <v>k</v>
      </c>
    </row>
    <row r="142" spans="1:8" x14ac:dyDescent="0.3">
      <c r="A142" t="s">
        <v>632</v>
      </c>
      <c r="B142">
        <f>INDEX('Pitching Raw Data'!F:F,MATCH(A142,'Pitching Raw Data'!A:A,0))</f>
        <v>0</v>
      </c>
      <c r="C142">
        <f>INDEX('Pitching Raw Data'!H:H,MATCH(A142,'Pitching Raw Data'!A:A,0))</f>
        <v>94</v>
      </c>
      <c r="D142" s="2">
        <f>INDEX('Pitching Raw Data'!G:G,MATCH(A142,'Pitching Raw Data'!A:A,0))</f>
        <v>0.18</v>
      </c>
      <c r="F142" t="str">
        <f>IFERROR(VLOOKUP(B142,'Grades Lookup'!$A$17:$B$19,2,TRUE),"")</f>
        <v/>
      </c>
      <c r="G142" t="str">
        <f>VLOOKUP(C142,'Grades Lookup'!$A$29:$B$31,2,TRUE)</f>
        <v>e</v>
      </c>
      <c r="H142" t="str">
        <f>VLOOKUP(D142,'Grades Lookup'!$A$33:$B$35,2,TRUE)</f>
        <v>k-</v>
      </c>
    </row>
    <row r="143" spans="1:8" x14ac:dyDescent="0.3">
      <c r="A143" t="s">
        <v>520</v>
      </c>
      <c r="B143">
        <f>INDEX('Pitching Raw Data'!F:F,MATCH(A143,'Pitching Raw Data'!A:A,0))</f>
        <v>1</v>
      </c>
      <c r="C143">
        <f>INDEX('Pitching Raw Data'!H:H,MATCH(A143,'Pitching Raw Data'!A:A,0))</f>
        <v>54</v>
      </c>
      <c r="D143" s="2">
        <f>INDEX('Pitching Raw Data'!G:G,MATCH(A143,'Pitching Raw Data'!A:A,0))</f>
        <v>0.28499999999999998</v>
      </c>
      <c r="F143" t="str">
        <f>IFERROR(VLOOKUP(B143,'Grades Lookup'!$A$17:$B$19,2,TRUE),"")</f>
        <v/>
      </c>
      <c r="G143" t="str">
        <f>VLOOKUP(C143,'Grades Lookup'!$A$29:$B$31,2,TRUE)</f>
        <v>E+</v>
      </c>
      <c r="H143" t="str">
        <f>VLOOKUP(D143,'Grades Lookup'!$A$33:$B$35,2,TRUE)</f>
        <v>K+</v>
      </c>
    </row>
    <row r="144" spans="1:8" x14ac:dyDescent="0.3">
      <c r="A144" t="s">
        <v>726</v>
      </c>
      <c r="B144">
        <f>INDEX('Pitching Raw Data'!F:F,MATCH(A144,'Pitching Raw Data'!A:A,0))</f>
        <v>0</v>
      </c>
      <c r="C144">
        <f>INDEX('Pitching Raw Data'!H:H,MATCH(A144,'Pitching Raw Data'!A:A,0))</f>
        <v>95</v>
      </c>
      <c r="D144" s="2">
        <f>INDEX('Pitching Raw Data'!G:G,MATCH(A144,'Pitching Raw Data'!A:A,0))</f>
        <v>0.17299999999999999</v>
      </c>
      <c r="F144" t="str">
        <f>IFERROR(VLOOKUP(B144,'Grades Lookup'!$A$17:$B$19,2,TRUE),"")</f>
        <v/>
      </c>
      <c r="G144" t="str">
        <f>VLOOKUP(C144,'Grades Lookup'!$A$29:$B$31,2,TRUE)</f>
        <v>e</v>
      </c>
      <c r="H144" t="str">
        <f>VLOOKUP(D144,'Grades Lookup'!$A$33:$B$35,2,TRUE)</f>
        <v>k-</v>
      </c>
    </row>
    <row r="145" spans="1:8" x14ac:dyDescent="0.3">
      <c r="A145" t="s">
        <v>753</v>
      </c>
      <c r="B145">
        <f>INDEX('Pitching Raw Data'!F:F,MATCH(A145,'Pitching Raw Data'!A:A,0))</f>
        <v>0</v>
      </c>
      <c r="C145">
        <f>INDEX('Pitching Raw Data'!H:H,MATCH(A145,'Pitching Raw Data'!A:A,0))</f>
        <v>77</v>
      </c>
      <c r="D145" s="2">
        <f>INDEX('Pitching Raw Data'!G:G,MATCH(A145,'Pitching Raw Data'!A:A,0))</f>
        <v>0.17899999999999999</v>
      </c>
      <c r="F145" t="str">
        <f>IFERROR(VLOOKUP(B145,'Grades Lookup'!$A$17:$B$19,2,TRUE),"")</f>
        <v/>
      </c>
      <c r="G145" t="str">
        <f>VLOOKUP(C145,'Grades Lookup'!$A$29:$B$31,2,TRUE)</f>
        <v>E+</v>
      </c>
      <c r="H145" t="str">
        <f>VLOOKUP(D145,'Grades Lookup'!$A$33:$B$35,2,TRUE)</f>
        <v>k-</v>
      </c>
    </row>
    <row r="146" spans="1:8" x14ac:dyDescent="0.3">
      <c r="A146" t="s">
        <v>450</v>
      </c>
      <c r="B146">
        <f>INDEX('Pitching Raw Data'!F:F,MATCH(A146,'Pitching Raw Data'!A:A,0))</f>
        <v>0</v>
      </c>
      <c r="C146">
        <f>INDEX('Pitching Raw Data'!H:H,MATCH(A146,'Pitching Raw Data'!A:A,0))</f>
        <v>96</v>
      </c>
      <c r="D146" s="2">
        <f>INDEX('Pitching Raw Data'!G:G,MATCH(A146,'Pitching Raw Data'!A:A,0))</f>
        <v>0.16400000000000001</v>
      </c>
      <c r="F146" t="str">
        <f>IFERROR(VLOOKUP(B146,'Grades Lookup'!$A$17:$B$19,2,TRUE),"")</f>
        <v/>
      </c>
      <c r="G146" t="str">
        <f>VLOOKUP(C146,'Grades Lookup'!$A$29:$B$31,2,TRUE)</f>
        <v>e</v>
      </c>
      <c r="H146" t="str">
        <f>VLOOKUP(D146,'Grades Lookup'!$A$33:$B$35,2,TRUE)</f>
        <v>k-</v>
      </c>
    </row>
    <row r="147" spans="1:8" x14ac:dyDescent="0.3">
      <c r="A147" t="s">
        <v>648</v>
      </c>
      <c r="B147">
        <f>INDEX('Pitching Raw Data'!F:F,MATCH(A147,'Pitching Raw Data'!A:A,0))</f>
        <v>39</v>
      </c>
      <c r="C147">
        <f>INDEX('Pitching Raw Data'!H:H,MATCH(A147,'Pitching Raw Data'!A:A,0))</f>
        <v>58</v>
      </c>
      <c r="D147" s="2">
        <f>INDEX('Pitching Raw Data'!G:G,MATCH(A147,'Pitching Raw Data'!A:A,0))</f>
        <v>0.29699999999999999</v>
      </c>
      <c r="F147" t="str">
        <f>IFERROR(VLOOKUP(B147,'Grades Lookup'!$A$17:$B$19,2,TRUE),"")</f>
        <v>SV+</v>
      </c>
      <c r="G147" t="str">
        <f>VLOOKUP(C147,'Grades Lookup'!$A$29:$B$31,2,TRUE)</f>
        <v>E+</v>
      </c>
      <c r="H147" t="str">
        <f>VLOOKUP(D147,'Grades Lookup'!$A$33:$B$35,2,TRUE)</f>
        <v>K+</v>
      </c>
    </row>
    <row r="148" spans="1:8" x14ac:dyDescent="0.3">
      <c r="A148" t="s">
        <v>822</v>
      </c>
      <c r="B148">
        <f>INDEX('Pitching Raw Data'!F:F,MATCH(A148,'Pitching Raw Data'!A:A,0))</f>
        <v>3</v>
      </c>
      <c r="C148">
        <f>INDEX('Pitching Raw Data'!H:H,MATCH(A148,'Pitching Raw Data'!A:A,0))</f>
        <v>101</v>
      </c>
      <c r="D148" s="2">
        <f>INDEX('Pitching Raw Data'!G:G,MATCH(A148,'Pitching Raw Data'!A:A,0))</f>
        <v>8.3000000000000004E-2</v>
      </c>
      <c r="F148" t="str">
        <f>IFERROR(VLOOKUP(B148,'Grades Lookup'!$A$17:$B$19,2,TRUE),"")</f>
        <v/>
      </c>
      <c r="G148" t="str">
        <f>VLOOKUP(C148,'Grades Lookup'!$A$29:$B$31,2,TRUE)</f>
        <v>e-</v>
      </c>
      <c r="H148" t="str">
        <f>VLOOKUP(D148,'Grades Lookup'!$A$33:$B$35,2,TRUE)</f>
        <v>k-</v>
      </c>
    </row>
    <row r="149" spans="1:8" x14ac:dyDescent="0.3">
      <c r="A149" t="s">
        <v>709</v>
      </c>
      <c r="B149">
        <f>INDEX('Pitching Raw Data'!F:F,MATCH(A149,'Pitching Raw Data'!A:A,0))</f>
        <v>0</v>
      </c>
      <c r="C149">
        <f>INDEX('Pitching Raw Data'!H:H,MATCH(A149,'Pitching Raw Data'!A:A,0))</f>
        <v>76</v>
      </c>
      <c r="D149" s="2">
        <f>INDEX('Pitching Raw Data'!G:G,MATCH(A149,'Pitching Raw Data'!A:A,0))</f>
        <v>0.24</v>
      </c>
      <c r="F149" t="str">
        <f>IFERROR(VLOOKUP(B149,'Grades Lookup'!$A$17:$B$19,2,TRUE),"")</f>
        <v/>
      </c>
      <c r="G149" t="str">
        <f>VLOOKUP(C149,'Grades Lookup'!$A$29:$B$31,2,TRUE)</f>
        <v>E+</v>
      </c>
      <c r="H149" t="str">
        <f>VLOOKUP(D149,'Grades Lookup'!$A$33:$B$35,2,TRUE)</f>
        <v>k</v>
      </c>
    </row>
    <row r="150" spans="1:8" x14ac:dyDescent="0.3">
      <c r="A150" t="s">
        <v>897</v>
      </c>
      <c r="B150">
        <f>INDEX('Pitching Raw Data'!F:F,MATCH(A150,'Pitching Raw Data'!A:A,0))</f>
        <v>10</v>
      </c>
      <c r="C150">
        <f>INDEX('Pitching Raw Data'!H:H,MATCH(A150,'Pitching Raw Data'!A:A,0))</f>
        <v>99</v>
      </c>
      <c r="D150" s="2">
        <f>INDEX('Pitching Raw Data'!G:G,MATCH(A150,'Pitching Raw Data'!A:A,0))</f>
        <v>0.113</v>
      </c>
      <c r="F150" t="str">
        <f>IFERROR(VLOOKUP(B150,'Grades Lookup'!$A$17:$B$19,2,TRUE),"")</f>
        <v>sv-</v>
      </c>
      <c r="G150" t="str">
        <f>VLOOKUP(C150,'Grades Lookup'!$A$29:$B$31,2,TRUE)</f>
        <v>e</v>
      </c>
      <c r="H150" t="str">
        <f>VLOOKUP(D150,'Grades Lookup'!$A$33:$B$35,2,TRUE)</f>
        <v>k-</v>
      </c>
    </row>
    <row r="151" spans="1:8" x14ac:dyDescent="0.3">
      <c r="A151" t="s">
        <v>898</v>
      </c>
      <c r="B151">
        <f>INDEX('Pitching Raw Data'!F:F,MATCH(A151,'Pitching Raw Data'!A:A,0))</f>
        <v>1</v>
      </c>
      <c r="C151">
        <f>INDEX('Pitching Raw Data'!H:H,MATCH(A151,'Pitching Raw Data'!A:A,0))</f>
        <v>83</v>
      </c>
      <c r="D151" s="2">
        <f>INDEX('Pitching Raw Data'!G:G,MATCH(A151,'Pitching Raw Data'!A:A,0))</f>
        <v>0.18</v>
      </c>
      <c r="F151" t="str">
        <f>IFERROR(VLOOKUP(B151,'Grades Lookup'!$A$17:$B$19,2,TRUE),"")</f>
        <v/>
      </c>
      <c r="G151" t="str">
        <f>VLOOKUP(C151,'Grades Lookup'!$A$29:$B$31,2,TRUE)</f>
        <v>e</v>
      </c>
      <c r="H151" t="str">
        <f>VLOOKUP(D151,'Grades Lookup'!$A$33:$B$35,2,TRUE)</f>
        <v>k-</v>
      </c>
    </row>
    <row r="152" spans="1:8" x14ac:dyDescent="0.3">
      <c r="A152" t="s">
        <v>345</v>
      </c>
      <c r="B152">
        <f>INDEX('Pitching Raw Data'!F:F,MATCH(A152,'Pitching Raw Data'!A:A,0))</f>
        <v>0</v>
      </c>
      <c r="C152">
        <f>INDEX('Pitching Raw Data'!H:H,MATCH(A152,'Pitching Raw Data'!A:A,0))</f>
        <v>87</v>
      </c>
      <c r="D152" s="2">
        <f>INDEX('Pitching Raw Data'!G:G,MATCH(A152,'Pitching Raw Data'!A:A,0))</f>
        <v>0.151</v>
      </c>
      <c r="F152" t="str">
        <f>IFERROR(VLOOKUP(B152,'Grades Lookup'!$A$17:$B$19,2,TRUE),"")</f>
        <v/>
      </c>
      <c r="G152" t="str">
        <f>VLOOKUP(C152,'Grades Lookup'!$A$29:$B$31,2,TRUE)</f>
        <v>e</v>
      </c>
      <c r="H152" t="str">
        <f>VLOOKUP(D152,'Grades Lookup'!$A$33:$B$35,2,TRUE)</f>
        <v>k-</v>
      </c>
    </row>
    <row r="153" spans="1:8" x14ac:dyDescent="0.3">
      <c r="A153" t="s">
        <v>397</v>
      </c>
      <c r="B153">
        <f>INDEX('Pitching Raw Data'!F:F,MATCH(A153,'Pitching Raw Data'!A:A,0))</f>
        <v>11</v>
      </c>
      <c r="C153">
        <f>INDEX('Pitching Raw Data'!H:H,MATCH(A153,'Pitching Raw Data'!A:A,0))</f>
        <v>59</v>
      </c>
      <c r="D153" s="2">
        <f>INDEX('Pitching Raw Data'!G:G,MATCH(A153,'Pitching Raw Data'!A:A,0))</f>
        <v>0.27700000000000002</v>
      </c>
      <c r="F153" t="str">
        <f>IFERROR(VLOOKUP(B153,'Grades Lookup'!$A$17:$B$19,2,TRUE),"")</f>
        <v>sv-</v>
      </c>
      <c r="G153" t="str">
        <f>VLOOKUP(C153,'Grades Lookup'!$A$29:$B$31,2,TRUE)</f>
        <v>E+</v>
      </c>
      <c r="H153" t="str">
        <f>VLOOKUP(D153,'Grades Lookup'!$A$33:$B$35,2,TRUE)</f>
        <v>K+</v>
      </c>
    </row>
    <row r="154" spans="1:8" x14ac:dyDescent="0.3">
      <c r="A154" t="s">
        <v>527</v>
      </c>
      <c r="B154">
        <f>INDEX('Pitching Raw Data'!F:F,MATCH(A154,'Pitching Raw Data'!A:A,0))</f>
        <v>0</v>
      </c>
      <c r="C154">
        <f>INDEX('Pitching Raw Data'!H:H,MATCH(A154,'Pitching Raw Data'!A:A,0))</f>
        <v>121</v>
      </c>
      <c r="D154" s="2">
        <f>INDEX('Pitching Raw Data'!G:G,MATCH(A154,'Pitching Raw Data'!A:A,0))</f>
        <v>3.1E-2</v>
      </c>
      <c r="F154" t="str">
        <f>IFERROR(VLOOKUP(B154,'Grades Lookup'!$A$17:$B$19,2,TRUE),"")</f>
        <v/>
      </c>
      <c r="G154" t="str">
        <f>VLOOKUP(C154,'Grades Lookup'!$A$29:$B$31,2,TRUE)</f>
        <v>e-</v>
      </c>
      <c r="H154" t="str">
        <f>VLOOKUP(D154,'Grades Lookup'!$A$33:$B$35,2,TRUE)</f>
        <v>k-</v>
      </c>
    </row>
    <row r="155" spans="1:8" x14ac:dyDescent="0.3">
      <c r="A155" t="s">
        <v>665</v>
      </c>
      <c r="B155">
        <f>INDEX('Pitching Raw Data'!F:F,MATCH(A155,'Pitching Raw Data'!A:A,0))</f>
        <v>1</v>
      </c>
      <c r="C155">
        <f>INDEX('Pitching Raw Data'!H:H,MATCH(A155,'Pitching Raw Data'!A:A,0))</f>
        <v>120</v>
      </c>
      <c r="D155" s="2">
        <f>INDEX('Pitching Raw Data'!G:G,MATCH(A155,'Pitching Raw Data'!A:A,0))</f>
        <v>6.8000000000000005E-2</v>
      </c>
      <c r="F155" t="str">
        <f>IFERROR(VLOOKUP(B155,'Grades Lookup'!$A$17:$B$19,2,TRUE),"")</f>
        <v/>
      </c>
      <c r="G155" t="str">
        <f>VLOOKUP(C155,'Grades Lookup'!$A$29:$B$31,2,TRUE)</f>
        <v>e-</v>
      </c>
      <c r="H155" t="str">
        <f>VLOOKUP(D155,'Grades Lookup'!$A$33:$B$35,2,TRUE)</f>
        <v>k-</v>
      </c>
    </row>
    <row r="156" spans="1:8" x14ac:dyDescent="0.3">
      <c r="A156" t="s">
        <v>899</v>
      </c>
      <c r="B156">
        <f>INDEX('Pitching Raw Data'!F:F,MATCH(A156,'Pitching Raw Data'!A:A,0))</f>
        <v>13</v>
      </c>
      <c r="C156">
        <f>INDEX('Pitching Raw Data'!H:H,MATCH(A156,'Pitching Raw Data'!A:A,0))</f>
        <v>92</v>
      </c>
      <c r="D156" s="2">
        <f>INDEX('Pitching Raw Data'!G:G,MATCH(A156,'Pitching Raw Data'!A:A,0))</f>
        <v>0.182</v>
      </c>
      <c r="F156" t="str">
        <f>IFERROR(VLOOKUP(B156,'Grades Lookup'!$A$17:$B$19,2,TRUE),"")</f>
        <v>sv-</v>
      </c>
      <c r="G156" t="str">
        <f>VLOOKUP(C156,'Grades Lookup'!$A$29:$B$31,2,TRUE)</f>
        <v>e</v>
      </c>
      <c r="H156" t="str">
        <f>VLOOKUP(D156,'Grades Lookup'!$A$33:$B$35,2,TRUE)</f>
        <v>k-</v>
      </c>
    </row>
    <row r="157" spans="1:8" x14ac:dyDescent="0.3">
      <c r="A157" t="s">
        <v>407</v>
      </c>
      <c r="B157">
        <f>INDEX('Pitching Raw Data'!F:F,MATCH(A157,'Pitching Raw Data'!A:A,0))</f>
        <v>0</v>
      </c>
      <c r="C157">
        <f>INDEX('Pitching Raw Data'!H:H,MATCH(A157,'Pitching Raw Data'!A:A,0))</f>
        <v>96</v>
      </c>
      <c r="D157" s="2">
        <f>INDEX('Pitching Raw Data'!G:G,MATCH(A157,'Pitching Raw Data'!A:A,0))</f>
        <v>0.123</v>
      </c>
      <c r="F157" t="str">
        <f>IFERROR(VLOOKUP(B157,'Grades Lookup'!$A$17:$B$19,2,TRUE),"")</f>
        <v/>
      </c>
      <c r="G157" t="str">
        <f>VLOOKUP(C157,'Grades Lookup'!$A$29:$B$31,2,TRUE)</f>
        <v>e</v>
      </c>
      <c r="H157" t="str">
        <f>VLOOKUP(D157,'Grades Lookup'!$A$33:$B$35,2,TRUE)</f>
        <v>k-</v>
      </c>
    </row>
    <row r="158" spans="1:8" x14ac:dyDescent="0.3">
      <c r="A158" t="s">
        <v>900</v>
      </c>
      <c r="B158">
        <f>INDEX('Pitching Raw Data'!F:F,MATCH(A158,'Pitching Raw Data'!A:A,0))</f>
        <v>0</v>
      </c>
      <c r="C158">
        <f>INDEX('Pitching Raw Data'!H:H,MATCH(A158,'Pitching Raw Data'!A:A,0))</f>
        <v>100</v>
      </c>
      <c r="D158" s="2">
        <f>INDEX('Pitching Raw Data'!G:G,MATCH(A158,'Pitching Raw Data'!A:A,0))</f>
        <v>0.14899999999999999</v>
      </c>
      <c r="F158" t="str">
        <f>IFERROR(VLOOKUP(B158,'Grades Lookup'!$A$17:$B$19,2,TRUE),"")</f>
        <v/>
      </c>
      <c r="G158" t="str">
        <f>VLOOKUP(C158,'Grades Lookup'!$A$29:$B$31,2,TRUE)</f>
        <v>e-</v>
      </c>
      <c r="H158" t="str">
        <f>VLOOKUP(D158,'Grades Lookup'!$A$33:$B$35,2,TRUE)</f>
        <v>k-</v>
      </c>
    </row>
    <row r="159" spans="1:8" x14ac:dyDescent="0.3">
      <c r="A159" t="s">
        <v>771</v>
      </c>
      <c r="B159">
        <f>INDEX('Pitching Raw Data'!F:F,MATCH(A159,'Pitching Raw Data'!A:A,0))</f>
        <v>0</v>
      </c>
      <c r="C159">
        <f>INDEX('Pitching Raw Data'!H:H,MATCH(A159,'Pitching Raw Data'!A:A,0))</f>
        <v>110</v>
      </c>
      <c r="D159" s="2">
        <f>INDEX('Pitching Raw Data'!G:G,MATCH(A159,'Pitching Raw Data'!A:A,0))</f>
        <v>9.7000000000000003E-2</v>
      </c>
      <c r="F159" t="str">
        <f>IFERROR(VLOOKUP(B159,'Grades Lookup'!$A$17:$B$19,2,TRUE),"")</f>
        <v/>
      </c>
      <c r="G159" t="str">
        <f>VLOOKUP(C159,'Grades Lookup'!$A$29:$B$31,2,TRUE)</f>
        <v>e-</v>
      </c>
      <c r="H159" t="str">
        <f>VLOOKUP(D159,'Grades Lookup'!$A$33:$B$35,2,TRUE)</f>
        <v>k-</v>
      </c>
    </row>
    <row r="160" spans="1:8" x14ac:dyDescent="0.3">
      <c r="A160" t="s">
        <v>901</v>
      </c>
      <c r="B160">
        <f>INDEX('Pitching Raw Data'!F:F,MATCH(A160,'Pitching Raw Data'!A:A,0))</f>
        <v>2</v>
      </c>
      <c r="C160">
        <f>INDEX('Pitching Raw Data'!H:H,MATCH(A160,'Pitching Raw Data'!A:A,0))</f>
        <v>79</v>
      </c>
      <c r="D160" s="2">
        <f>INDEX('Pitching Raw Data'!G:G,MATCH(A160,'Pitching Raw Data'!A:A,0))</f>
        <v>0.217</v>
      </c>
      <c r="F160" t="str">
        <f>IFERROR(VLOOKUP(B160,'Grades Lookup'!$A$17:$B$19,2,TRUE),"")</f>
        <v/>
      </c>
      <c r="G160" t="str">
        <f>VLOOKUP(C160,'Grades Lookup'!$A$29:$B$31,2,TRUE)</f>
        <v>e</v>
      </c>
      <c r="H160" t="str">
        <f>VLOOKUP(D160,'Grades Lookup'!$A$33:$B$35,2,TRUE)</f>
        <v>k</v>
      </c>
    </row>
    <row r="161" spans="1:8" x14ac:dyDescent="0.3">
      <c r="A161" t="s">
        <v>902</v>
      </c>
      <c r="B161">
        <f>INDEX('Pitching Raw Data'!F:F,MATCH(A161,'Pitching Raw Data'!A:A,0))</f>
        <v>0</v>
      </c>
      <c r="C161">
        <f>INDEX('Pitching Raw Data'!H:H,MATCH(A161,'Pitching Raw Data'!A:A,0))</f>
        <v>94</v>
      </c>
      <c r="D161" s="2">
        <f>INDEX('Pitching Raw Data'!G:G,MATCH(A161,'Pitching Raw Data'!A:A,0))</f>
        <v>7.4999999999999997E-2</v>
      </c>
      <c r="F161" t="str">
        <f>IFERROR(VLOOKUP(B161,'Grades Lookup'!$A$17:$B$19,2,TRUE),"")</f>
        <v/>
      </c>
      <c r="G161" t="str">
        <f>VLOOKUP(C161,'Grades Lookup'!$A$29:$B$31,2,TRUE)</f>
        <v>e</v>
      </c>
      <c r="H161" t="str">
        <f>VLOOKUP(D161,'Grades Lookup'!$A$33:$B$35,2,TRUE)</f>
        <v>k-</v>
      </c>
    </row>
    <row r="162" spans="1:8" x14ac:dyDescent="0.3">
      <c r="A162" t="s">
        <v>903</v>
      </c>
      <c r="B162">
        <f>INDEX('Pitching Raw Data'!F:F,MATCH(A162,'Pitching Raw Data'!A:A,0))</f>
        <v>1</v>
      </c>
      <c r="C162">
        <f>INDEX('Pitching Raw Data'!H:H,MATCH(A162,'Pitching Raw Data'!A:A,0))</f>
        <v>109</v>
      </c>
      <c r="D162" s="2">
        <f>INDEX('Pitching Raw Data'!G:G,MATCH(A162,'Pitching Raw Data'!A:A,0))</f>
        <v>0.123</v>
      </c>
      <c r="F162" t="str">
        <f>IFERROR(VLOOKUP(B162,'Grades Lookup'!$A$17:$B$19,2,TRUE),"")</f>
        <v/>
      </c>
      <c r="G162" t="str">
        <f>VLOOKUP(C162,'Grades Lookup'!$A$29:$B$31,2,TRUE)</f>
        <v>e-</v>
      </c>
      <c r="H162" t="str">
        <f>VLOOKUP(D162,'Grades Lookup'!$A$33:$B$35,2,TRUE)</f>
        <v>k-</v>
      </c>
    </row>
    <row r="163" spans="1:8" x14ac:dyDescent="0.3">
      <c r="A163" t="s">
        <v>904</v>
      </c>
      <c r="B163">
        <f>INDEX('Pitching Raw Data'!F:F,MATCH(A163,'Pitching Raw Data'!A:A,0))</f>
        <v>0</v>
      </c>
      <c r="C163">
        <f>INDEX('Pitching Raw Data'!H:H,MATCH(A163,'Pitching Raw Data'!A:A,0))</f>
        <v>96</v>
      </c>
      <c r="D163" s="2">
        <f>INDEX('Pitching Raw Data'!G:G,MATCH(A163,'Pitching Raw Data'!A:A,0))</f>
        <v>0.16200000000000001</v>
      </c>
      <c r="F163" t="str">
        <f>IFERROR(VLOOKUP(B163,'Grades Lookup'!$A$17:$B$19,2,TRUE),"")</f>
        <v/>
      </c>
      <c r="G163" t="str">
        <f>VLOOKUP(C163,'Grades Lookup'!$A$29:$B$31,2,TRUE)</f>
        <v>e</v>
      </c>
      <c r="H163" t="str">
        <f>VLOOKUP(D163,'Grades Lookup'!$A$33:$B$35,2,TRUE)</f>
        <v>k-</v>
      </c>
    </row>
    <row r="164" spans="1:8" x14ac:dyDescent="0.3">
      <c r="A164" t="s">
        <v>905</v>
      </c>
      <c r="B164">
        <f>INDEX('Pitching Raw Data'!F:F,MATCH(A164,'Pitching Raw Data'!A:A,0))</f>
        <v>0</v>
      </c>
      <c r="C164">
        <f>INDEX('Pitching Raw Data'!H:H,MATCH(A164,'Pitching Raw Data'!A:A,0))</f>
        <v>104</v>
      </c>
      <c r="D164" s="2">
        <f>INDEX('Pitching Raw Data'!G:G,MATCH(A164,'Pitching Raw Data'!A:A,0))</f>
        <v>7.8E-2</v>
      </c>
      <c r="F164" t="str">
        <f>IFERROR(VLOOKUP(B164,'Grades Lookup'!$A$17:$B$19,2,TRUE),"")</f>
        <v/>
      </c>
      <c r="G164" t="str">
        <f>VLOOKUP(C164,'Grades Lookup'!$A$29:$B$31,2,TRUE)</f>
        <v>e-</v>
      </c>
      <c r="H164" t="str">
        <f>VLOOKUP(D164,'Grades Lookup'!$A$33:$B$35,2,TRUE)</f>
        <v>k-</v>
      </c>
    </row>
    <row r="165" spans="1:8" x14ac:dyDescent="0.3">
      <c r="A165" t="s">
        <v>906</v>
      </c>
      <c r="B165">
        <f>INDEX('Pitching Raw Data'!F:F,MATCH(A165,'Pitching Raw Data'!A:A,0))</f>
        <v>0</v>
      </c>
      <c r="C165">
        <f>INDEX('Pitching Raw Data'!H:H,MATCH(A165,'Pitching Raw Data'!A:A,0))</f>
        <v>97</v>
      </c>
      <c r="D165" s="2">
        <f>INDEX('Pitching Raw Data'!G:G,MATCH(A165,'Pitching Raw Data'!A:A,0))</f>
        <v>8.5999999999999993E-2</v>
      </c>
      <c r="F165" t="str">
        <f>IFERROR(VLOOKUP(B165,'Grades Lookup'!$A$17:$B$19,2,TRUE),"")</f>
        <v/>
      </c>
      <c r="G165" t="str">
        <f>VLOOKUP(C165,'Grades Lookup'!$A$29:$B$31,2,TRUE)</f>
        <v>e</v>
      </c>
      <c r="H165" t="str">
        <f>VLOOKUP(D165,'Grades Lookup'!$A$33:$B$35,2,TRUE)</f>
        <v>k-</v>
      </c>
    </row>
    <row r="166" spans="1:8" x14ac:dyDescent="0.3">
      <c r="A166" t="s">
        <v>568</v>
      </c>
      <c r="B166">
        <f>INDEX('Pitching Raw Data'!F:F,MATCH(A166,'Pitching Raw Data'!A:A,0))</f>
        <v>0</v>
      </c>
      <c r="C166">
        <f>INDEX('Pitching Raw Data'!H:H,MATCH(A166,'Pitching Raw Data'!A:A,0))</f>
        <v>100</v>
      </c>
      <c r="D166" s="2">
        <f>INDEX('Pitching Raw Data'!G:G,MATCH(A166,'Pitching Raw Data'!A:A,0))</f>
        <v>0.124</v>
      </c>
      <c r="F166" t="str">
        <f>IFERROR(VLOOKUP(B166,'Grades Lookup'!$A$17:$B$19,2,TRUE),"")</f>
        <v/>
      </c>
      <c r="G166" t="str">
        <f>VLOOKUP(C166,'Grades Lookup'!$A$29:$B$31,2,TRUE)</f>
        <v>e-</v>
      </c>
      <c r="H166" t="str">
        <f>VLOOKUP(D166,'Grades Lookup'!$A$33:$B$35,2,TRUE)</f>
        <v>k-</v>
      </c>
    </row>
    <row r="167" spans="1:8" x14ac:dyDescent="0.3">
      <c r="A167" t="s">
        <v>308</v>
      </c>
      <c r="B167">
        <f>INDEX('Pitching Raw Data'!F:F,MATCH(A167,'Pitching Raw Data'!A:A,0))</f>
        <v>0</v>
      </c>
      <c r="C167">
        <f>INDEX('Pitching Raw Data'!H:H,MATCH(A167,'Pitching Raw Data'!A:A,0))</f>
        <v>73</v>
      </c>
      <c r="D167" s="2">
        <f>INDEX('Pitching Raw Data'!G:G,MATCH(A167,'Pitching Raw Data'!A:A,0))</f>
        <v>0.20699999999999999</v>
      </c>
      <c r="F167" t="str">
        <f>IFERROR(VLOOKUP(B167,'Grades Lookup'!$A$17:$B$19,2,TRUE),"")</f>
        <v/>
      </c>
      <c r="G167" t="str">
        <f>VLOOKUP(C167,'Grades Lookup'!$A$29:$B$31,2,TRUE)</f>
        <v>E+</v>
      </c>
      <c r="H167" t="str">
        <f>VLOOKUP(D167,'Grades Lookup'!$A$33:$B$35,2,TRUE)</f>
        <v>k</v>
      </c>
    </row>
    <row r="168" spans="1:8" x14ac:dyDescent="0.3">
      <c r="A168" t="s">
        <v>907</v>
      </c>
      <c r="B168">
        <f>INDEX('Pitching Raw Data'!F:F,MATCH(A168,'Pitching Raw Data'!A:A,0))</f>
        <v>0</v>
      </c>
      <c r="C168">
        <f>INDEX('Pitching Raw Data'!H:H,MATCH(A168,'Pitching Raw Data'!A:A,0))</f>
        <v>104</v>
      </c>
      <c r="D168" s="2">
        <f>INDEX('Pitching Raw Data'!G:G,MATCH(A168,'Pitching Raw Data'!A:A,0))</f>
        <v>9.9000000000000005E-2</v>
      </c>
      <c r="F168" t="str">
        <f>IFERROR(VLOOKUP(B168,'Grades Lookup'!$A$17:$B$19,2,TRUE),"")</f>
        <v/>
      </c>
      <c r="G168" t="str">
        <f>VLOOKUP(C168,'Grades Lookup'!$A$29:$B$31,2,TRUE)</f>
        <v>e-</v>
      </c>
      <c r="H168" t="str">
        <f>VLOOKUP(D168,'Grades Lookup'!$A$33:$B$35,2,TRUE)</f>
        <v>k-</v>
      </c>
    </row>
    <row r="169" spans="1:8" x14ac:dyDescent="0.3">
      <c r="A169" t="s">
        <v>908</v>
      </c>
      <c r="B169">
        <f>INDEX('Pitching Raw Data'!F:F,MATCH(A169,'Pitching Raw Data'!A:A,0))</f>
        <v>0</v>
      </c>
      <c r="C169">
        <f>INDEX('Pitching Raw Data'!H:H,MATCH(A169,'Pitching Raw Data'!A:A,0))</f>
        <v>73</v>
      </c>
      <c r="D169" s="2">
        <f>INDEX('Pitching Raw Data'!G:G,MATCH(A169,'Pitching Raw Data'!A:A,0))</f>
        <v>0.18099999999999999</v>
      </c>
      <c r="F169" t="str">
        <f>IFERROR(VLOOKUP(B169,'Grades Lookup'!$A$17:$B$19,2,TRUE),"")</f>
        <v/>
      </c>
      <c r="G169" t="str">
        <f>VLOOKUP(C169,'Grades Lookup'!$A$29:$B$31,2,TRUE)</f>
        <v>E+</v>
      </c>
      <c r="H169" t="str">
        <f>VLOOKUP(D169,'Grades Lookup'!$A$33:$B$35,2,TRUE)</f>
        <v>k-</v>
      </c>
    </row>
    <row r="170" spans="1:8" x14ac:dyDescent="0.3">
      <c r="A170" t="s">
        <v>909</v>
      </c>
      <c r="B170">
        <f>INDEX('Pitching Raw Data'!F:F,MATCH(A170,'Pitching Raw Data'!A:A,0))</f>
        <v>1</v>
      </c>
      <c r="C170">
        <f>INDEX('Pitching Raw Data'!H:H,MATCH(A170,'Pitching Raw Data'!A:A,0))</f>
        <v>101</v>
      </c>
      <c r="D170" s="2">
        <f>INDEX('Pitching Raw Data'!G:G,MATCH(A170,'Pitching Raw Data'!A:A,0))</f>
        <v>0.152</v>
      </c>
      <c r="F170" t="str">
        <f>IFERROR(VLOOKUP(B170,'Grades Lookup'!$A$17:$B$19,2,TRUE),"")</f>
        <v/>
      </c>
      <c r="G170" t="str">
        <f>VLOOKUP(C170,'Grades Lookup'!$A$29:$B$31,2,TRUE)</f>
        <v>e-</v>
      </c>
      <c r="H170" t="str">
        <f>VLOOKUP(D170,'Grades Lookup'!$A$33:$B$35,2,TRUE)</f>
        <v>k-</v>
      </c>
    </row>
    <row r="171" spans="1:8" x14ac:dyDescent="0.3">
      <c r="A171" t="s">
        <v>910</v>
      </c>
      <c r="B171">
        <f>INDEX('Pitching Raw Data'!F:F,MATCH(A171,'Pitching Raw Data'!A:A,0))</f>
        <v>3</v>
      </c>
      <c r="C171">
        <f>INDEX('Pitching Raw Data'!H:H,MATCH(A171,'Pitching Raw Data'!A:A,0))</f>
        <v>73</v>
      </c>
      <c r="D171" s="2">
        <f>INDEX('Pitching Raw Data'!G:G,MATCH(A171,'Pitching Raw Data'!A:A,0))</f>
        <v>0.16400000000000001</v>
      </c>
      <c r="F171" t="str">
        <f>IFERROR(VLOOKUP(B171,'Grades Lookup'!$A$17:$B$19,2,TRUE),"")</f>
        <v/>
      </c>
      <c r="G171" t="str">
        <f>VLOOKUP(C171,'Grades Lookup'!$A$29:$B$31,2,TRUE)</f>
        <v>E+</v>
      </c>
      <c r="H171" t="str">
        <f>VLOOKUP(D171,'Grades Lookup'!$A$33:$B$35,2,TRUE)</f>
        <v>k-</v>
      </c>
    </row>
    <row r="172" spans="1:8" x14ac:dyDescent="0.3">
      <c r="A172" t="s">
        <v>911</v>
      </c>
      <c r="B172">
        <f>INDEX('Pitching Raw Data'!F:F,MATCH(A172,'Pitching Raw Data'!A:A,0))</f>
        <v>0</v>
      </c>
      <c r="C172">
        <f>INDEX('Pitching Raw Data'!H:H,MATCH(A172,'Pitching Raw Data'!A:A,0))</f>
        <v>118</v>
      </c>
      <c r="D172" s="2">
        <f>INDEX('Pitching Raw Data'!G:G,MATCH(A172,'Pitching Raw Data'!A:A,0))</f>
        <v>3.6999999999999998E-2</v>
      </c>
      <c r="F172" t="str">
        <f>IFERROR(VLOOKUP(B172,'Grades Lookup'!$A$17:$B$19,2,TRUE),"")</f>
        <v/>
      </c>
      <c r="G172" t="str">
        <f>VLOOKUP(C172,'Grades Lookup'!$A$29:$B$31,2,TRUE)</f>
        <v>e-</v>
      </c>
      <c r="H172" t="str">
        <f>VLOOKUP(D172,'Grades Lookup'!$A$33:$B$35,2,TRUE)</f>
        <v>k-</v>
      </c>
    </row>
    <row r="173" spans="1:8" x14ac:dyDescent="0.3">
      <c r="A173" t="s">
        <v>737</v>
      </c>
      <c r="B173">
        <f>INDEX('Pitching Raw Data'!F:F,MATCH(A173,'Pitching Raw Data'!A:A,0))</f>
        <v>0</v>
      </c>
      <c r="C173">
        <f>INDEX('Pitching Raw Data'!H:H,MATCH(A173,'Pitching Raw Data'!A:A,0))</f>
        <v>95</v>
      </c>
      <c r="D173" s="2">
        <f>INDEX('Pitching Raw Data'!G:G,MATCH(A173,'Pitching Raw Data'!A:A,0))</f>
        <v>0.153</v>
      </c>
      <c r="F173" t="str">
        <f>IFERROR(VLOOKUP(B173,'Grades Lookup'!$A$17:$B$19,2,TRUE),"")</f>
        <v/>
      </c>
      <c r="G173" t="str">
        <f>VLOOKUP(C173,'Grades Lookup'!$A$29:$B$31,2,TRUE)</f>
        <v>e</v>
      </c>
      <c r="H173" t="str">
        <f>VLOOKUP(D173,'Grades Lookup'!$A$33:$B$35,2,TRUE)</f>
        <v>k-</v>
      </c>
    </row>
    <row r="174" spans="1:8" x14ac:dyDescent="0.3">
      <c r="A174" t="s">
        <v>635</v>
      </c>
      <c r="B174">
        <f>INDEX('Pitching Raw Data'!F:F,MATCH(A174,'Pitching Raw Data'!A:A,0))</f>
        <v>0</v>
      </c>
      <c r="C174">
        <f>INDEX('Pitching Raw Data'!H:H,MATCH(A174,'Pitching Raw Data'!A:A,0))</f>
        <v>90</v>
      </c>
      <c r="D174" s="2">
        <f>INDEX('Pitching Raw Data'!G:G,MATCH(A174,'Pitching Raw Data'!A:A,0))</f>
        <v>0.153</v>
      </c>
      <c r="F174" t="str">
        <f>IFERROR(VLOOKUP(B174,'Grades Lookup'!$A$17:$B$19,2,TRUE),"")</f>
        <v/>
      </c>
      <c r="G174" t="str">
        <f>VLOOKUP(C174,'Grades Lookup'!$A$29:$B$31,2,TRUE)</f>
        <v>e</v>
      </c>
      <c r="H174" t="str">
        <f>VLOOKUP(D174,'Grades Lookup'!$A$33:$B$35,2,TRUE)</f>
        <v>k-</v>
      </c>
    </row>
    <row r="175" spans="1:8" x14ac:dyDescent="0.3">
      <c r="A175" t="s">
        <v>725</v>
      </c>
      <c r="B175">
        <f>INDEX('Pitching Raw Data'!F:F,MATCH(A175,'Pitching Raw Data'!A:A,0))</f>
        <v>0</v>
      </c>
      <c r="C175">
        <f>INDEX('Pitching Raw Data'!H:H,MATCH(A175,'Pitching Raw Data'!A:A,0))</f>
        <v>75</v>
      </c>
      <c r="D175" s="2">
        <f>INDEX('Pitching Raw Data'!G:G,MATCH(A175,'Pitching Raw Data'!A:A,0))</f>
        <v>0.218</v>
      </c>
      <c r="F175" t="str">
        <f>IFERROR(VLOOKUP(B175,'Grades Lookup'!$A$17:$B$19,2,TRUE),"")</f>
        <v/>
      </c>
      <c r="G175" t="str">
        <f>VLOOKUP(C175,'Grades Lookup'!$A$29:$B$31,2,TRUE)</f>
        <v>E+</v>
      </c>
      <c r="H175" t="str">
        <f>VLOOKUP(D175,'Grades Lookup'!$A$33:$B$35,2,TRUE)</f>
        <v>k</v>
      </c>
    </row>
    <row r="176" spans="1:8" x14ac:dyDescent="0.3">
      <c r="A176" t="s">
        <v>624</v>
      </c>
      <c r="B176">
        <f>INDEX('Pitching Raw Data'!F:F,MATCH(A176,'Pitching Raw Data'!A:A,0))</f>
        <v>0</v>
      </c>
      <c r="C176">
        <f>INDEX('Pitching Raw Data'!H:H,MATCH(A176,'Pitching Raw Data'!A:A,0))</f>
        <v>78</v>
      </c>
      <c r="D176" s="2">
        <f>INDEX('Pitching Raw Data'!G:G,MATCH(A176,'Pitching Raw Data'!A:A,0))</f>
        <v>0.19500000000000001</v>
      </c>
      <c r="F176" t="str">
        <f>IFERROR(VLOOKUP(B176,'Grades Lookup'!$A$17:$B$19,2,TRUE),"")</f>
        <v/>
      </c>
      <c r="G176" t="str">
        <f>VLOOKUP(C176,'Grades Lookup'!$A$29:$B$31,2,TRUE)</f>
        <v>E+</v>
      </c>
      <c r="H176" t="str">
        <f>VLOOKUP(D176,'Grades Lookup'!$A$33:$B$35,2,TRUE)</f>
        <v>k</v>
      </c>
    </row>
    <row r="177" spans="1:8" x14ac:dyDescent="0.3">
      <c r="A177" t="s">
        <v>343</v>
      </c>
      <c r="B177">
        <f>INDEX('Pitching Raw Data'!F:F,MATCH(A177,'Pitching Raw Data'!A:A,0))</f>
        <v>0</v>
      </c>
      <c r="C177">
        <f>INDEX('Pitching Raw Data'!H:H,MATCH(A177,'Pitching Raw Data'!A:A,0))</f>
        <v>128</v>
      </c>
      <c r="D177" s="2">
        <f>INDEX('Pitching Raw Data'!G:G,MATCH(A177,'Pitching Raw Data'!A:A,0))</f>
        <v>4.2000000000000003E-2</v>
      </c>
      <c r="F177" t="str">
        <f>IFERROR(VLOOKUP(B177,'Grades Lookup'!$A$17:$B$19,2,TRUE),"")</f>
        <v/>
      </c>
      <c r="G177" t="str">
        <f>VLOOKUP(C177,'Grades Lookup'!$A$29:$B$31,2,TRUE)</f>
        <v>e-</v>
      </c>
      <c r="H177" t="str">
        <f>VLOOKUP(D177,'Grades Lookup'!$A$33:$B$35,2,TRUE)</f>
        <v>k-</v>
      </c>
    </row>
    <row r="178" spans="1:8" x14ac:dyDescent="0.3">
      <c r="A178" t="s">
        <v>912</v>
      </c>
      <c r="B178">
        <f>INDEX('Pitching Raw Data'!F:F,MATCH(A178,'Pitching Raw Data'!A:A,0))</f>
        <v>0</v>
      </c>
      <c r="C178">
        <f>INDEX('Pitching Raw Data'!H:H,MATCH(A178,'Pitching Raw Data'!A:A,0))</f>
        <v>111</v>
      </c>
      <c r="D178" s="2">
        <f>INDEX('Pitching Raw Data'!G:G,MATCH(A178,'Pitching Raw Data'!A:A,0))</f>
        <v>0.14299999999999999</v>
      </c>
      <c r="F178" t="str">
        <f>IFERROR(VLOOKUP(B178,'Grades Lookup'!$A$17:$B$19,2,TRUE),"")</f>
        <v/>
      </c>
      <c r="G178" t="str">
        <f>VLOOKUP(C178,'Grades Lookup'!$A$29:$B$31,2,TRUE)</f>
        <v>e-</v>
      </c>
      <c r="H178" t="str">
        <f>VLOOKUP(D178,'Grades Lookup'!$A$33:$B$35,2,TRUE)</f>
        <v>k-</v>
      </c>
    </row>
    <row r="179" spans="1:8" x14ac:dyDescent="0.3">
      <c r="A179" t="s">
        <v>714</v>
      </c>
      <c r="B179">
        <f>INDEX('Pitching Raw Data'!F:F,MATCH(A179,'Pitching Raw Data'!A:A,0))</f>
        <v>0</v>
      </c>
      <c r="C179">
        <f>INDEX('Pitching Raw Data'!H:H,MATCH(A179,'Pitching Raw Data'!A:A,0))</f>
        <v>86</v>
      </c>
      <c r="D179" s="2">
        <f>INDEX('Pitching Raw Data'!G:G,MATCH(A179,'Pitching Raw Data'!A:A,0))</f>
        <v>0.14199999999999999</v>
      </c>
      <c r="F179" t="str">
        <f>IFERROR(VLOOKUP(B179,'Grades Lookup'!$A$17:$B$19,2,TRUE),"")</f>
        <v/>
      </c>
      <c r="G179" t="str">
        <f>VLOOKUP(C179,'Grades Lookup'!$A$29:$B$31,2,TRUE)</f>
        <v>e</v>
      </c>
      <c r="H179" t="str">
        <f>VLOOKUP(D179,'Grades Lookup'!$A$33:$B$35,2,TRUE)</f>
        <v>k-</v>
      </c>
    </row>
    <row r="180" spans="1:8" x14ac:dyDescent="0.3">
      <c r="A180" t="s">
        <v>659</v>
      </c>
      <c r="B180">
        <f>INDEX('Pitching Raw Data'!F:F,MATCH(A180,'Pitching Raw Data'!A:A,0))</f>
        <v>0</v>
      </c>
      <c r="C180">
        <f>INDEX('Pitching Raw Data'!H:H,MATCH(A180,'Pitching Raw Data'!A:A,0))</f>
        <v>106</v>
      </c>
      <c r="D180" s="2">
        <f>INDEX('Pitching Raw Data'!G:G,MATCH(A180,'Pitching Raw Data'!A:A,0))</f>
        <v>0.155</v>
      </c>
      <c r="F180" t="str">
        <f>IFERROR(VLOOKUP(B180,'Grades Lookup'!$A$17:$B$19,2,TRUE),"")</f>
        <v/>
      </c>
      <c r="G180" t="str">
        <f>VLOOKUP(C180,'Grades Lookup'!$A$29:$B$31,2,TRUE)</f>
        <v>e-</v>
      </c>
      <c r="H180" t="str">
        <f>VLOOKUP(D180,'Grades Lookup'!$A$33:$B$35,2,TRUE)</f>
        <v>k-</v>
      </c>
    </row>
    <row r="181" spans="1:8" x14ac:dyDescent="0.3">
      <c r="A181" t="s">
        <v>431</v>
      </c>
      <c r="B181">
        <f>INDEX('Pitching Raw Data'!F:F,MATCH(A181,'Pitching Raw Data'!A:A,0))</f>
        <v>2</v>
      </c>
      <c r="C181">
        <f>INDEX('Pitching Raw Data'!H:H,MATCH(A181,'Pitching Raw Data'!A:A,0))</f>
        <v>99</v>
      </c>
      <c r="D181" s="2">
        <f>INDEX('Pitching Raw Data'!G:G,MATCH(A181,'Pitching Raw Data'!A:A,0))</f>
        <v>0.17100000000000001</v>
      </c>
      <c r="F181" t="str">
        <f>IFERROR(VLOOKUP(B181,'Grades Lookup'!$A$17:$B$19,2,TRUE),"")</f>
        <v/>
      </c>
      <c r="G181" t="str">
        <f>VLOOKUP(C181,'Grades Lookup'!$A$29:$B$31,2,TRUE)</f>
        <v>e</v>
      </c>
      <c r="H181" t="str">
        <f>VLOOKUP(D181,'Grades Lookup'!$A$33:$B$35,2,TRUE)</f>
        <v>k-</v>
      </c>
    </row>
    <row r="182" spans="1:8" x14ac:dyDescent="0.3">
      <c r="A182" t="s">
        <v>913</v>
      </c>
      <c r="B182">
        <f>INDEX('Pitching Raw Data'!F:F,MATCH(A182,'Pitching Raw Data'!A:A,0))</f>
        <v>0</v>
      </c>
      <c r="C182">
        <f>INDEX('Pitching Raw Data'!H:H,MATCH(A182,'Pitching Raw Data'!A:A,0))</f>
        <v>94</v>
      </c>
      <c r="D182" s="2">
        <f>INDEX('Pitching Raw Data'!G:G,MATCH(A182,'Pitching Raw Data'!A:A,0))</f>
        <v>0.17899999999999999</v>
      </c>
      <c r="F182" t="str">
        <f>IFERROR(VLOOKUP(B182,'Grades Lookup'!$A$17:$B$19,2,TRUE),"")</f>
        <v/>
      </c>
      <c r="G182" t="str">
        <f>VLOOKUP(C182,'Grades Lookup'!$A$29:$B$31,2,TRUE)</f>
        <v>e</v>
      </c>
      <c r="H182" t="str">
        <f>VLOOKUP(D182,'Grades Lookup'!$A$33:$B$35,2,TRUE)</f>
        <v>k-</v>
      </c>
    </row>
    <row r="183" spans="1:8" x14ac:dyDescent="0.3">
      <c r="A183" t="s">
        <v>478</v>
      </c>
      <c r="B183">
        <f>INDEX('Pitching Raw Data'!F:F,MATCH(A183,'Pitching Raw Data'!A:A,0))</f>
        <v>1</v>
      </c>
      <c r="C183">
        <f>INDEX('Pitching Raw Data'!H:H,MATCH(A183,'Pitching Raw Data'!A:A,0))</f>
        <v>82</v>
      </c>
      <c r="D183" s="2">
        <f>INDEX('Pitching Raw Data'!G:G,MATCH(A183,'Pitching Raw Data'!A:A,0))</f>
        <v>0.17799999999999999</v>
      </c>
      <c r="F183" t="str">
        <f>IFERROR(VLOOKUP(B183,'Grades Lookup'!$A$17:$B$19,2,TRUE),"")</f>
        <v/>
      </c>
      <c r="G183" t="str">
        <f>VLOOKUP(C183,'Grades Lookup'!$A$29:$B$31,2,TRUE)</f>
        <v>e</v>
      </c>
      <c r="H183" t="str">
        <f>VLOOKUP(D183,'Grades Lookup'!$A$33:$B$35,2,TRUE)</f>
        <v>k-</v>
      </c>
    </row>
    <row r="184" spans="1:8" x14ac:dyDescent="0.3">
      <c r="A184" t="s">
        <v>914</v>
      </c>
      <c r="B184">
        <f>INDEX('Pitching Raw Data'!F:F,MATCH(A184,'Pitching Raw Data'!A:A,0))</f>
        <v>2</v>
      </c>
      <c r="C184">
        <f>INDEX('Pitching Raw Data'!H:H,MATCH(A184,'Pitching Raw Data'!A:A,0))</f>
        <v>100</v>
      </c>
      <c r="D184" s="2">
        <f>INDEX('Pitching Raw Data'!G:G,MATCH(A184,'Pitching Raw Data'!A:A,0))</f>
        <v>0.157</v>
      </c>
      <c r="F184" t="str">
        <f>IFERROR(VLOOKUP(B184,'Grades Lookup'!$A$17:$B$19,2,TRUE),"")</f>
        <v/>
      </c>
      <c r="G184" t="str">
        <f>VLOOKUP(C184,'Grades Lookup'!$A$29:$B$31,2,TRUE)</f>
        <v>e-</v>
      </c>
      <c r="H184" t="str">
        <f>VLOOKUP(D184,'Grades Lookup'!$A$33:$B$35,2,TRUE)</f>
        <v>k-</v>
      </c>
    </row>
    <row r="185" spans="1:8" x14ac:dyDescent="0.3">
      <c r="A185" t="s">
        <v>757</v>
      </c>
      <c r="B185">
        <f>INDEX('Pitching Raw Data'!F:F,MATCH(A185,'Pitching Raw Data'!A:A,0))</f>
        <v>41</v>
      </c>
      <c r="C185">
        <f>INDEX('Pitching Raw Data'!H:H,MATCH(A185,'Pitching Raw Data'!A:A,0))</f>
        <v>94</v>
      </c>
      <c r="D185" s="2">
        <f>INDEX('Pitching Raw Data'!G:G,MATCH(A185,'Pitching Raw Data'!A:A,0))</f>
        <v>0.187</v>
      </c>
      <c r="F185" t="str">
        <f>IFERROR(VLOOKUP(B185,'Grades Lookup'!$A$17:$B$19,2,TRUE),"")</f>
        <v>SV+</v>
      </c>
      <c r="G185" t="str">
        <f>VLOOKUP(C185,'Grades Lookup'!$A$29:$B$31,2,TRUE)</f>
        <v>e</v>
      </c>
      <c r="H185" t="str">
        <f>VLOOKUP(D185,'Grades Lookup'!$A$33:$B$35,2,TRUE)</f>
        <v>k-</v>
      </c>
    </row>
    <row r="186" spans="1:8" x14ac:dyDescent="0.3">
      <c r="A186" t="s">
        <v>915</v>
      </c>
      <c r="B186">
        <f>INDEX('Pitching Raw Data'!F:F,MATCH(A186,'Pitching Raw Data'!A:A,0))</f>
        <v>3</v>
      </c>
      <c r="C186">
        <f>INDEX('Pitching Raw Data'!H:H,MATCH(A186,'Pitching Raw Data'!A:A,0))</f>
        <v>91</v>
      </c>
      <c r="D186" s="2">
        <f>INDEX('Pitching Raw Data'!G:G,MATCH(A186,'Pitching Raw Data'!A:A,0))</f>
        <v>0.183</v>
      </c>
      <c r="F186" t="str">
        <f>IFERROR(VLOOKUP(B186,'Grades Lookup'!$A$17:$B$19,2,TRUE),"")</f>
        <v/>
      </c>
      <c r="G186" t="str">
        <f>VLOOKUP(C186,'Grades Lookup'!$A$29:$B$31,2,TRUE)</f>
        <v>e</v>
      </c>
      <c r="H186" t="str">
        <f>VLOOKUP(D186,'Grades Lookup'!$A$33:$B$35,2,TRUE)</f>
        <v>k-</v>
      </c>
    </row>
    <row r="187" spans="1:8" x14ac:dyDescent="0.3">
      <c r="A187" t="s">
        <v>556</v>
      </c>
      <c r="B187">
        <f>INDEX('Pitching Raw Data'!F:F,MATCH(A187,'Pitching Raw Data'!A:A,0))</f>
        <v>0</v>
      </c>
      <c r="C187">
        <f>INDEX('Pitching Raw Data'!H:H,MATCH(A187,'Pitching Raw Data'!A:A,0))</f>
        <v>81</v>
      </c>
      <c r="D187" s="2">
        <f>INDEX('Pitching Raw Data'!G:G,MATCH(A187,'Pitching Raw Data'!A:A,0))</f>
        <v>0.183</v>
      </c>
      <c r="F187" t="str">
        <f>IFERROR(VLOOKUP(B187,'Grades Lookup'!$A$17:$B$19,2,TRUE),"")</f>
        <v/>
      </c>
      <c r="G187" t="str">
        <f>VLOOKUP(C187,'Grades Lookup'!$A$29:$B$31,2,TRUE)</f>
        <v>e</v>
      </c>
      <c r="H187" t="str">
        <f>VLOOKUP(D187,'Grades Lookup'!$A$33:$B$35,2,TRUE)</f>
        <v>k-</v>
      </c>
    </row>
    <row r="188" spans="1:8" x14ac:dyDescent="0.3">
      <c r="A188" t="s">
        <v>916</v>
      </c>
      <c r="B188">
        <f>INDEX('Pitching Raw Data'!F:F,MATCH(A188,'Pitching Raw Data'!A:A,0))</f>
        <v>0</v>
      </c>
      <c r="C188">
        <f>INDEX('Pitching Raw Data'!H:H,MATCH(A188,'Pitching Raw Data'!A:A,0))</f>
        <v>89</v>
      </c>
      <c r="D188" s="2">
        <f>INDEX('Pitching Raw Data'!G:G,MATCH(A188,'Pitching Raw Data'!A:A,0))</f>
        <v>0.192</v>
      </c>
      <c r="F188" t="str">
        <f>IFERROR(VLOOKUP(B188,'Grades Lookup'!$A$17:$B$19,2,TRUE),"")</f>
        <v/>
      </c>
      <c r="G188" t="str">
        <f>VLOOKUP(C188,'Grades Lookup'!$A$29:$B$31,2,TRUE)</f>
        <v>e</v>
      </c>
      <c r="H188" t="str">
        <f>VLOOKUP(D188,'Grades Lookup'!$A$33:$B$35,2,TRUE)</f>
        <v>k</v>
      </c>
    </row>
    <row r="189" spans="1:8" x14ac:dyDescent="0.3">
      <c r="A189" t="s">
        <v>917</v>
      </c>
      <c r="B189">
        <f>INDEX('Pitching Raw Data'!F:F,MATCH(A189,'Pitching Raw Data'!A:A,0))</f>
        <v>0</v>
      </c>
      <c r="C189">
        <f>INDEX('Pitching Raw Data'!H:H,MATCH(A189,'Pitching Raw Data'!A:A,0))</f>
        <v>82</v>
      </c>
      <c r="D189" s="2">
        <f>INDEX('Pitching Raw Data'!G:G,MATCH(A189,'Pitching Raw Data'!A:A,0))</f>
        <v>0.16300000000000001</v>
      </c>
      <c r="F189" t="str">
        <f>IFERROR(VLOOKUP(B189,'Grades Lookup'!$A$17:$B$19,2,TRUE),"")</f>
        <v/>
      </c>
      <c r="G189" t="str">
        <f>VLOOKUP(C189,'Grades Lookup'!$A$29:$B$31,2,TRUE)</f>
        <v>e</v>
      </c>
      <c r="H189" t="str">
        <f>VLOOKUP(D189,'Grades Lookup'!$A$33:$B$35,2,TRUE)</f>
        <v>k-</v>
      </c>
    </row>
    <row r="190" spans="1:8" x14ac:dyDescent="0.3">
      <c r="A190" t="s">
        <v>732</v>
      </c>
      <c r="B190">
        <f>INDEX('Pitching Raw Data'!F:F,MATCH(A190,'Pitching Raw Data'!A:A,0))</f>
        <v>0</v>
      </c>
      <c r="C190">
        <f>INDEX('Pitching Raw Data'!H:H,MATCH(A190,'Pitching Raw Data'!A:A,0))</f>
        <v>84</v>
      </c>
      <c r="D190" s="2">
        <f>INDEX('Pitching Raw Data'!G:G,MATCH(A190,'Pitching Raw Data'!A:A,0))</f>
        <v>0.17</v>
      </c>
      <c r="F190" t="str">
        <f>IFERROR(VLOOKUP(B190,'Grades Lookup'!$A$17:$B$19,2,TRUE),"")</f>
        <v/>
      </c>
      <c r="G190" t="str">
        <f>VLOOKUP(C190,'Grades Lookup'!$A$29:$B$31,2,TRUE)</f>
        <v>e</v>
      </c>
      <c r="H190" t="str">
        <f>VLOOKUP(D190,'Grades Lookup'!$A$33:$B$35,2,TRUE)</f>
        <v>k-</v>
      </c>
    </row>
    <row r="191" spans="1:8" x14ac:dyDescent="0.3">
      <c r="A191" t="s">
        <v>918</v>
      </c>
      <c r="B191">
        <f>INDEX('Pitching Raw Data'!F:F,MATCH(A191,'Pitching Raw Data'!A:A,0))</f>
        <v>0</v>
      </c>
      <c r="C191">
        <f>INDEX('Pitching Raw Data'!H:H,MATCH(A191,'Pitching Raw Data'!A:A,0))</f>
        <v>116</v>
      </c>
      <c r="D191" s="2">
        <f>INDEX('Pitching Raw Data'!G:G,MATCH(A191,'Pitching Raw Data'!A:A,0))</f>
        <v>8.6999999999999994E-2</v>
      </c>
      <c r="F191" t="str">
        <f>IFERROR(VLOOKUP(B191,'Grades Lookup'!$A$17:$B$19,2,TRUE),"")</f>
        <v/>
      </c>
      <c r="G191" t="str">
        <f>VLOOKUP(C191,'Grades Lookup'!$A$29:$B$31,2,TRUE)</f>
        <v>e-</v>
      </c>
      <c r="H191" t="str">
        <f>VLOOKUP(D191,'Grades Lookup'!$A$33:$B$35,2,TRUE)</f>
        <v>k-</v>
      </c>
    </row>
    <row r="192" spans="1:8" x14ac:dyDescent="0.3">
      <c r="A192" t="s">
        <v>919</v>
      </c>
      <c r="B192">
        <f>INDEX('Pitching Raw Data'!F:F,MATCH(A192,'Pitching Raw Data'!A:A,0))</f>
        <v>1</v>
      </c>
      <c r="C192">
        <f>INDEX('Pitching Raw Data'!H:H,MATCH(A192,'Pitching Raw Data'!A:A,0))</f>
        <v>127</v>
      </c>
      <c r="D192" s="2">
        <f>INDEX('Pitching Raw Data'!G:G,MATCH(A192,'Pitching Raw Data'!A:A,0))</f>
        <v>5.3999999999999999E-2</v>
      </c>
      <c r="F192" t="str">
        <f>IFERROR(VLOOKUP(B192,'Grades Lookup'!$A$17:$B$19,2,TRUE),"")</f>
        <v/>
      </c>
      <c r="G192" t="str">
        <f>VLOOKUP(C192,'Grades Lookup'!$A$29:$B$31,2,TRUE)</f>
        <v>e-</v>
      </c>
      <c r="H192" t="str">
        <f>VLOOKUP(D192,'Grades Lookup'!$A$33:$B$35,2,TRUE)</f>
        <v>k-</v>
      </c>
    </row>
    <row r="193" spans="1:8" x14ac:dyDescent="0.3">
      <c r="A193" t="s">
        <v>426</v>
      </c>
      <c r="B193">
        <f>INDEX('Pitching Raw Data'!F:F,MATCH(A193,'Pitching Raw Data'!A:A,0))</f>
        <v>0</v>
      </c>
      <c r="C193">
        <f>INDEX('Pitching Raw Data'!H:H,MATCH(A193,'Pitching Raw Data'!A:A,0))</f>
        <v>97</v>
      </c>
      <c r="D193" s="2">
        <f>INDEX('Pitching Raw Data'!G:G,MATCH(A193,'Pitching Raw Data'!A:A,0))</f>
        <v>0.113</v>
      </c>
      <c r="F193" t="str">
        <f>IFERROR(VLOOKUP(B193,'Grades Lookup'!$A$17:$B$19,2,TRUE),"")</f>
        <v/>
      </c>
      <c r="G193" t="str">
        <f>VLOOKUP(C193,'Grades Lookup'!$A$29:$B$31,2,TRUE)</f>
        <v>e</v>
      </c>
      <c r="H193" t="str">
        <f>VLOOKUP(D193,'Grades Lookup'!$A$33:$B$35,2,TRUE)</f>
        <v>k-</v>
      </c>
    </row>
    <row r="194" spans="1:8" x14ac:dyDescent="0.3">
      <c r="A194" t="s">
        <v>640</v>
      </c>
      <c r="B194">
        <f>INDEX('Pitching Raw Data'!F:F,MATCH(A194,'Pitching Raw Data'!A:A,0))</f>
        <v>0</v>
      </c>
      <c r="C194">
        <f>INDEX('Pitching Raw Data'!H:H,MATCH(A194,'Pitching Raw Data'!A:A,0))</f>
        <v>80</v>
      </c>
      <c r="D194" s="2">
        <f>INDEX('Pitching Raw Data'!G:G,MATCH(A194,'Pitching Raw Data'!A:A,0))</f>
        <v>0.17799999999999999</v>
      </c>
      <c r="F194" t="str">
        <f>IFERROR(VLOOKUP(B194,'Grades Lookup'!$A$17:$B$19,2,TRUE),"")</f>
        <v/>
      </c>
      <c r="G194" t="str">
        <f>VLOOKUP(C194,'Grades Lookup'!$A$29:$B$31,2,TRUE)</f>
        <v>e</v>
      </c>
      <c r="H194" t="str">
        <f>VLOOKUP(D194,'Grades Lookup'!$A$33:$B$35,2,TRUE)</f>
        <v>k-</v>
      </c>
    </row>
    <row r="195" spans="1:8" x14ac:dyDescent="0.3">
      <c r="A195" t="s">
        <v>920</v>
      </c>
      <c r="B195">
        <f>INDEX('Pitching Raw Data'!F:F,MATCH(A195,'Pitching Raw Data'!A:A,0))</f>
        <v>1</v>
      </c>
      <c r="C195">
        <f>INDEX('Pitching Raw Data'!H:H,MATCH(A195,'Pitching Raw Data'!A:A,0))</f>
        <v>102</v>
      </c>
      <c r="D195" s="2">
        <f>INDEX('Pitching Raw Data'!G:G,MATCH(A195,'Pitching Raw Data'!A:A,0))</f>
        <v>0.09</v>
      </c>
      <c r="F195" t="str">
        <f>IFERROR(VLOOKUP(B195,'Grades Lookup'!$A$17:$B$19,2,TRUE),"")</f>
        <v/>
      </c>
      <c r="G195" t="str">
        <f>VLOOKUP(C195,'Grades Lookup'!$A$29:$B$31,2,TRUE)</f>
        <v>e-</v>
      </c>
      <c r="H195" t="str">
        <f>VLOOKUP(D195,'Grades Lookup'!$A$33:$B$35,2,TRUE)</f>
        <v>k-</v>
      </c>
    </row>
    <row r="196" spans="1:8" x14ac:dyDescent="0.3">
      <c r="A196" t="s">
        <v>821</v>
      </c>
      <c r="B196">
        <f>INDEX('Pitching Raw Data'!F:F,MATCH(A196,'Pitching Raw Data'!A:A,0))</f>
        <v>0</v>
      </c>
      <c r="C196">
        <f>INDEX('Pitching Raw Data'!H:H,MATCH(A196,'Pitching Raw Data'!A:A,0))</f>
        <v>94</v>
      </c>
      <c r="D196" s="2">
        <f>INDEX('Pitching Raw Data'!G:G,MATCH(A196,'Pitching Raw Data'!A:A,0))</f>
        <v>0.112</v>
      </c>
      <c r="F196" t="str">
        <f>IFERROR(VLOOKUP(B196,'Grades Lookup'!$A$17:$B$19,2,TRUE),"")</f>
        <v/>
      </c>
      <c r="G196" t="str">
        <f>VLOOKUP(C196,'Grades Lookup'!$A$29:$B$31,2,TRUE)</f>
        <v>e</v>
      </c>
      <c r="H196" t="str">
        <f>VLOOKUP(D196,'Grades Lookup'!$A$33:$B$35,2,TRUE)</f>
        <v>k-</v>
      </c>
    </row>
    <row r="197" spans="1:8" x14ac:dyDescent="0.3">
      <c r="A197" t="s">
        <v>389</v>
      </c>
      <c r="B197">
        <f>INDEX('Pitching Raw Data'!F:F,MATCH(A197,'Pitching Raw Data'!A:A,0))</f>
        <v>1</v>
      </c>
      <c r="C197">
        <f>INDEX('Pitching Raw Data'!H:H,MATCH(A197,'Pitching Raw Data'!A:A,0))</f>
        <v>70</v>
      </c>
      <c r="D197" s="2">
        <f>INDEX('Pitching Raw Data'!G:G,MATCH(A197,'Pitching Raw Data'!A:A,0))</f>
        <v>0.19</v>
      </c>
      <c r="F197" t="str">
        <f>IFERROR(VLOOKUP(B197,'Grades Lookup'!$A$17:$B$19,2,TRUE),"")</f>
        <v/>
      </c>
      <c r="G197" t="str">
        <f>VLOOKUP(C197,'Grades Lookup'!$A$29:$B$31,2,TRUE)</f>
        <v>E+</v>
      </c>
      <c r="H197" t="str">
        <f>VLOOKUP(D197,'Grades Lookup'!$A$33:$B$35,2,TRUE)</f>
        <v>k</v>
      </c>
    </row>
    <row r="198" spans="1:8" x14ac:dyDescent="0.3">
      <c r="A198" t="s">
        <v>921</v>
      </c>
      <c r="B198">
        <f>INDEX('Pitching Raw Data'!F:F,MATCH(A198,'Pitching Raw Data'!A:A,0))</f>
        <v>0</v>
      </c>
      <c r="C198">
        <f>INDEX('Pitching Raw Data'!H:H,MATCH(A198,'Pitching Raw Data'!A:A,0))</f>
        <v>114</v>
      </c>
      <c r="D198" s="2">
        <f>INDEX('Pitching Raw Data'!G:G,MATCH(A198,'Pitching Raw Data'!A:A,0))</f>
        <v>7.2999999999999995E-2</v>
      </c>
      <c r="F198" t="str">
        <f>IFERROR(VLOOKUP(B198,'Grades Lookup'!$A$17:$B$19,2,TRUE),"")</f>
        <v/>
      </c>
      <c r="G198" t="str">
        <f>VLOOKUP(C198,'Grades Lookup'!$A$29:$B$31,2,TRUE)</f>
        <v>e-</v>
      </c>
      <c r="H198" t="str">
        <f>VLOOKUP(D198,'Grades Lookup'!$A$33:$B$35,2,TRUE)</f>
        <v>k-</v>
      </c>
    </row>
    <row r="199" spans="1:8" x14ac:dyDescent="0.3">
      <c r="A199" t="s">
        <v>922</v>
      </c>
      <c r="B199">
        <f>INDEX('Pitching Raw Data'!F:F,MATCH(A199,'Pitching Raw Data'!A:A,0))</f>
        <v>0</v>
      </c>
      <c r="C199">
        <f>INDEX('Pitching Raw Data'!H:H,MATCH(A199,'Pitching Raw Data'!A:A,0))</f>
        <v>112</v>
      </c>
      <c r="D199" s="2">
        <f>INDEX('Pitching Raw Data'!G:G,MATCH(A199,'Pitching Raw Data'!A:A,0))</f>
        <v>8.4000000000000005E-2</v>
      </c>
      <c r="F199" t="str">
        <f>IFERROR(VLOOKUP(B199,'Grades Lookup'!$A$17:$B$19,2,TRUE),"")</f>
        <v/>
      </c>
      <c r="G199" t="str">
        <f>VLOOKUP(C199,'Grades Lookup'!$A$29:$B$31,2,TRUE)</f>
        <v>e-</v>
      </c>
      <c r="H199" t="str">
        <f>VLOOKUP(D199,'Grades Lookup'!$A$33:$B$35,2,TRUE)</f>
        <v>k-</v>
      </c>
    </row>
    <row r="200" spans="1:8" x14ac:dyDescent="0.3">
      <c r="A200" t="s">
        <v>460</v>
      </c>
      <c r="B200">
        <f>INDEX('Pitching Raw Data'!F:F,MATCH(A200,'Pitching Raw Data'!A:A,0))</f>
        <v>0</v>
      </c>
      <c r="C200">
        <f>INDEX('Pitching Raw Data'!H:H,MATCH(A200,'Pitching Raw Data'!A:A,0))</f>
        <v>100</v>
      </c>
      <c r="D200" s="2">
        <f>INDEX('Pitching Raw Data'!G:G,MATCH(A200,'Pitching Raw Data'!A:A,0))</f>
        <v>0.113</v>
      </c>
      <c r="F200" t="str">
        <f>IFERROR(VLOOKUP(B200,'Grades Lookup'!$A$17:$B$19,2,TRUE),"")</f>
        <v/>
      </c>
      <c r="G200" t="str">
        <f>VLOOKUP(C200,'Grades Lookup'!$A$29:$B$31,2,TRUE)</f>
        <v>e-</v>
      </c>
      <c r="H200" t="str">
        <f>VLOOKUP(D200,'Grades Lookup'!$A$33:$B$35,2,TRUE)</f>
        <v>k-</v>
      </c>
    </row>
    <row r="201" spans="1:8" x14ac:dyDescent="0.3">
      <c r="A201" t="s">
        <v>923</v>
      </c>
      <c r="B201">
        <f>INDEX('Pitching Raw Data'!F:F,MATCH(A201,'Pitching Raw Data'!A:A,0))</f>
        <v>0</v>
      </c>
      <c r="C201">
        <f>INDEX('Pitching Raw Data'!H:H,MATCH(A201,'Pitching Raw Data'!A:A,0))</f>
        <v>99</v>
      </c>
      <c r="D201" s="2">
        <f>INDEX('Pitching Raw Data'!G:G,MATCH(A201,'Pitching Raw Data'!A:A,0))</f>
        <v>9.8000000000000004E-2</v>
      </c>
      <c r="F201" t="str">
        <f>IFERROR(VLOOKUP(B201,'Grades Lookup'!$A$17:$B$19,2,TRUE),"")</f>
        <v/>
      </c>
      <c r="G201" t="str">
        <f>VLOOKUP(C201,'Grades Lookup'!$A$29:$B$31,2,TRUE)</f>
        <v>e</v>
      </c>
      <c r="H201" t="str">
        <f>VLOOKUP(D201,'Grades Lookup'!$A$33:$B$35,2,TRUE)</f>
        <v>k-</v>
      </c>
    </row>
    <row r="202" spans="1:8" x14ac:dyDescent="0.3">
      <c r="A202" t="s">
        <v>924</v>
      </c>
      <c r="B202">
        <f>INDEX('Pitching Raw Data'!F:F,MATCH(A202,'Pitching Raw Data'!A:A,0))</f>
        <v>0</v>
      </c>
      <c r="C202">
        <f>INDEX('Pitching Raw Data'!H:H,MATCH(A202,'Pitching Raw Data'!A:A,0))</f>
        <v>92</v>
      </c>
      <c r="D202" s="2">
        <f>INDEX('Pitching Raw Data'!G:G,MATCH(A202,'Pitching Raw Data'!A:A,0))</f>
        <v>0.13200000000000001</v>
      </c>
      <c r="F202" t="str">
        <f>IFERROR(VLOOKUP(B202,'Grades Lookup'!$A$17:$B$19,2,TRUE),"")</f>
        <v/>
      </c>
      <c r="G202" t="str">
        <f>VLOOKUP(C202,'Grades Lookup'!$A$29:$B$31,2,TRUE)</f>
        <v>e</v>
      </c>
      <c r="H202" t="str">
        <f>VLOOKUP(D202,'Grades Lookup'!$A$33:$B$35,2,TRUE)</f>
        <v>k-</v>
      </c>
    </row>
    <row r="203" spans="1:8" x14ac:dyDescent="0.3">
      <c r="A203" t="s">
        <v>925</v>
      </c>
      <c r="B203">
        <f>INDEX('Pitching Raw Data'!F:F,MATCH(A203,'Pitching Raw Data'!A:A,0))</f>
        <v>2</v>
      </c>
      <c r="C203">
        <f>INDEX('Pitching Raw Data'!H:H,MATCH(A203,'Pitching Raw Data'!A:A,0))</f>
        <v>78</v>
      </c>
      <c r="D203" s="2">
        <f>INDEX('Pitching Raw Data'!G:G,MATCH(A203,'Pitching Raw Data'!A:A,0))</f>
        <v>0.18099999999999999</v>
      </c>
      <c r="F203" t="str">
        <f>IFERROR(VLOOKUP(B203,'Grades Lookup'!$A$17:$B$19,2,TRUE),"")</f>
        <v/>
      </c>
      <c r="G203" t="str">
        <f>VLOOKUP(C203,'Grades Lookup'!$A$29:$B$31,2,TRUE)</f>
        <v>E+</v>
      </c>
      <c r="H203" t="str">
        <f>VLOOKUP(D203,'Grades Lookup'!$A$33:$B$35,2,TRUE)</f>
        <v>k-</v>
      </c>
    </row>
    <row r="204" spans="1:8" x14ac:dyDescent="0.3">
      <c r="A204" t="s">
        <v>926</v>
      </c>
      <c r="B204">
        <f>INDEX('Pitching Raw Data'!F:F,MATCH(A204,'Pitching Raw Data'!A:A,0))</f>
        <v>0</v>
      </c>
      <c r="C204">
        <f>INDEX('Pitching Raw Data'!H:H,MATCH(A204,'Pitching Raw Data'!A:A,0))</f>
        <v>93</v>
      </c>
      <c r="D204" s="2">
        <f>INDEX('Pitching Raw Data'!G:G,MATCH(A204,'Pitching Raw Data'!A:A,0))</f>
        <v>0.126</v>
      </c>
      <c r="F204" t="str">
        <f>IFERROR(VLOOKUP(B204,'Grades Lookup'!$A$17:$B$19,2,TRUE),"")</f>
        <v/>
      </c>
      <c r="G204" t="str">
        <f>VLOOKUP(C204,'Grades Lookup'!$A$29:$B$31,2,TRUE)</f>
        <v>e</v>
      </c>
      <c r="H204" t="str">
        <f>VLOOKUP(D204,'Grades Lookup'!$A$33:$B$35,2,TRUE)</f>
        <v>k-</v>
      </c>
    </row>
    <row r="205" spans="1:8" x14ac:dyDescent="0.3">
      <c r="A205" t="s">
        <v>492</v>
      </c>
      <c r="B205">
        <f>INDEX('Pitching Raw Data'!F:F,MATCH(A205,'Pitching Raw Data'!A:A,0))</f>
        <v>1</v>
      </c>
      <c r="C205">
        <f>INDEX('Pitching Raw Data'!H:H,MATCH(A205,'Pitching Raw Data'!A:A,0))</f>
        <v>96</v>
      </c>
      <c r="D205" s="2">
        <f>INDEX('Pitching Raw Data'!G:G,MATCH(A205,'Pitching Raw Data'!A:A,0))</f>
        <v>0.13100000000000001</v>
      </c>
      <c r="F205" t="str">
        <f>IFERROR(VLOOKUP(B205,'Grades Lookup'!$A$17:$B$19,2,TRUE),"")</f>
        <v/>
      </c>
      <c r="G205" t="str">
        <f>VLOOKUP(C205,'Grades Lookup'!$A$29:$B$31,2,TRUE)</f>
        <v>e</v>
      </c>
      <c r="H205" t="str">
        <f>VLOOKUP(D205,'Grades Lookup'!$A$33:$B$35,2,TRUE)</f>
        <v>k-</v>
      </c>
    </row>
    <row r="206" spans="1:8" x14ac:dyDescent="0.3">
      <c r="A206" t="s">
        <v>927</v>
      </c>
      <c r="B206">
        <f>INDEX('Pitching Raw Data'!F:F,MATCH(A206,'Pitching Raw Data'!A:A,0))</f>
        <v>0</v>
      </c>
      <c r="C206">
        <f>INDEX('Pitching Raw Data'!H:H,MATCH(A206,'Pitching Raw Data'!A:A,0))</f>
        <v>98</v>
      </c>
      <c r="D206" s="2">
        <f>INDEX('Pitching Raw Data'!G:G,MATCH(A206,'Pitching Raw Data'!A:A,0))</f>
        <v>0.16700000000000001</v>
      </c>
      <c r="F206" t="str">
        <f>IFERROR(VLOOKUP(B206,'Grades Lookup'!$A$17:$B$19,2,TRUE),"")</f>
        <v/>
      </c>
      <c r="G206" t="str">
        <f>VLOOKUP(C206,'Grades Lookup'!$A$29:$B$31,2,TRUE)</f>
        <v>e</v>
      </c>
      <c r="H206" t="str">
        <f>VLOOKUP(D206,'Grades Lookup'!$A$33:$B$35,2,TRUE)</f>
        <v>k-</v>
      </c>
    </row>
    <row r="207" spans="1:8" x14ac:dyDescent="0.3">
      <c r="A207" t="s">
        <v>382</v>
      </c>
      <c r="B207">
        <f>INDEX('Pitching Raw Data'!F:F,MATCH(A207,'Pitching Raw Data'!A:A,0))</f>
        <v>10</v>
      </c>
      <c r="C207">
        <f>INDEX('Pitching Raw Data'!H:H,MATCH(A207,'Pitching Raw Data'!A:A,0))</f>
        <v>104</v>
      </c>
      <c r="D207" s="2">
        <f>INDEX('Pitching Raw Data'!G:G,MATCH(A207,'Pitching Raw Data'!A:A,0))</f>
        <v>0.16300000000000001</v>
      </c>
      <c r="F207" t="str">
        <f>IFERROR(VLOOKUP(B207,'Grades Lookup'!$A$17:$B$19,2,TRUE),"")</f>
        <v>sv-</v>
      </c>
      <c r="G207" t="str">
        <f>VLOOKUP(C207,'Grades Lookup'!$A$29:$B$31,2,TRUE)</f>
        <v>e-</v>
      </c>
      <c r="H207" t="str">
        <f>VLOOKUP(D207,'Grades Lookup'!$A$33:$B$35,2,TRUE)</f>
        <v>k-</v>
      </c>
    </row>
    <row r="208" spans="1:8" x14ac:dyDescent="0.3">
      <c r="A208" t="s">
        <v>928</v>
      </c>
      <c r="B208">
        <f>INDEX('Pitching Raw Data'!F:F,MATCH(A208,'Pitching Raw Data'!A:A,0))</f>
        <v>0</v>
      </c>
      <c r="C208">
        <f>INDEX('Pitching Raw Data'!H:H,MATCH(A208,'Pitching Raw Data'!A:A,0))</f>
        <v>107</v>
      </c>
      <c r="D208" s="2">
        <f>INDEX('Pitching Raw Data'!G:G,MATCH(A208,'Pitching Raw Data'!A:A,0))</f>
        <v>0.128</v>
      </c>
      <c r="F208" t="str">
        <f>IFERROR(VLOOKUP(B208,'Grades Lookup'!$A$17:$B$19,2,TRUE),"")</f>
        <v/>
      </c>
      <c r="G208" t="str">
        <f>VLOOKUP(C208,'Grades Lookup'!$A$29:$B$31,2,TRUE)</f>
        <v>e-</v>
      </c>
      <c r="H208" t="str">
        <f>VLOOKUP(D208,'Grades Lookup'!$A$33:$B$35,2,TRUE)</f>
        <v>k-</v>
      </c>
    </row>
    <row r="209" spans="1:8" x14ac:dyDescent="0.3">
      <c r="A209" t="s">
        <v>929</v>
      </c>
      <c r="B209">
        <f>INDEX('Pitching Raw Data'!F:F,MATCH(A209,'Pitching Raw Data'!A:A,0))</f>
        <v>0</v>
      </c>
      <c r="C209">
        <f>INDEX('Pitching Raw Data'!H:H,MATCH(A209,'Pitching Raw Data'!A:A,0))</f>
        <v>121</v>
      </c>
      <c r="D209" s="2">
        <f>INDEX('Pitching Raw Data'!G:G,MATCH(A209,'Pitching Raw Data'!A:A,0))</f>
        <v>7.3999999999999996E-2</v>
      </c>
      <c r="F209" t="str">
        <f>IFERROR(VLOOKUP(B209,'Grades Lookup'!$A$17:$B$19,2,TRUE),"")</f>
        <v/>
      </c>
      <c r="G209" t="str">
        <f>VLOOKUP(C209,'Grades Lookup'!$A$29:$B$31,2,TRUE)</f>
        <v>e-</v>
      </c>
      <c r="H209" t="str">
        <f>VLOOKUP(D209,'Grades Lookup'!$A$33:$B$35,2,TRUE)</f>
        <v>k-</v>
      </c>
    </row>
    <row r="210" spans="1:8" x14ac:dyDescent="0.3">
      <c r="A210" t="s">
        <v>930</v>
      </c>
      <c r="B210">
        <f>INDEX('Pitching Raw Data'!F:F,MATCH(A210,'Pitching Raw Data'!A:A,0))</f>
        <v>0</v>
      </c>
      <c r="C210">
        <f>INDEX('Pitching Raw Data'!H:H,MATCH(A210,'Pitching Raw Data'!A:A,0))</f>
        <v>99</v>
      </c>
      <c r="D210" s="2">
        <f>INDEX('Pitching Raw Data'!G:G,MATCH(A210,'Pitching Raw Data'!A:A,0))</f>
        <v>8.3000000000000004E-2</v>
      </c>
      <c r="F210" t="str">
        <f>IFERROR(VLOOKUP(B210,'Grades Lookup'!$A$17:$B$19,2,TRUE),"")</f>
        <v/>
      </c>
      <c r="G210" t="str">
        <f>VLOOKUP(C210,'Grades Lookup'!$A$29:$B$31,2,TRUE)</f>
        <v>e</v>
      </c>
      <c r="H210" t="str">
        <f>VLOOKUP(D210,'Grades Lookup'!$A$33:$B$35,2,TRUE)</f>
        <v>k-</v>
      </c>
    </row>
    <row r="211" spans="1:8" x14ac:dyDescent="0.3">
      <c r="A211" t="s">
        <v>359</v>
      </c>
      <c r="B211">
        <f>INDEX('Pitching Raw Data'!F:F,MATCH(A211,'Pitching Raw Data'!A:A,0))</f>
        <v>0</v>
      </c>
      <c r="C211">
        <f>INDEX('Pitching Raw Data'!H:H,MATCH(A211,'Pitching Raw Data'!A:A,0))</f>
        <v>100</v>
      </c>
      <c r="D211" s="2">
        <f>INDEX('Pitching Raw Data'!G:G,MATCH(A211,'Pitching Raw Data'!A:A,0))</f>
        <v>0.14599999999999999</v>
      </c>
      <c r="F211" t="str">
        <f>IFERROR(VLOOKUP(B211,'Grades Lookup'!$A$17:$B$19,2,TRUE),"")</f>
        <v/>
      </c>
      <c r="G211" t="str">
        <f>VLOOKUP(C211,'Grades Lookup'!$A$29:$B$31,2,TRUE)</f>
        <v>e-</v>
      </c>
      <c r="H211" t="str">
        <f>VLOOKUP(D211,'Grades Lookup'!$A$33:$B$35,2,TRUE)</f>
        <v>k-</v>
      </c>
    </row>
    <row r="212" spans="1:8" x14ac:dyDescent="0.3">
      <c r="A212" t="s">
        <v>599</v>
      </c>
      <c r="B212">
        <f>INDEX('Pitching Raw Data'!F:F,MATCH(A212,'Pitching Raw Data'!A:A,0))</f>
        <v>0</v>
      </c>
      <c r="C212">
        <f>INDEX('Pitching Raw Data'!H:H,MATCH(A212,'Pitching Raw Data'!A:A,0))</f>
        <v>110</v>
      </c>
      <c r="D212" s="2">
        <f>INDEX('Pitching Raw Data'!G:G,MATCH(A212,'Pitching Raw Data'!A:A,0))</f>
        <v>0.121</v>
      </c>
      <c r="F212" t="str">
        <f>IFERROR(VLOOKUP(B212,'Grades Lookup'!$A$17:$B$19,2,TRUE),"")</f>
        <v/>
      </c>
      <c r="G212" t="str">
        <f>VLOOKUP(C212,'Grades Lookup'!$A$29:$B$31,2,TRUE)</f>
        <v>e-</v>
      </c>
      <c r="H212" t="str">
        <f>VLOOKUP(D212,'Grades Lookup'!$A$33:$B$35,2,TRUE)</f>
        <v>k-</v>
      </c>
    </row>
    <row r="213" spans="1:8" x14ac:dyDescent="0.3">
      <c r="A213" t="s">
        <v>931</v>
      </c>
      <c r="B213">
        <f>INDEX('Pitching Raw Data'!F:F,MATCH(A213,'Pitching Raw Data'!A:A,0))</f>
        <v>0</v>
      </c>
      <c r="C213">
        <f>INDEX('Pitching Raw Data'!H:H,MATCH(A213,'Pitching Raw Data'!A:A,0))</f>
        <v>122</v>
      </c>
      <c r="D213" s="2">
        <f>INDEX('Pitching Raw Data'!G:G,MATCH(A213,'Pitching Raw Data'!A:A,0))</f>
        <v>6.8000000000000005E-2</v>
      </c>
      <c r="F213" t="str">
        <f>IFERROR(VLOOKUP(B213,'Grades Lookup'!$A$17:$B$19,2,TRUE),"")</f>
        <v/>
      </c>
      <c r="G213" t="str">
        <f>VLOOKUP(C213,'Grades Lookup'!$A$29:$B$31,2,TRUE)</f>
        <v>e-</v>
      </c>
      <c r="H213" t="str">
        <f>VLOOKUP(D213,'Grades Lookup'!$A$33:$B$35,2,TRUE)</f>
        <v>k-</v>
      </c>
    </row>
    <row r="214" spans="1:8" x14ac:dyDescent="0.3">
      <c r="A214" t="s">
        <v>932</v>
      </c>
      <c r="B214">
        <f>INDEX('Pitching Raw Data'!F:F,MATCH(A214,'Pitching Raw Data'!A:A,0))</f>
        <v>0</v>
      </c>
      <c r="C214">
        <f>INDEX('Pitching Raw Data'!H:H,MATCH(A214,'Pitching Raw Data'!A:A,0))</f>
        <v>107</v>
      </c>
      <c r="D214" s="2">
        <f>INDEX('Pitching Raw Data'!G:G,MATCH(A214,'Pitching Raw Data'!A:A,0))</f>
        <v>0.113</v>
      </c>
      <c r="F214" t="str">
        <f>IFERROR(VLOOKUP(B214,'Grades Lookup'!$A$17:$B$19,2,TRUE),"")</f>
        <v/>
      </c>
      <c r="G214" t="str">
        <f>VLOOKUP(C214,'Grades Lookup'!$A$29:$B$31,2,TRUE)</f>
        <v>e-</v>
      </c>
      <c r="H214" t="str">
        <f>VLOOKUP(D214,'Grades Lookup'!$A$33:$B$35,2,TRUE)</f>
        <v>k-</v>
      </c>
    </row>
    <row r="215" spans="1:8" x14ac:dyDescent="0.3">
      <c r="A215" t="s">
        <v>434</v>
      </c>
      <c r="B215">
        <f>INDEX('Pitching Raw Data'!F:F,MATCH(A215,'Pitching Raw Data'!A:A,0))</f>
        <v>0</v>
      </c>
      <c r="C215">
        <f>INDEX('Pitching Raw Data'!H:H,MATCH(A215,'Pitching Raw Data'!A:A,0))</f>
        <v>96</v>
      </c>
      <c r="D215" s="2">
        <f>INDEX('Pitching Raw Data'!G:G,MATCH(A215,'Pitching Raw Data'!A:A,0))</f>
        <v>0.11</v>
      </c>
      <c r="F215" t="str">
        <f>IFERROR(VLOOKUP(B215,'Grades Lookup'!$A$17:$B$19,2,TRUE),"")</f>
        <v/>
      </c>
      <c r="G215" t="str">
        <f>VLOOKUP(C215,'Grades Lookup'!$A$29:$B$31,2,TRUE)</f>
        <v>e</v>
      </c>
      <c r="H215" t="str">
        <f>VLOOKUP(D215,'Grades Lookup'!$A$33:$B$35,2,TRUE)</f>
        <v>k-</v>
      </c>
    </row>
    <row r="216" spans="1:8" x14ac:dyDescent="0.3">
      <c r="A216" t="s">
        <v>386</v>
      </c>
      <c r="B216">
        <f>INDEX('Pitching Raw Data'!F:F,MATCH(A216,'Pitching Raw Data'!A:A,0))</f>
        <v>0</v>
      </c>
      <c r="C216">
        <f>INDEX('Pitching Raw Data'!H:H,MATCH(A216,'Pitching Raw Data'!A:A,0))</f>
        <v>83</v>
      </c>
      <c r="D216" s="2">
        <f>INDEX('Pitching Raw Data'!G:G,MATCH(A216,'Pitching Raw Data'!A:A,0))</f>
        <v>0.19700000000000001</v>
      </c>
      <c r="F216" t="str">
        <f>IFERROR(VLOOKUP(B216,'Grades Lookup'!$A$17:$B$19,2,TRUE),"")</f>
        <v/>
      </c>
      <c r="G216" t="str">
        <f>VLOOKUP(C216,'Grades Lookup'!$A$29:$B$31,2,TRUE)</f>
        <v>e</v>
      </c>
      <c r="H216" t="str">
        <f>VLOOKUP(D216,'Grades Lookup'!$A$33:$B$35,2,TRUE)</f>
        <v>k</v>
      </c>
    </row>
    <row r="217" spans="1:8" x14ac:dyDescent="0.3">
      <c r="A217" t="s">
        <v>933</v>
      </c>
      <c r="B217">
        <f>INDEX('Pitching Raw Data'!F:F,MATCH(A217,'Pitching Raw Data'!A:A,0))</f>
        <v>0</v>
      </c>
      <c r="C217">
        <f>INDEX('Pitching Raw Data'!H:H,MATCH(A217,'Pitching Raw Data'!A:A,0))</f>
        <v>141</v>
      </c>
      <c r="D217" s="2">
        <f>INDEX('Pitching Raw Data'!G:G,MATCH(A217,'Pitching Raw Data'!A:A,0))</f>
        <v>5.8999999999999997E-2</v>
      </c>
      <c r="F217" t="str">
        <f>IFERROR(VLOOKUP(B217,'Grades Lookup'!$A$17:$B$19,2,TRUE),"")</f>
        <v/>
      </c>
      <c r="G217" t="str">
        <f>VLOOKUP(C217,'Grades Lookup'!$A$29:$B$31,2,TRUE)</f>
        <v>e-</v>
      </c>
      <c r="H217" t="str">
        <f>VLOOKUP(D217,'Grades Lookup'!$A$33:$B$35,2,TRUE)</f>
        <v>k-</v>
      </c>
    </row>
    <row r="218" spans="1:8" x14ac:dyDescent="0.3">
      <c r="A218" t="s">
        <v>934</v>
      </c>
      <c r="B218">
        <f>INDEX('Pitching Raw Data'!F:F,MATCH(A218,'Pitching Raw Data'!A:A,0))</f>
        <v>3</v>
      </c>
      <c r="C218">
        <f>INDEX('Pitching Raw Data'!H:H,MATCH(A218,'Pitching Raw Data'!A:A,0))</f>
        <v>91</v>
      </c>
      <c r="D218" s="2">
        <f>INDEX('Pitching Raw Data'!G:G,MATCH(A218,'Pitching Raw Data'!A:A,0))</f>
        <v>0.183</v>
      </c>
      <c r="F218" t="str">
        <f>IFERROR(VLOOKUP(B218,'Grades Lookup'!$A$17:$B$19,2,TRUE),"")</f>
        <v/>
      </c>
      <c r="G218" t="str">
        <f>VLOOKUP(C218,'Grades Lookup'!$A$29:$B$31,2,TRUE)</f>
        <v>e</v>
      </c>
      <c r="H218" t="str">
        <f>VLOOKUP(D218,'Grades Lookup'!$A$33:$B$35,2,TRUE)</f>
        <v>k-</v>
      </c>
    </row>
    <row r="219" spans="1:8" x14ac:dyDescent="0.3">
      <c r="A219" t="s">
        <v>935</v>
      </c>
      <c r="B219">
        <f>INDEX('Pitching Raw Data'!F:F,MATCH(A219,'Pitching Raw Data'!A:A,0))</f>
        <v>0</v>
      </c>
      <c r="C219">
        <f>INDEX('Pitching Raw Data'!H:H,MATCH(A219,'Pitching Raw Data'!A:A,0))</f>
        <v>83</v>
      </c>
      <c r="D219" s="2">
        <f>INDEX('Pitching Raw Data'!G:G,MATCH(A219,'Pitching Raw Data'!A:A,0))</f>
        <v>0.17100000000000001</v>
      </c>
      <c r="F219" t="str">
        <f>IFERROR(VLOOKUP(B219,'Grades Lookup'!$A$17:$B$19,2,TRUE),"")</f>
        <v/>
      </c>
      <c r="G219" t="str">
        <f>VLOOKUP(C219,'Grades Lookup'!$A$29:$B$31,2,TRUE)</f>
        <v>e</v>
      </c>
      <c r="H219" t="str">
        <f>VLOOKUP(D219,'Grades Lookup'!$A$33:$B$35,2,TRUE)</f>
        <v>k-</v>
      </c>
    </row>
    <row r="220" spans="1:8" x14ac:dyDescent="0.3">
      <c r="A220" t="s">
        <v>936</v>
      </c>
      <c r="B220">
        <f>INDEX('Pitching Raw Data'!F:F,MATCH(A220,'Pitching Raw Data'!A:A,0))</f>
        <v>1</v>
      </c>
      <c r="C220">
        <f>INDEX('Pitching Raw Data'!H:H,MATCH(A220,'Pitching Raw Data'!A:A,0))</f>
        <v>74</v>
      </c>
      <c r="D220" s="2">
        <f>INDEX('Pitching Raw Data'!G:G,MATCH(A220,'Pitching Raw Data'!A:A,0))</f>
        <v>0.192</v>
      </c>
      <c r="F220" t="str">
        <f>IFERROR(VLOOKUP(B220,'Grades Lookup'!$A$17:$B$19,2,TRUE),"")</f>
        <v/>
      </c>
      <c r="G220" t="str">
        <f>VLOOKUP(C220,'Grades Lookup'!$A$29:$B$31,2,TRUE)</f>
        <v>E+</v>
      </c>
      <c r="H220" t="str">
        <f>VLOOKUP(D220,'Grades Lookup'!$A$33:$B$35,2,TRUE)</f>
        <v>k</v>
      </c>
    </row>
    <row r="221" spans="1:8" x14ac:dyDescent="0.3">
      <c r="A221" t="s">
        <v>937</v>
      </c>
      <c r="B221">
        <f>INDEX('Pitching Raw Data'!F:F,MATCH(A221,'Pitching Raw Data'!A:A,0))</f>
        <v>1</v>
      </c>
      <c r="C221">
        <f>INDEX('Pitching Raw Data'!H:H,MATCH(A221,'Pitching Raw Data'!A:A,0))</f>
        <v>85</v>
      </c>
      <c r="D221" s="2">
        <f>INDEX('Pitching Raw Data'!G:G,MATCH(A221,'Pitching Raw Data'!A:A,0))</f>
        <v>0.18099999999999999</v>
      </c>
      <c r="F221" t="str">
        <f>IFERROR(VLOOKUP(B221,'Grades Lookup'!$A$17:$B$19,2,TRUE),"")</f>
        <v/>
      </c>
      <c r="G221" t="str">
        <f>VLOOKUP(C221,'Grades Lookup'!$A$29:$B$31,2,TRUE)</f>
        <v>e</v>
      </c>
      <c r="H221" t="str">
        <f>VLOOKUP(D221,'Grades Lookup'!$A$33:$B$35,2,TRUE)</f>
        <v>k-</v>
      </c>
    </row>
    <row r="222" spans="1:8" x14ac:dyDescent="0.3">
      <c r="A222" t="s">
        <v>642</v>
      </c>
      <c r="B222">
        <f>INDEX('Pitching Raw Data'!F:F,MATCH(A222,'Pitching Raw Data'!A:A,0))</f>
        <v>0</v>
      </c>
      <c r="C222">
        <f>INDEX('Pitching Raw Data'!H:H,MATCH(A222,'Pitching Raw Data'!A:A,0))</f>
        <v>68</v>
      </c>
      <c r="D222" s="2">
        <f>INDEX('Pitching Raw Data'!G:G,MATCH(A222,'Pitching Raw Data'!A:A,0))</f>
        <v>0.218</v>
      </c>
      <c r="F222" t="str">
        <f>IFERROR(VLOOKUP(B222,'Grades Lookup'!$A$17:$B$19,2,TRUE),"")</f>
        <v/>
      </c>
      <c r="G222" t="str">
        <f>VLOOKUP(C222,'Grades Lookup'!$A$29:$B$31,2,TRUE)</f>
        <v>E+</v>
      </c>
      <c r="H222" t="str">
        <f>VLOOKUP(D222,'Grades Lookup'!$A$33:$B$35,2,TRUE)</f>
        <v>k</v>
      </c>
    </row>
    <row r="223" spans="1:8" x14ac:dyDescent="0.3">
      <c r="A223" t="s">
        <v>784</v>
      </c>
      <c r="B223">
        <f>INDEX('Pitching Raw Data'!F:F,MATCH(A223,'Pitching Raw Data'!A:A,0))</f>
        <v>0</v>
      </c>
      <c r="C223">
        <f>INDEX('Pitching Raw Data'!H:H,MATCH(A223,'Pitching Raw Data'!A:A,0))</f>
        <v>101</v>
      </c>
      <c r="D223" s="2">
        <f>INDEX('Pitching Raw Data'!G:G,MATCH(A223,'Pitching Raw Data'!A:A,0))</f>
        <v>0.14299999999999999</v>
      </c>
      <c r="F223" t="str">
        <f>IFERROR(VLOOKUP(B223,'Grades Lookup'!$A$17:$B$19,2,TRUE),"")</f>
        <v/>
      </c>
      <c r="G223" t="str">
        <f>VLOOKUP(C223,'Grades Lookup'!$A$29:$B$31,2,TRUE)</f>
        <v>e-</v>
      </c>
      <c r="H223" t="str">
        <f>VLOOKUP(D223,'Grades Lookup'!$A$33:$B$35,2,TRUE)</f>
        <v>k-</v>
      </c>
    </row>
    <row r="224" spans="1:8" x14ac:dyDescent="0.3">
      <c r="A224" t="s">
        <v>938</v>
      </c>
      <c r="B224">
        <f>INDEX('Pitching Raw Data'!F:F,MATCH(A224,'Pitching Raw Data'!A:A,0))</f>
        <v>1</v>
      </c>
      <c r="C224">
        <f>INDEX('Pitching Raw Data'!H:H,MATCH(A224,'Pitching Raw Data'!A:A,0))</f>
        <v>91</v>
      </c>
      <c r="D224" s="2">
        <f>INDEX('Pitching Raw Data'!G:G,MATCH(A224,'Pitching Raw Data'!A:A,0))</f>
        <v>0.16300000000000001</v>
      </c>
      <c r="F224" t="str">
        <f>IFERROR(VLOOKUP(B224,'Grades Lookup'!$A$17:$B$19,2,TRUE),"")</f>
        <v/>
      </c>
      <c r="G224" t="str">
        <f>VLOOKUP(C224,'Grades Lookup'!$A$29:$B$31,2,TRUE)</f>
        <v>e</v>
      </c>
      <c r="H224" t="str">
        <f>VLOOKUP(D224,'Grades Lookup'!$A$33:$B$35,2,TRUE)</f>
        <v>k-</v>
      </c>
    </row>
    <row r="225" spans="1:8" x14ac:dyDescent="0.3">
      <c r="A225" t="s">
        <v>939</v>
      </c>
      <c r="B225">
        <f>INDEX('Pitching Raw Data'!F:F,MATCH(A225,'Pitching Raw Data'!A:A,0))</f>
        <v>0</v>
      </c>
      <c r="C225">
        <f>INDEX('Pitching Raw Data'!H:H,MATCH(A225,'Pitching Raw Data'!A:A,0))</f>
        <v>128</v>
      </c>
      <c r="D225" s="2">
        <f>INDEX('Pitching Raw Data'!G:G,MATCH(A225,'Pitching Raw Data'!A:A,0))</f>
        <v>6.2E-2</v>
      </c>
      <c r="F225" t="str">
        <f>IFERROR(VLOOKUP(B225,'Grades Lookup'!$A$17:$B$19,2,TRUE),"")</f>
        <v/>
      </c>
      <c r="G225" t="str">
        <f>VLOOKUP(C225,'Grades Lookup'!$A$29:$B$31,2,TRUE)</f>
        <v>e-</v>
      </c>
      <c r="H225" t="str">
        <f>VLOOKUP(D225,'Grades Lookup'!$A$33:$B$35,2,TRUE)</f>
        <v>k-</v>
      </c>
    </row>
    <row r="226" spans="1:8" x14ac:dyDescent="0.3">
      <c r="A226" t="s">
        <v>940</v>
      </c>
      <c r="B226">
        <f>INDEX('Pitching Raw Data'!F:F,MATCH(A226,'Pitching Raw Data'!A:A,0))</f>
        <v>0</v>
      </c>
      <c r="C226">
        <f>INDEX('Pitching Raw Data'!H:H,MATCH(A226,'Pitching Raw Data'!A:A,0))</f>
        <v>93</v>
      </c>
      <c r="D226" s="2">
        <f>INDEX('Pitching Raw Data'!G:G,MATCH(A226,'Pitching Raw Data'!A:A,0))</f>
        <v>0.187</v>
      </c>
      <c r="F226" t="str">
        <f>IFERROR(VLOOKUP(B226,'Grades Lookup'!$A$17:$B$19,2,TRUE),"")</f>
        <v/>
      </c>
      <c r="G226" t="str">
        <f>VLOOKUP(C226,'Grades Lookup'!$A$29:$B$31,2,TRUE)</f>
        <v>e</v>
      </c>
      <c r="H226" t="str">
        <f>VLOOKUP(D226,'Grades Lookup'!$A$33:$B$35,2,TRUE)</f>
        <v>k-</v>
      </c>
    </row>
    <row r="227" spans="1:8" x14ac:dyDescent="0.3">
      <c r="A227" t="s">
        <v>744</v>
      </c>
      <c r="B227">
        <f>INDEX('Pitching Raw Data'!F:F,MATCH(A227,'Pitching Raw Data'!A:A,0))</f>
        <v>0</v>
      </c>
      <c r="C227">
        <f>INDEX('Pitching Raw Data'!H:H,MATCH(A227,'Pitching Raw Data'!A:A,0))</f>
        <v>103</v>
      </c>
      <c r="D227" s="2">
        <f>INDEX('Pitching Raw Data'!G:G,MATCH(A227,'Pitching Raw Data'!A:A,0))</f>
        <v>0.14799999999999999</v>
      </c>
      <c r="F227" t="str">
        <f>IFERROR(VLOOKUP(B227,'Grades Lookup'!$A$17:$B$19,2,TRUE),"")</f>
        <v/>
      </c>
      <c r="G227" t="str">
        <f>VLOOKUP(C227,'Grades Lookup'!$A$29:$B$31,2,TRUE)</f>
        <v>e-</v>
      </c>
      <c r="H227" t="str">
        <f>VLOOKUP(D227,'Grades Lookup'!$A$33:$B$35,2,TRUE)</f>
        <v>k-</v>
      </c>
    </row>
    <row r="228" spans="1:8" x14ac:dyDescent="0.3">
      <c r="A228" t="s">
        <v>941</v>
      </c>
      <c r="B228">
        <f>INDEX('Pitching Raw Data'!F:F,MATCH(A228,'Pitching Raw Data'!A:A,0))</f>
        <v>0</v>
      </c>
      <c r="C228">
        <f>INDEX('Pitching Raw Data'!H:H,MATCH(A228,'Pitching Raw Data'!A:A,0))</f>
        <v>105</v>
      </c>
      <c r="D228" s="2">
        <f>INDEX('Pitching Raw Data'!G:G,MATCH(A228,'Pitching Raw Data'!A:A,0))</f>
        <v>0.106</v>
      </c>
      <c r="F228" t="str">
        <f>IFERROR(VLOOKUP(B228,'Grades Lookup'!$A$17:$B$19,2,TRUE),"")</f>
        <v/>
      </c>
      <c r="G228" t="str">
        <f>VLOOKUP(C228,'Grades Lookup'!$A$29:$B$31,2,TRUE)</f>
        <v>e-</v>
      </c>
      <c r="H228" t="str">
        <f>VLOOKUP(D228,'Grades Lookup'!$A$33:$B$35,2,TRUE)</f>
        <v>k-</v>
      </c>
    </row>
    <row r="229" spans="1:8" x14ac:dyDescent="0.3">
      <c r="A229" t="s">
        <v>802</v>
      </c>
      <c r="B229">
        <f>INDEX('Pitching Raw Data'!F:F,MATCH(A229,'Pitching Raw Data'!A:A,0))</f>
        <v>0</v>
      </c>
      <c r="C229">
        <f>INDEX('Pitching Raw Data'!H:H,MATCH(A229,'Pitching Raw Data'!A:A,0))</f>
        <v>102</v>
      </c>
      <c r="D229" s="2">
        <f>INDEX('Pitching Raw Data'!G:G,MATCH(A229,'Pitching Raw Data'!A:A,0))</f>
        <v>8.5000000000000006E-2</v>
      </c>
      <c r="F229" t="str">
        <f>IFERROR(VLOOKUP(B229,'Grades Lookup'!$A$17:$B$19,2,TRUE),"")</f>
        <v/>
      </c>
      <c r="G229" t="str">
        <f>VLOOKUP(C229,'Grades Lookup'!$A$29:$B$31,2,TRUE)</f>
        <v>e-</v>
      </c>
      <c r="H229" t="str">
        <f>VLOOKUP(D229,'Grades Lookup'!$A$33:$B$35,2,TRUE)</f>
        <v>k-</v>
      </c>
    </row>
    <row r="230" spans="1:8" x14ac:dyDescent="0.3">
      <c r="A230" t="s">
        <v>942</v>
      </c>
      <c r="B230">
        <f>INDEX('Pitching Raw Data'!F:F,MATCH(A230,'Pitching Raw Data'!A:A,0))</f>
        <v>0</v>
      </c>
      <c r="C230">
        <f>INDEX('Pitching Raw Data'!H:H,MATCH(A230,'Pitching Raw Data'!A:A,0))</f>
        <v>110</v>
      </c>
      <c r="D230" s="2">
        <f>INDEX('Pitching Raw Data'!G:G,MATCH(A230,'Pitching Raw Data'!A:A,0))</f>
        <v>8.5999999999999993E-2</v>
      </c>
      <c r="F230" t="str">
        <f>IFERROR(VLOOKUP(B230,'Grades Lookup'!$A$17:$B$19,2,TRUE),"")</f>
        <v/>
      </c>
      <c r="G230" t="str">
        <f>VLOOKUP(C230,'Grades Lookup'!$A$29:$B$31,2,TRUE)</f>
        <v>e-</v>
      </c>
      <c r="H230" t="str">
        <f>VLOOKUP(D230,'Grades Lookup'!$A$33:$B$35,2,TRUE)</f>
        <v>k-</v>
      </c>
    </row>
    <row r="231" spans="1:8" x14ac:dyDescent="0.3">
      <c r="A231" t="s">
        <v>812</v>
      </c>
      <c r="B231">
        <f>INDEX('Pitching Raw Data'!F:F,MATCH(A231,'Pitching Raw Data'!A:A,0))</f>
        <v>0</v>
      </c>
      <c r="C231">
        <f>INDEX('Pitching Raw Data'!H:H,MATCH(A231,'Pitching Raw Data'!A:A,0))</f>
        <v>90</v>
      </c>
      <c r="D231" s="2">
        <f>INDEX('Pitching Raw Data'!G:G,MATCH(A231,'Pitching Raw Data'!A:A,0))</f>
        <v>0.11899999999999999</v>
      </c>
      <c r="F231" t="str">
        <f>IFERROR(VLOOKUP(B231,'Grades Lookup'!$A$17:$B$19,2,TRUE),"")</f>
        <v/>
      </c>
      <c r="G231" t="str">
        <f>VLOOKUP(C231,'Grades Lookup'!$A$29:$B$31,2,TRUE)</f>
        <v>e</v>
      </c>
      <c r="H231" t="str">
        <f>VLOOKUP(D231,'Grades Lookup'!$A$33:$B$35,2,TRUE)</f>
        <v>k-</v>
      </c>
    </row>
    <row r="232" spans="1:8" x14ac:dyDescent="0.3">
      <c r="A232" t="s">
        <v>510</v>
      </c>
      <c r="B232">
        <f>INDEX('Pitching Raw Data'!F:F,MATCH(A232,'Pitching Raw Data'!A:A,0))</f>
        <v>0</v>
      </c>
      <c r="C232">
        <f>INDEX('Pitching Raw Data'!H:H,MATCH(A232,'Pitching Raw Data'!A:A,0))</f>
        <v>104</v>
      </c>
      <c r="D232" s="2">
        <f>INDEX('Pitching Raw Data'!G:G,MATCH(A232,'Pitching Raw Data'!A:A,0))</f>
        <v>0.14199999999999999</v>
      </c>
      <c r="F232" t="str">
        <f>IFERROR(VLOOKUP(B232,'Grades Lookup'!$A$17:$B$19,2,TRUE),"")</f>
        <v/>
      </c>
      <c r="G232" t="str">
        <f>VLOOKUP(C232,'Grades Lookup'!$A$29:$B$31,2,TRUE)</f>
        <v>e-</v>
      </c>
      <c r="H232" t="str">
        <f>VLOOKUP(D232,'Grades Lookup'!$A$33:$B$35,2,TRUE)</f>
        <v>k-</v>
      </c>
    </row>
    <row r="233" spans="1:8" x14ac:dyDescent="0.3">
      <c r="A233" t="s">
        <v>766</v>
      </c>
      <c r="B233">
        <f>INDEX('Pitching Raw Data'!F:F,MATCH(A233,'Pitching Raw Data'!A:A,0))</f>
        <v>16</v>
      </c>
      <c r="C233">
        <f>INDEX('Pitching Raw Data'!H:H,MATCH(A233,'Pitching Raw Data'!A:A,0))</f>
        <v>82</v>
      </c>
      <c r="D233" s="2">
        <f>INDEX('Pitching Raw Data'!G:G,MATCH(A233,'Pitching Raw Data'!A:A,0))</f>
        <v>0.151</v>
      </c>
      <c r="F233" t="str">
        <f>IFERROR(VLOOKUP(B233,'Grades Lookup'!$A$17:$B$19,2,TRUE),"")</f>
        <v>sv-</v>
      </c>
      <c r="G233" t="str">
        <f>VLOOKUP(C233,'Grades Lookup'!$A$29:$B$31,2,TRUE)</f>
        <v>e</v>
      </c>
      <c r="H233" t="str">
        <f>VLOOKUP(D233,'Grades Lookup'!$A$33:$B$35,2,TRUE)</f>
        <v>k-</v>
      </c>
    </row>
    <row r="234" spans="1:8" x14ac:dyDescent="0.3">
      <c r="A234" t="s">
        <v>717</v>
      </c>
      <c r="B234">
        <f>INDEX('Pitching Raw Data'!F:F,MATCH(A234,'Pitching Raw Data'!A:A,0))</f>
        <v>0</v>
      </c>
      <c r="C234">
        <f>INDEX('Pitching Raw Data'!H:H,MATCH(A234,'Pitching Raw Data'!A:A,0))</f>
        <v>109</v>
      </c>
      <c r="D234" s="2">
        <f>INDEX('Pitching Raw Data'!G:G,MATCH(A234,'Pitching Raw Data'!A:A,0))</f>
        <v>8.1000000000000003E-2</v>
      </c>
      <c r="F234" t="str">
        <f>IFERROR(VLOOKUP(B234,'Grades Lookup'!$A$17:$B$19,2,TRUE),"")</f>
        <v/>
      </c>
      <c r="G234" t="str">
        <f>VLOOKUP(C234,'Grades Lookup'!$A$29:$B$31,2,TRUE)</f>
        <v>e-</v>
      </c>
      <c r="H234" t="str">
        <f>VLOOKUP(D234,'Grades Lookup'!$A$33:$B$35,2,TRUE)</f>
        <v>k-</v>
      </c>
    </row>
    <row r="235" spans="1:8" x14ac:dyDescent="0.3">
      <c r="A235" t="s">
        <v>592</v>
      </c>
      <c r="B235">
        <f>INDEX('Pitching Raw Data'!F:F,MATCH(A235,'Pitching Raw Data'!A:A,0))</f>
        <v>2</v>
      </c>
      <c r="C235">
        <f>INDEX('Pitching Raw Data'!H:H,MATCH(A235,'Pitching Raw Data'!A:A,0))</f>
        <v>119</v>
      </c>
      <c r="D235" s="2">
        <f>INDEX('Pitching Raw Data'!G:G,MATCH(A235,'Pitching Raw Data'!A:A,0))</f>
        <v>0.1</v>
      </c>
      <c r="F235" t="str">
        <f>IFERROR(VLOOKUP(B235,'Grades Lookup'!$A$17:$B$19,2,TRUE),"")</f>
        <v/>
      </c>
      <c r="G235" t="str">
        <f>VLOOKUP(C235,'Grades Lookup'!$A$29:$B$31,2,TRUE)</f>
        <v>e-</v>
      </c>
      <c r="H235" t="str">
        <f>VLOOKUP(D235,'Grades Lookup'!$A$33:$B$35,2,TRUE)</f>
        <v>k-</v>
      </c>
    </row>
    <row r="236" spans="1:8" x14ac:dyDescent="0.3">
      <c r="A236" t="s">
        <v>943</v>
      </c>
      <c r="B236">
        <f>INDEX('Pitching Raw Data'!F:F,MATCH(A236,'Pitching Raw Data'!A:A,0))</f>
        <v>0</v>
      </c>
      <c r="C236">
        <f>INDEX('Pitching Raw Data'!H:H,MATCH(A236,'Pitching Raw Data'!A:A,0))</f>
        <v>129</v>
      </c>
      <c r="D236" s="2">
        <f>INDEX('Pitching Raw Data'!G:G,MATCH(A236,'Pitching Raw Data'!A:A,0))</f>
        <v>8.0000000000000002E-3</v>
      </c>
      <c r="F236" t="str">
        <f>IFERROR(VLOOKUP(B236,'Grades Lookup'!$A$17:$B$19,2,TRUE),"")</f>
        <v/>
      </c>
      <c r="G236" t="str">
        <f>VLOOKUP(C236,'Grades Lookup'!$A$29:$B$31,2,TRUE)</f>
        <v>e-</v>
      </c>
      <c r="H236" t="str">
        <f>VLOOKUP(D236,'Grades Lookup'!$A$33:$B$35,2,TRUE)</f>
        <v>k-</v>
      </c>
    </row>
    <row r="237" spans="1:8" x14ac:dyDescent="0.3">
      <c r="A237" t="s">
        <v>944</v>
      </c>
      <c r="B237">
        <f>INDEX('Pitching Raw Data'!F:F,MATCH(A237,'Pitching Raw Data'!A:A,0))</f>
        <v>1</v>
      </c>
      <c r="C237">
        <f>INDEX('Pitching Raw Data'!H:H,MATCH(A237,'Pitching Raw Data'!A:A,0))</f>
        <v>76</v>
      </c>
      <c r="D237" s="2">
        <f>INDEX('Pitching Raw Data'!G:G,MATCH(A237,'Pitching Raw Data'!A:A,0))</f>
        <v>0.29899999999999999</v>
      </c>
      <c r="F237" t="str">
        <f>IFERROR(VLOOKUP(B237,'Grades Lookup'!$A$17:$B$19,2,TRUE),"")</f>
        <v/>
      </c>
      <c r="G237" t="str">
        <f>VLOOKUP(C237,'Grades Lookup'!$A$29:$B$31,2,TRUE)</f>
        <v>E+</v>
      </c>
      <c r="H237" t="str">
        <f>VLOOKUP(D237,'Grades Lookup'!$A$33:$B$35,2,TRUE)</f>
        <v>K+</v>
      </c>
    </row>
    <row r="238" spans="1:8" x14ac:dyDescent="0.3">
      <c r="A238" t="s">
        <v>945</v>
      </c>
      <c r="B238">
        <f>INDEX('Pitching Raw Data'!F:F,MATCH(A238,'Pitching Raw Data'!A:A,0))</f>
        <v>2</v>
      </c>
      <c r="C238">
        <f>INDEX('Pitching Raw Data'!H:H,MATCH(A238,'Pitching Raw Data'!A:A,0))</f>
        <v>93</v>
      </c>
      <c r="D238" s="2">
        <f>INDEX('Pitching Raw Data'!G:G,MATCH(A238,'Pitching Raw Data'!A:A,0))</f>
        <v>0.214</v>
      </c>
      <c r="F238" t="str">
        <f>IFERROR(VLOOKUP(B238,'Grades Lookup'!$A$17:$B$19,2,TRUE),"")</f>
        <v/>
      </c>
      <c r="G238" t="str">
        <f>VLOOKUP(C238,'Grades Lookup'!$A$29:$B$31,2,TRUE)</f>
        <v>e</v>
      </c>
      <c r="H238" t="str">
        <f>VLOOKUP(D238,'Grades Lookup'!$A$33:$B$35,2,TRUE)</f>
        <v>k</v>
      </c>
    </row>
    <row r="239" spans="1:8" x14ac:dyDescent="0.3">
      <c r="A239" t="s">
        <v>464</v>
      </c>
      <c r="B239">
        <f>INDEX('Pitching Raw Data'!F:F,MATCH(A239,'Pitching Raw Data'!A:A,0))</f>
        <v>0</v>
      </c>
      <c r="C239">
        <f>INDEX('Pitching Raw Data'!H:H,MATCH(A239,'Pitching Raw Data'!A:A,0))</f>
        <v>100</v>
      </c>
      <c r="D239" s="2">
        <f>INDEX('Pitching Raw Data'!G:G,MATCH(A239,'Pitching Raw Data'!A:A,0))</f>
        <v>0.11700000000000001</v>
      </c>
      <c r="F239" t="str">
        <f>IFERROR(VLOOKUP(B239,'Grades Lookup'!$A$17:$B$19,2,TRUE),"")</f>
        <v/>
      </c>
      <c r="G239" t="str">
        <f>VLOOKUP(C239,'Grades Lookup'!$A$29:$B$31,2,TRUE)</f>
        <v>e-</v>
      </c>
      <c r="H239" t="str">
        <f>VLOOKUP(D239,'Grades Lookup'!$A$33:$B$35,2,TRUE)</f>
        <v>k-</v>
      </c>
    </row>
    <row r="240" spans="1:8" x14ac:dyDescent="0.3">
      <c r="A240" t="s">
        <v>946</v>
      </c>
      <c r="B240">
        <f>INDEX('Pitching Raw Data'!F:F,MATCH(A240,'Pitching Raw Data'!A:A,0))</f>
        <v>27</v>
      </c>
      <c r="C240">
        <f>INDEX('Pitching Raw Data'!H:H,MATCH(A240,'Pitching Raw Data'!A:A,0))</f>
        <v>100</v>
      </c>
      <c r="D240" s="2">
        <f>INDEX('Pitching Raw Data'!G:G,MATCH(A240,'Pitching Raw Data'!A:A,0))</f>
        <v>0.14699999999999999</v>
      </c>
      <c r="F240" t="str">
        <f>IFERROR(VLOOKUP(B240,'Grades Lookup'!$A$17:$B$19,2,TRUE),"")</f>
        <v>SV</v>
      </c>
      <c r="G240" t="str">
        <f>VLOOKUP(C240,'Grades Lookup'!$A$29:$B$31,2,TRUE)</f>
        <v>e-</v>
      </c>
      <c r="H240" t="str">
        <f>VLOOKUP(D240,'Grades Lookup'!$A$33:$B$35,2,TRUE)</f>
        <v>k-</v>
      </c>
    </row>
    <row r="241" spans="1:8" x14ac:dyDescent="0.3">
      <c r="A241" t="s">
        <v>947</v>
      </c>
      <c r="B241">
        <f>INDEX('Pitching Raw Data'!F:F,MATCH(A241,'Pitching Raw Data'!A:A,0))</f>
        <v>2</v>
      </c>
      <c r="C241">
        <f>INDEX('Pitching Raw Data'!H:H,MATCH(A241,'Pitching Raw Data'!A:A,0))</f>
        <v>99</v>
      </c>
      <c r="D241" s="2">
        <f>INDEX('Pitching Raw Data'!G:G,MATCH(A241,'Pitching Raw Data'!A:A,0))</f>
        <v>0.113</v>
      </c>
      <c r="F241" t="str">
        <f>IFERROR(VLOOKUP(B241,'Grades Lookup'!$A$17:$B$19,2,TRUE),"")</f>
        <v/>
      </c>
      <c r="G241" t="str">
        <f>VLOOKUP(C241,'Grades Lookup'!$A$29:$B$31,2,TRUE)</f>
        <v>e</v>
      </c>
      <c r="H241" t="str">
        <f>VLOOKUP(D241,'Grades Lookup'!$A$33:$B$35,2,TRUE)</f>
        <v>k-</v>
      </c>
    </row>
    <row r="242" spans="1:8" x14ac:dyDescent="0.3">
      <c r="A242" t="s">
        <v>948</v>
      </c>
      <c r="B242">
        <f>INDEX('Pitching Raw Data'!F:F,MATCH(A242,'Pitching Raw Data'!A:A,0))</f>
        <v>2</v>
      </c>
      <c r="C242">
        <f>INDEX('Pitching Raw Data'!H:H,MATCH(A242,'Pitching Raw Data'!A:A,0))</f>
        <v>85</v>
      </c>
      <c r="D242" s="2">
        <f>INDEX('Pitching Raw Data'!G:G,MATCH(A242,'Pitching Raw Data'!A:A,0))</f>
        <v>0.155</v>
      </c>
      <c r="F242" t="str">
        <f>IFERROR(VLOOKUP(B242,'Grades Lookup'!$A$17:$B$19,2,TRUE),"")</f>
        <v/>
      </c>
      <c r="G242" t="str">
        <f>VLOOKUP(C242,'Grades Lookup'!$A$29:$B$31,2,TRUE)</f>
        <v>e</v>
      </c>
      <c r="H242" t="str">
        <f>VLOOKUP(D242,'Grades Lookup'!$A$33:$B$35,2,TRUE)</f>
        <v>k-</v>
      </c>
    </row>
    <row r="243" spans="1:8" x14ac:dyDescent="0.3">
      <c r="A243" t="s">
        <v>949</v>
      </c>
      <c r="B243">
        <f>INDEX('Pitching Raw Data'!F:F,MATCH(A243,'Pitching Raw Data'!A:A,0))</f>
        <v>1</v>
      </c>
      <c r="C243">
        <f>INDEX('Pitching Raw Data'!H:H,MATCH(A243,'Pitching Raw Data'!A:A,0))</f>
        <v>133</v>
      </c>
      <c r="D243" s="2">
        <f>INDEX('Pitching Raw Data'!G:G,MATCH(A243,'Pitching Raw Data'!A:A,0))</f>
        <v>2.8000000000000001E-2</v>
      </c>
      <c r="F243" t="str">
        <f>IFERROR(VLOOKUP(B243,'Grades Lookup'!$A$17:$B$19,2,TRUE),"")</f>
        <v/>
      </c>
      <c r="G243" t="str">
        <f>VLOOKUP(C243,'Grades Lookup'!$A$29:$B$31,2,TRUE)</f>
        <v>e-</v>
      </c>
      <c r="H243" t="str">
        <f>VLOOKUP(D243,'Grades Lookup'!$A$33:$B$35,2,TRUE)</f>
        <v>k-</v>
      </c>
    </row>
    <row r="244" spans="1:8" x14ac:dyDescent="0.3">
      <c r="A244" t="s">
        <v>950</v>
      </c>
      <c r="B244">
        <f>INDEX('Pitching Raw Data'!F:F,MATCH(A244,'Pitching Raw Data'!A:A,0))</f>
        <v>1</v>
      </c>
      <c r="C244">
        <f>INDEX('Pitching Raw Data'!H:H,MATCH(A244,'Pitching Raw Data'!A:A,0))</f>
        <v>98</v>
      </c>
      <c r="D244" s="2">
        <f>INDEX('Pitching Raw Data'!G:G,MATCH(A244,'Pitching Raw Data'!A:A,0))</f>
        <v>3.6999999999999998E-2</v>
      </c>
      <c r="F244" t="str">
        <f>IFERROR(VLOOKUP(B244,'Grades Lookup'!$A$17:$B$19,2,TRUE),"")</f>
        <v/>
      </c>
      <c r="G244" t="str">
        <f>VLOOKUP(C244,'Grades Lookup'!$A$29:$B$31,2,TRUE)</f>
        <v>e</v>
      </c>
      <c r="H244" t="str">
        <f>VLOOKUP(D244,'Grades Lookup'!$A$33:$B$35,2,TRUE)</f>
        <v>k-</v>
      </c>
    </row>
    <row r="245" spans="1:8" x14ac:dyDescent="0.3">
      <c r="A245" t="s">
        <v>951</v>
      </c>
      <c r="B245">
        <f>INDEX('Pitching Raw Data'!F:F,MATCH(A245,'Pitching Raw Data'!A:A,0))</f>
        <v>9</v>
      </c>
      <c r="C245">
        <f>INDEX('Pitching Raw Data'!H:H,MATCH(A245,'Pitching Raw Data'!A:A,0))</f>
        <v>101</v>
      </c>
      <c r="D245" s="2">
        <f>INDEX('Pitching Raw Data'!G:G,MATCH(A245,'Pitching Raw Data'!A:A,0))</f>
        <v>0.13</v>
      </c>
      <c r="F245" t="str">
        <f>IFERROR(VLOOKUP(B245,'Grades Lookup'!$A$17:$B$19,2,TRUE),"")</f>
        <v/>
      </c>
      <c r="G245" t="str">
        <f>VLOOKUP(C245,'Grades Lookup'!$A$29:$B$31,2,TRUE)</f>
        <v>e-</v>
      </c>
      <c r="H245" t="str">
        <f>VLOOKUP(D245,'Grades Lookup'!$A$33:$B$35,2,TRUE)</f>
        <v>k-</v>
      </c>
    </row>
    <row r="246" spans="1:8" x14ac:dyDescent="0.3">
      <c r="A246" t="s">
        <v>787</v>
      </c>
      <c r="B246">
        <f>INDEX('Pitching Raw Data'!F:F,MATCH(A246,'Pitching Raw Data'!A:A,0))</f>
        <v>0</v>
      </c>
      <c r="C246">
        <f>INDEX('Pitching Raw Data'!H:H,MATCH(A246,'Pitching Raw Data'!A:A,0))</f>
        <v>90</v>
      </c>
      <c r="D246" s="2">
        <f>INDEX('Pitching Raw Data'!G:G,MATCH(A246,'Pitching Raw Data'!A:A,0))</f>
        <v>0.14199999999999999</v>
      </c>
      <c r="F246" t="str">
        <f>IFERROR(VLOOKUP(B246,'Grades Lookup'!$A$17:$B$19,2,TRUE),"")</f>
        <v/>
      </c>
      <c r="G246" t="str">
        <f>VLOOKUP(C246,'Grades Lookup'!$A$29:$B$31,2,TRUE)</f>
        <v>e</v>
      </c>
      <c r="H246" t="str">
        <f>VLOOKUP(D246,'Grades Lookup'!$A$33:$B$35,2,TRUE)</f>
        <v>k-</v>
      </c>
    </row>
    <row r="247" spans="1:8" x14ac:dyDescent="0.3">
      <c r="A247" t="s">
        <v>774</v>
      </c>
      <c r="B247">
        <f>INDEX('Pitching Raw Data'!F:F,MATCH(A247,'Pitching Raw Data'!A:A,0))</f>
        <v>0</v>
      </c>
      <c r="C247">
        <f>INDEX('Pitching Raw Data'!H:H,MATCH(A247,'Pitching Raw Data'!A:A,0))</f>
        <v>104</v>
      </c>
      <c r="D247" s="2">
        <f>INDEX('Pitching Raw Data'!G:G,MATCH(A247,'Pitching Raw Data'!A:A,0))</f>
        <v>0.11</v>
      </c>
      <c r="F247" t="str">
        <f>IFERROR(VLOOKUP(B247,'Grades Lookup'!$A$17:$B$19,2,TRUE),"")</f>
        <v/>
      </c>
      <c r="G247" t="str">
        <f>VLOOKUP(C247,'Grades Lookup'!$A$29:$B$31,2,TRUE)</f>
        <v>e-</v>
      </c>
      <c r="H247" t="str">
        <f>VLOOKUP(D247,'Grades Lookup'!$A$33:$B$35,2,TRUE)</f>
        <v>k-</v>
      </c>
    </row>
    <row r="248" spans="1:8" x14ac:dyDescent="0.3">
      <c r="A248" t="s">
        <v>952</v>
      </c>
      <c r="B248">
        <f>INDEX('Pitching Raw Data'!F:F,MATCH(A248,'Pitching Raw Data'!A:A,0))</f>
        <v>0</v>
      </c>
      <c r="C248">
        <f>INDEX('Pitching Raw Data'!H:H,MATCH(A248,'Pitching Raw Data'!A:A,0))</f>
        <v>104</v>
      </c>
      <c r="D248" s="2">
        <f>INDEX('Pitching Raw Data'!G:G,MATCH(A248,'Pitching Raw Data'!A:A,0))</f>
        <v>0.10100000000000001</v>
      </c>
      <c r="F248" t="str">
        <f>IFERROR(VLOOKUP(B248,'Grades Lookup'!$A$17:$B$19,2,TRUE),"")</f>
        <v/>
      </c>
      <c r="G248" t="str">
        <f>VLOOKUP(C248,'Grades Lookup'!$A$29:$B$31,2,TRUE)</f>
        <v>e-</v>
      </c>
      <c r="H248" t="str">
        <f>VLOOKUP(D248,'Grades Lookup'!$A$33:$B$35,2,TRUE)</f>
        <v>k-</v>
      </c>
    </row>
    <row r="249" spans="1:8" x14ac:dyDescent="0.3">
      <c r="A249" t="s">
        <v>733</v>
      </c>
      <c r="B249">
        <f>INDEX('Pitching Raw Data'!F:F,MATCH(A249,'Pitching Raw Data'!A:A,0))</f>
        <v>0</v>
      </c>
      <c r="C249">
        <f>INDEX('Pitching Raw Data'!H:H,MATCH(A249,'Pitching Raw Data'!A:A,0))</f>
        <v>76</v>
      </c>
      <c r="D249" s="2">
        <f>INDEX('Pitching Raw Data'!G:G,MATCH(A249,'Pitching Raw Data'!A:A,0))</f>
        <v>0.222</v>
      </c>
      <c r="F249" t="str">
        <f>IFERROR(VLOOKUP(B249,'Grades Lookup'!$A$17:$B$19,2,TRUE),"")</f>
        <v/>
      </c>
      <c r="G249" t="str">
        <f>VLOOKUP(C249,'Grades Lookup'!$A$29:$B$31,2,TRUE)</f>
        <v>E+</v>
      </c>
      <c r="H249" t="str">
        <f>VLOOKUP(D249,'Grades Lookup'!$A$33:$B$35,2,TRUE)</f>
        <v>k</v>
      </c>
    </row>
    <row r="250" spans="1:8" x14ac:dyDescent="0.3">
      <c r="A250" t="s">
        <v>953</v>
      </c>
      <c r="B250">
        <f>INDEX('Pitching Raw Data'!F:F,MATCH(A250,'Pitching Raw Data'!A:A,0))</f>
        <v>0</v>
      </c>
      <c r="C250">
        <f>INDEX('Pitching Raw Data'!H:H,MATCH(A250,'Pitching Raw Data'!A:A,0))</f>
        <v>133</v>
      </c>
      <c r="D250" s="2">
        <f>INDEX('Pitching Raw Data'!G:G,MATCH(A250,'Pitching Raw Data'!A:A,0))</f>
        <v>3.9E-2</v>
      </c>
      <c r="F250" t="str">
        <f>IFERROR(VLOOKUP(B250,'Grades Lookup'!$A$17:$B$19,2,TRUE),"")</f>
        <v/>
      </c>
      <c r="G250" t="str">
        <f>VLOOKUP(C250,'Grades Lookup'!$A$29:$B$31,2,TRUE)</f>
        <v>e-</v>
      </c>
      <c r="H250" t="str">
        <f>VLOOKUP(D250,'Grades Lookup'!$A$33:$B$35,2,TRUE)</f>
        <v>k-</v>
      </c>
    </row>
    <row r="251" spans="1:8" x14ac:dyDescent="0.3">
      <c r="A251" t="s">
        <v>954</v>
      </c>
      <c r="B251">
        <f>INDEX('Pitching Raw Data'!F:F,MATCH(A251,'Pitching Raw Data'!A:A,0))</f>
        <v>2</v>
      </c>
      <c r="C251">
        <f>INDEX('Pitching Raw Data'!H:H,MATCH(A251,'Pitching Raw Data'!A:A,0))</f>
        <v>114</v>
      </c>
      <c r="D251" s="2">
        <f>INDEX('Pitching Raw Data'!G:G,MATCH(A251,'Pitching Raw Data'!A:A,0))</f>
        <v>0.113</v>
      </c>
      <c r="F251" t="str">
        <f>IFERROR(VLOOKUP(B251,'Grades Lookup'!$A$17:$B$19,2,TRUE),"")</f>
        <v/>
      </c>
      <c r="G251" t="str">
        <f>VLOOKUP(C251,'Grades Lookup'!$A$29:$B$31,2,TRUE)</f>
        <v>e-</v>
      </c>
      <c r="H251" t="str">
        <f>VLOOKUP(D251,'Grades Lookup'!$A$33:$B$35,2,TRUE)</f>
        <v>k-</v>
      </c>
    </row>
    <row r="252" spans="1:8" x14ac:dyDescent="0.3">
      <c r="A252" t="s">
        <v>619</v>
      </c>
      <c r="B252">
        <f>INDEX('Pitching Raw Data'!F:F,MATCH(A252,'Pitching Raw Data'!A:A,0))</f>
        <v>0</v>
      </c>
      <c r="C252">
        <f>INDEX('Pitching Raw Data'!H:H,MATCH(A252,'Pitching Raw Data'!A:A,0))</f>
        <v>112</v>
      </c>
      <c r="D252" s="2">
        <f>INDEX('Pitching Raw Data'!G:G,MATCH(A252,'Pitching Raw Data'!A:A,0))</f>
        <v>8.1000000000000003E-2</v>
      </c>
      <c r="F252" t="str">
        <f>IFERROR(VLOOKUP(B252,'Grades Lookup'!$A$17:$B$19,2,TRUE),"")</f>
        <v/>
      </c>
      <c r="G252" t="str">
        <f>VLOOKUP(C252,'Grades Lookup'!$A$29:$B$31,2,TRUE)</f>
        <v>e-</v>
      </c>
      <c r="H252" t="str">
        <f>VLOOKUP(D252,'Grades Lookup'!$A$33:$B$35,2,TRUE)</f>
        <v>k-</v>
      </c>
    </row>
    <row r="253" spans="1:8" x14ac:dyDescent="0.3">
      <c r="A253" t="s">
        <v>955</v>
      </c>
      <c r="B253">
        <f>INDEX('Pitching Raw Data'!F:F,MATCH(A253,'Pitching Raw Data'!A:A,0))</f>
        <v>20</v>
      </c>
      <c r="C253">
        <f>INDEX('Pitching Raw Data'!H:H,MATCH(A253,'Pitching Raw Data'!A:A,0))</f>
        <v>116</v>
      </c>
      <c r="D253" s="2">
        <f>INDEX('Pitching Raw Data'!G:G,MATCH(A253,'Pitching Raw Data'!A:A,0))</f>
        <v>0.14799999999999999</v>
      </c>
      <c r="F253" t="str">
        <f>IFERROR(VLOOKUP(B253,'Grades Lookup'!$A$17:$B$19,2,TRUE),"")</f>
        <v>sv-</v>
      </c>
      <c r="G253" t="str">
        <f>VLOOKUP(C253,'Grades Lookup'!$A$29:$B$31,2,TRUE)</f>
        <v>e-</v>
      </c>
      <c r="H253" t="str">
        <f>VLOOKUP(D253,'Grades Lookup'!$A$33:$B$35,2,TRUE)</f>
        <v>k-</v>
      </c>
    </row>
    <row r="254" spans="1:8" x14ac:dyDescent="0.3">
      <c r="A254" t="s">
        <v>956</v>
      </c>
      <c r="B254">
        <f>INDEX('Pitching Raw Data'!F:F,MATCH(A254,'Pitching Raw Data'!A:A,0))</f>
        <v>0</v>
      </c>
      <c r="C254">
        <f>INDEX('Pitching Raw Data'!H:H,MATCH(A254,'Pitching Raw Data'!A:A,0))</f>
        <v>109</v>
      </c>
      <c r="D254" s="2">
        <f>INDEX('Pitching Raw Data'!G:G,MATCH(A254,'Pitching Raw Data'!A:A,0))</f>
        <v>6.4000000000000001E-2</v>
      </c>
      <c r="F254" t="str">
        <f>IFERROR(VLOOKUP(B254,'Grades Lookup'!$A$17:$B$19,2,TRUE),"")</f>
        <v/>
      </c>
      <c r="G254" t="str">
        <f>VLOOKUP(C254,'Grades Lookup'!$A$29:$B$31,2,TRUE)</f>
        <v>e-</v>
      </c>
      <c r="H254" t="str">
        <f>VLOOKUP(D254,'Grades Lookup'!$A$33:$B$35,2,TRUE)</f>
        <v>k-</v>
      </c>
    </row>
    <row r="255" spans="1:8" x14ac:dyDescent="0.3">
      <c r="A255" t="s">
        <v>957</v>
      </c>
      <c r="B255">
        <f>INDEX('Pitching Raw Data'!F:F,MATCH(A255,'Pitching Raw Data'!A:A,0))</f>
        <v>0</v>
      </c>
      <c r="C255">
        <f>INDEX('Pitching Raw Data'!H:H,MATCH(A255,'Pitching Raw Data'!A:A,0))</f>
        <v>80</v>
      </c>
      <c r="D255" s="2">
        <f>INDEX('Pitching Raw Data'!G:G,MATCH(A255,'Pitching Raw Data'!A:A,0))</f>
        <v>0.19700000000000001</v>
      </c>
      <c r="F255" t="str">
        <f>IFERROR(VLOOKUP(B255,'Grades Lookup'!$A$17:$B$19,2,TRUE),"")</f>
        <v/>
      </c>
      <c r="G255" t="str">
        <f>VLOOKUP(C255,'Grades Lookup'!$A$29:$B$31,2,TRUE)</f>
        <v>e</v>
      </c>
      <c r="H255" t="str">
        <f>VLOOKUP(D255,'Grades Lookup'!$A$33:$B$35,2,TRUE)</f>
        <v>k</v>
      </c>
    </row>
    <row r="256" spans="1:8" x14ac:dyDescent="0.3">
      <c r="A256" t="s">
        <v>786</v>
      </c>
      <c r="B256">
        <f>INDEX('Pitching Raw Data'!F:F,MATCH(A256,'Pitching Raw Data'!A:A,0))</f>
        <v>0</v>
      </c>
      <c r="C256">
        <f>INDEX('Pitching Raw Data'!H:H,MATCH(A256,'Pitching Raw Data'!A:A,0))</f>
        <v>90</v>
      </c>
      <c r="D256" s="2">
        <f>INDEX('Pitching Raw Data'!G:G,MATCH(A256,'Pitching Raw Data'!A:A,0))</f>
        <v>0.14699999999999999</v>
      </c>
      <c r="F256" t="str">
        <f>IFERROR(VLOOKUP(B256,'Grades Lookup'!$A$17:$B$19,2,TRUE),"")</f>
        <v/>
      </c>
      <c r="G256" t="str">
        <f>VLOOKUP(C256,'Grades Lookup'!$A$29:$B$31,2,TRUE)</f>
        <v>e</v>
      </c>
      <c r="H256" t="str">
        <f>VLOOKUP(D256,'Grades Lookup'!$A$33:$B$35,2,TRUE)</f>
        <v>k-</v>
      </c>
    </row>
    <row r="257" spans="1:8" x14ac:dyDescent="0.3">
      <c r="A257" t="s">
        <v>824</v>
      </c>
      <c r="B257">
        <f>INDEX('Pitching Raw Data'!F:F,MATCH(A257,'Pitching Raw Data'!A:A,0))</f>
        <v>0</v>
      </c>
      <c r="C257">
        <f>INDEX('Pitching Raw Data'!H:H,MATCH(A257,'Pitching Raw Data'!A:A,0))</f>
        <v>97</v>
      </c>
      <c r="D257" s="2">
        <f>INDEX('Pitching Raw Data'!G:G,MATCH(A257,'Pitching Raw Data'!A:A,0))</f>
        <v>0.121</v>
      </c>
      <c r="F257" t="str">
        <f>IFERROR(VLOOKUP(B257,'Grades Lookup'!$A$17:$B$19,2,TRUE),"")</f>
        <v/>
      </c>
      <c r="G257" t="str">
        <f>VLOOKUP(C257,'Grades Lookup'!$A$29:$B$31,2,TRUE)</f>
        <v>e</v>
      </c>
      <c r="H257" t="str">
        <f>VLOOKUP(D257,'Grades Lookup'!$A$33:$B$35,2,TRUE)</f>
        <v>k-</v>
      </c>
    </row>
    <row r="258" spans="1:8" x14ac:dyDescent="0.3">
      <c r="A258" t="s">
        <v>455</v>
      </c>
      <c r="B258">
        <f>INDEX('Pitching Raw Data'!F:F,MATCH(A258,'Pitching Raw Data'!A:A,0))</f>
        <v>0</v>
      </c>
      <c r="C258">
        <f>INDEX('Pitching Raw Data'!H:H,MATCH(A258,'Pitching Raw Data'!A:A,0))</f>
        <v>116</v>
      </c>
      <c r="D258" s="2">
        <f>INDEX('Pitching Raw Data'!G:G,MATCH(A258,'Pitching Raw Data'!A:A,0))</f>
        <v>0.109</v>
      </c>
      <c r="F258" t="str">
        <f>IFERROR(VLOOKUP(B258,'Grades Lookup'!$A$17:$B$19,2,TRUE),"")</f>
        <v/>
      </c>
      <c r="G258" t="str">
        <f>VLOOKUP(C258,'Grades Lookup'!$A$29:$B$31,2,TRUE)</f>
        <v>e-</v>
      </c>
      <c r="H258" t="str">
        <f>VLOOKUP(D258,'Grades Lookup'!$A$33:$B$35,2,TRUE)</f>
        <v>k-</v>
      </c>
    </row>
    <row r="259" spans="1:8" x14ac:dyDescent="0.3">
      <c r="A259" t="s">
        <v>736</v>
      </c>
      <c r="B259">
        <f>INDEX('Pitching Raw Data'!F:F,MATCH(A259,'Pitching Raw Data'!A:A,0))</f>
        <v>0</v>
      </c>
      <c r="C259">
        <f>INDEX('Pitching Raw Data'!H:H,MATCH(A259,'Pitching Raw Data'!A:A,0))</f>
        <v>86</v>
      </c>
      <c r="D259" s="2">
        <f>INDEX('Pitching Raw Data'!G:G,MATCH(A259,'Pitching Raw Data'!A:A,0))</f>
        <v>0.185</v>
      </c>
      <c r="F259" t="str">
        <f>IFERROR(VLOOKUP(B259,'Grades Lookup'!$A$17:$B$19,2,TRUE),"")</f>
        <v/>
      </c>
      <c r="G259" t="str">
        <f>VLOOKUP(C259,'Grades Lookup'!$A$29:$B$31,2,TRUE)</f>
        <v>e</v>
      </c>
      <c r="H259" t="str">
        <f>VLOOKUP(D259,'Grades Lookup'!$A$33:$B$35,2,TRUE)</f>
        <v>k-</v>
      </c>
    </row>
    <row r="260" spans="1:8" x14ac:dyDescent="0.3">
      <c r="A260" t="s">
        <v>499</v>
      </c>
      <c r="B260">
        <f>INDEX('Pitching Raw Data'!F:F,MATCH(A260,'Pitching Raw Data'!A:A,0))</f>
        <v>0</v>
      </c>
      <c r="C260">
        <f>INDEX('Pitching Raw Data'!H:H,MATCH(A260,'Pitching Raw Data'!A:A,0))</f>
        <v>111</v>
      </c>
      <c r="D260" s="2">
        <f>INDEX('Pitching Raw Data'!G:G,MATCH(A260,'Pitching Raw Data'!A:A,0))</f>
        <v>5.0999999999999997E-2</v>
      </c>
      <c r="F260" t="str">
        <f>IFERROR(VLOOKUP(B260,'Grades Lookup'!$A$17:$B$19,2,TRUE),"")</f>
        <v/>
      </c>
      <c r="G260" t="str">
        <f>VLOOKUP(C260,'Grades Lookup'!$A$29:$B$31,2,TRUE)</f>
        <v>e-</v>
      </c>
      <c r="H260" t="str">
        <f>VLOOKUP(D260,'Grades Lookup'!$A$33:$B$35,2,TRUE)</f>
        <v>k-</v>
      </c>
    </row>
    <row r="261" spans="1:8" x14ac:dyDescent="0.3">
      <c r="A261" t="s">
        <v>958</v>
      </c>
      <c r="B261">
        <f>INDEX('Pitching Raw Data'!F:F,MATCH(A261,'Pitching Raw Data'!A:A,0))</f>
        <v>0</v>
      </c>
      <c r="C261">
        <f>INDEX('Pitching Raw Data'!H:H,MATCH(A261,'Pitching Raw Data'!A:A,0))</f>
        <v>117</v>
      </c>
      <c r="D261" s="2">
        <f>INDEX('Pitching Raw Data'!G:G,MATCH(A261,'Pitching Raw Data'!A:A,0))</f>
        <v>0.122</v>
      </c>
      <c r="F261" t="str">
        <f>IFERROR(VLOOKUP(B261,'Grades Lookup'!$A$17:$B$19,2,TRUE),"")</f>
        <v/>
      </c>
      <c r="G261" t="str">
        <f>VLOOKUP(C261,'Grades Lookup'!$A$29:$B$31,2,TRUE)</f>
        <v>e-</v>
      </c>
      <c r="H261" t="str">
        <f>VLOOKUP(D261,'Grades Lookup'!$A$33:$B$35,2,TRUE)</f>
        <v>k-</v>
      </c>
    </row>
    <row r="262" spans="1:8" x14ac:dyDescent="0.3">
      <c r="A262" t="s">
        <v>959</v>
      </c>
      <c r="B262">
        <f>INDEX('Pitching Raw Data'!F:F,MATCH(A262,'Pitching Raw Data'!A:A,0))</f>
        <v>0</v>
      </c>
      <c r="C262">
        <f>INDEX('Pitching Raw Data'!H:H,MATCH(A262,'Pitching Raw Data'!A:A,0))</f>
        <v>103</v>
      </c>
      <c r="D262" s="2">
        <f>INDEX('Pitching Raw Data'!G:G,MATCH(A262,'Pitching Raw Data'!A:A,0))</f>
        <v>0.09</v>
      </c>
      <c r="F262" t="str">
        <f>IFERROR(VLOOKUP(B262,'Grades Lookup'!$A$17:$B$19,2,TRUE),"")</f>
        <v/>
      </c>
      <c r="G262" t="str">
        <f>VLOOKUP(C262,'Grades Lookup'!$A$29:$B$31,2,TRUE)</f>
        <v>e-</v>
      </c>
      <c r="H262" t="str">
        <f>VLOOKUP(D262,'Grades Lookup'!$A$33:$B$35,2,TRUE)</f>
        <v>k-</v>
      </c>
    </row>
    <row r="263" spans="1:8" x14ac:dyDescent="0.3">
      <c r="A263" t="s">
        <v>323</v>
      </c>
      <c r="B263">
        <f>INDEX('Pitching Raw Data'!F:F,MATCH(A263,'Pitching Raw Data'!A:A,0))</f>
        <v>0</v>
      </c>
      <c r="C263">
        <f>INDEX('Pitching Raw Data'!H:H,MATCH(A263,'Pitching Raw Data'!A:A,0))</f>
        <v>92</v>
      </c>
      <c r="D263" s="2">
        <f>INDEX('Pitching Raw Data'!G:G,MATCH(A263,'Pitching Raw Data'!A:A,0))</f>
        <v>0.152</v>
      </c>
      <c r="F263" t="str">
        <f>IFERROR(VLOOKUP(B263,'Grades Lookup'!$A$17:$B$19,2,TRUE),"")</f>
        <v/>
      </c>
      <c r="G263" t="str">
        <f>VLOOKUP(C263,'Grades Lookup'!$A$29:$B$31,2,TRUE)</f>
        <v>e</v>
      </c>
      <c r="H263" t="str">
        <f>VLOOKUP(D263,'Grades Lookup'!$A$33:$B$35,2,TRUE)</f>
        <v>k-</v>
      </c>
    </row>
    <row r="264" spans="1:8" x14ac:dyDescent="0.3">
      <c r="A264" t="s">
        <v>960</v>
      </c>
      <c r="B264">
        <f>INDEX('Pitching Raw Data'!F:F,MATCH(A264,'Pitching Raw Data'!A:A,0))</f>
        <v>0</v>
      </c>
      <c r="C264">
        <f>INDEX('Pitching Raw Data'!H:H,MATCH(A264,'Pitching Raw Data'!A:A,0))</f>
        <v>112</v>
      </c>
      <c r="D264" s="2">
        <f>INDEX('Pitching Raw Data'!G:G,MATCH(A264,'Pitching Raw Data'!A:A,0))</f>
        <v>0.10100000000000001</v>
      </c>
      <c r="F264" t="str">
        <f>IFERROR(VLOOKUP(B264,'Grades Lookup'!$A$17:$B$19,2,TRUE),"")</f>
        <v/>
      </c>
      <c r="G264" t="str">
        <f>VLOOKUP(C264,'Grades Lookup'!$A$29:$B$31,2,TRUE)</f>
        <v>e-</v>
      </c>
      <c r="H264" t="str">
        <f>VLOOKUP(D264,'Grades Lookup'!$A$33:$B$35,2,TRUE)</f>
        <v>k-</v>
      </c>
    </row>
    <row r="265" spans="1:8" x14ac:dyDescent="0.3">
      <c r="A265" t="s">
        <v>961</v>
      </c>
      <c r="B265">
        <f>INDEX('Pitching Raw Data'!F:F,MATCH(A265,'Pitching Raw Data'!A:A,0))</f>
        <v>0</v>
      </c>
      <c r="C265">
        <f>INDEX('Pitching Raw Data'!H:H,MATCH(A265,'Pitching Raw Data'!A:A,0))</f>
        <v>84</v>
      </c>
      <c r="D265" s="2">
        <f>INDEX('Pitching Raw Data'!G:G,MATCH(A265,'Pitching Raw Data'!A:A,0))</f>
        <v>0.20200000000000001</v>
      </c>
      <c r="F265" t="str">
        <f>IFERROR(VLOOKUP(B265,'Grades Lookup'!$A$17:$B$19,2,TRUE),"")</f>
        <v/>
      </c>
      <c r="G265" t="str">
        <f>VLOOKUP(C265,'Grades Lookup'!$A$29:$B$31,2,TRUE)</f>
        <v>e</v>
      </c>
      <c r="H265" t="str">
        <f>VLOOKUP(D265,'Grades Lookup'!$A$33:$B$35,2,TRUE)</f>
        <v>k</v>
      </c>
    </row>
    <row r="266" spans="1:8" x14ac:dyDescent="0.3">
      <c r="A266" t="s">
        <v>962</v>
      </c>
      <c r="B266">
        <f>INDEX('Pitching Raw Data'!F:F,MATCH(A266,'Pitching Raw Data'!A:A,0))</f>
        <v>0</v>
      </c>
      <c r="C266">
        <f>INDEX('Pitching Raw Data'!H:H,MATCH(A266,'Pitching Raw Data'!A:A,0))</f>
        <v>142</v>
      </c>
      <c r="D266" s="2">
        <f>INDEX('Pitching Raw Data'!G:G,MATCH(A266,'Pitching Raw Data'!A:A,0))</f>
        <v>8.1000000000000003E-2</v>
      </c>
      <c r="F266" t="str">
        <f>IFERROR(VLOOKUP(B266,'Grades Lookup'!$A$17:$B$19,2,TRUE),"")</f>
        <v/>
      </c>
      <c r="G266" t="str">
        <f>VLOOKUP(C266,'Grades Lookup'!$A$29:$B$31,2,TRUE)</f>
        <v>e-</v>
      </c>
      <c r="H266" t="str">
        <f>VLOOKUP(D266,'Grades Lookup'!$A$33:$B$35,2,TRUE)</f>
        <v>k-</v>
      </c>
    </row>
    <row r="267" spans="1:8" x14ac:dyDescent="0.3">
      <c r="A267" t="s">
        <v>756</v>
      </c>
      <c r="B267">
        <f>INDEX('Pitching Raw Data'!F:F,MATCH(A267,'Pitching Raw Data'!A:A,0))</f>
        <v>0</v>
      </c>
      <c r="C267">
        <f>INDEX('Pitching Raw Data'!H:H,MATCH(A267,'Pitching Raw Data'!A:A,0))</f>
        <v>82</v>
      </c>
      <c r="D267" s="2">
        <f>INDEX('Pitching Raw Data'!G:G,MATCH(A267,'Pitching Raw Data'!A:A,0))</f>
        <v>0.182</v>
      </c>
      <c r="F267" t="str">
        <f>IFERROR(VLOOKUP(B267,'Grades Lookup'!$A$17:$B$19,2,TRUE),"")</f>
        <v/>
      </c>
      <c r="G267" t="str">
        <f>VLOOKUP(C267,'Grades Lookup'!$A$29:$B$31,2,TRUE)</f>
        <v>e</v>
      </c>
      <c r="H267" t="str">
        <f>VLOOKUP(D267,'Grades Lookup'!$A$33:$B$35,2,TRUE)</f>
        <v>k-</v>
      </c>
    </row>
    <row r="268" spans="1:8" x14ac:dyDescent="0.3">
      <c r="A268" t="s">
        <v>963</v>
      </c>
      <c r="B268">
        <f>INDEX('Pitching Raw Data'!F:F,MATCH(A268,'Pitching Raw Data'!A:A,0))</f>
        <v>1</v>
      </c>
      <c r="C268">
        <f>INDEX('Pitching Raw Data'!H:H,MATCH(A268,'Pitching Raw Data'!A:A,0))</f>
        <v>84</v>
      </c>
      <c r="D268" s="2">
        <f>INDEX('Pitching Raw Data'!G:G,MATCH(A268,'Pitching Raw Data'!A:A,0))</f>
        <v>0.17799999999999999</v>
      </c>
      <c r="F268" t="str">
        <f>IFERROR(VLOOKUP(B268,'Grades Lookup'!$A$17:$B$19,2,TRUE),"")</f>
        <v/>
      </c>
      <c r="G268" t="str">
        <f>VLOOKUP(C268,'Grades Lookup'!$A$29:$B$31,2,TRUE)</f>
        <v>e</v>
      </c>
      <c r="H268" t="str">
        <f>VLOOKUP(D268,'Grades Lookup'!$A$33:$B$35,2,TRUE)</f>
        <v>k-</v>
      </c>
    </row>
    <row r="269" spans="1:8" x14ac:dyDescent="0.3">
      <c r="A269" t="s">
        <v>554</v>
      </c>
      <c r="B269">
        <f>INDEX('Pitching Raw Data'!F:F,MATCH(A269,'Pitching Raw Data'!A:A,0))</f>
        <v>0</v>
      </c>
      <c r="C269">
        <f>INDEX('Pitching Raw Data'!H:H,MATCH(A269,'Pitching Raw Data'!A:A,0))</f>
        <v>103</v>
      </c>
      <c r="D269" s="2">
        <f>INDEX('Pitching Raw Data'!G:G,MATCH(A269,'Pitching Raw Data'!A:A,0))</f>
        <v>8.5999999999999993E-2</v>
      </c>
      <c r="F269" t="str">
        <f>IFERROR(VLOOKUP(B269,'Grades Lookup'!$A$17:$B$19,2,TRUE),"")</f>
        <v/>
      </c>
      <c r="G269" t="str">
        <f>VLOOKUP(C269,'Grades Lookup'!$A$29:$B$31,2,TRUE)</f>
        <v>e-</v>
      </c>
      <c r="H269" t="str">
        <f>VLOOKUP(D269,'Grades Lookup'!$A$33:$B$35,2,TRUE)</f>
        <v>k-</v>
      </c>
    </row>
    <row r="270" spans="1:8" x14ac:dyDescent="0.3">
      <c r="A270" t="s">
        <v>485</v>
      </c>
      <c r="B270">
        <f>INDEX('Pitching Raw Data'!F:F,MATCH(A270,'Pitching Raw Data'!A:A,0))</f>
        <v>0</v>
      </c>
      <c r="C270">
        <f>INDEX('Pitching Raw Data'!H:H,MATCH(A270,'Pitching Raw Data'!A:A,0))</f>
        <v>111</v>
      </c>
      <c r="D270" s="2">
        <f>INDEX('Pitching Raw Data'!G:G,MATCH(A270,'Pitching Raw Data'!A:A,0))</f>
        <v>7.0999999999999994E-2</v>
      </c>
      <c r="F270" t="str">
        <f>IFERROR(VLOOKUP(B270,'Grades Lookup'!$A$17:$B$19,2,TRUE),"")</f>
        <v/>
      </c>
      <c r="G270" t="str">
        <f>VLOOKUP(C270,'Grades Lookup'!$A$29:$B$31,2,TRUE)</f>
        <v>e-</v>
      </c>
      <c r="H270" t="str">
        <f>VLOOKUP(D270,'Grades Lookup'!$A$33:$B$35,2,TRUE)</f>
        <v>k-</v>
      </c>
    </row>
    <row r="271" spans="1:8" x14ac:dyDescent="0.3">
      <c r="A271" t="s">
        <v>548</v>
      </c>
      <c r="B271">
        <f>INDEX('Pitching Raw Data'!F:F,MATCH(A271,'Pitching Raw Data'!A:A,0))</f>
        <v>0</v>
      </c>
      <c r="C271">
        <f>INDEX('Pitching Raw Data'!H:H,MATCH(A271,'Pitching Raw Data'!A:A,0))</f>
        <v>97</v>
      </c>
      <c r="D271" s="2">
        <f>INDEX('Pitching Raw Data'!G:G,MATCH(A271,'Pitching Raw Data'!A:A,0))</f>
        <v>0.17199999999999999</v>
      </c>
      <c r="F271" t="str">
        <f>IFERROR(VLOOKUP(B271,'Grades Lookup'!$A$17:$B$19,2,TRUE),"")</f>
        <v/>
      </c>
      <c r="G271" t="str">
        <f>VLOOKUP(C271,'Grades Lookup'!$A$29:$B$31,2,TRUE)</f>
        <v>e</v>
      </c>
      <c r="H271" t="str">
        <f>VLOOKUP(D271,'Grades Lookup'!$A$33:$B$35,2,TRUE)</f>
        <v>k-</v>
      </c>
    </row>
    <row r="272" spans="1:8" x14ac:dyDescent="0.3">
      <c r="A272" t="s">
        <v>609</v>
      </c>
      <c r="B272">
        <f>INDEX('Pitching Raw Data'!F:F,MATCH(A272,'Pitching Raw Data'!A:A,0))</f>
        <v>0</v>
      </c>
      <c r="C272">
        <f>INDEX('Pitching Raw Data'!H:H,MATCH(A272,'Pitching Raw Data'!A:A,0))</f>
        <v>110</v>
      </c>
      <c r="D272" s="2">
        <f>INDEX('Pitching Raw Data'!G:G,MATCH(A272,'Pitching Raw Data'!A:A,0))</f>
        <v>8.5000000000000006E-2</v>
      </c>
      <c r="F272" t="str">
        <f>IFERROR(VLOOKUP(B272,'Grades Lookup'!$A$17:$B$19,2,TRUE),"")</f>
        <v/>
      </c>
      <c r="G272" t="str">
        <f>VLOOKUP(C272,'Grades Lookup'!$A$29:$B$31,2,TRUE)</f>
        <v>e-</v>
      </c>
      <c r="H272" t="str">
        <f>VLOOKUP(D272,'Grades Lookup'!$A$33:$B$35,2,TRUE)</f>
        <v>k-</v>
      </c>
    </row>
    <row r="273" spans="1:8" x14ac:dyDescent="0.3">
      <c r="A273" t="s">
        <v>964</v>
      </c>
      <c r="B273">
        <f>INDEX('Pitching Raw Data'!F:F,MATCH(A273,'Pitching Raw Data'!A:A,0))</f>
        <v>0</v>
      </c>
      <c r="C273">
        <f>INDEX('Pitching Raw Data'!H:H,MATCH(A273,'Pitching Raw Data'!A:A,0))</f>
        <v>123</v>
      </c>
      <c r="D273" s="2">
        <f>INDEX('Pitching Raw Data'!G:G,MATCH(A273,'Pitching Raw Data'!A:A,0))</f>
        <v>7.9000000000000001E-2</v>
      </c>
      <c r="F273" t="str">
        <f>IFERROR(VLOOKUP(B273,'Grades Lookup'!$A$17:$B$19,2,TRUE),"")</f>
        <v/>
      </c>
      <c r="G273" t="str">
        <f>VLOOKUP(C273,'Grades Lookup'!$A$29:$B$31,2,TRUE)</f>
        <v>e-</v>
      </c>
      <c r="H273" t="str">
        <f>VLOOKUP(D273,'Grades Lookup'!$A$33:$B$35,2,TRUE)</f>
        <v>k-</v>
      </c>
    </row>
    <row r="274" spans="1:8" x14ac:dyDescent="0.3">
      <c r="A274" t="s">
        <v>965</v>
      </c>
      <c r="B274">
        <f>INDEX('Pitching Raw Data'!F:F,MATCH(A274,'Pitching Raw Data'!A:A,0))</f>
        <v>0</v>
      </c>
      <c r="C274">
        <f>INDEX('Pitching Raw Data'!H:H,MATCH(A274,'Pitching Raw Data'!A:A,0))</f>
        <v>110</v>
      </c>
      <c r="D274" s="2">
        <f>INDEX('Pitching Raw Data'!G:G,MATCH(A274,'Pitching Raw Data'!A:A,0))</f>
        <v>0.11</v>
      </c>
      <c r="F274" t="str">
        <f>IFERROR(VLOOKUP(B274,'Grades Lookup'!$A$17:$B$19,2,TRUE),"")</f>
        <v/>
      </c>
      <c r="G274" t="str">
        <f>VLOOKUP(C274,'Grades Lookup'!$A$29:$B$31,2,TRUE)</f>
        <v>e-</v>
      </c>
      <c r="H274" t="str">
        <f>VLOOKUP(D274,'Grades Lookup'!$A$33:$B$35,2,TRUE)</f>
        <v>k-</v>
      </c>
    </row>
    <row r="275" spans="1:8" x14ac:dyDescent="0.3">
      <c r="A275" t="s">
        <v>966</v>
      </c>
      <c r="B275">
        <f>INDEX('Pitching Raw Data'!F:F,MATCH(A275,'Pitching Raw Data'!A:A,0))</f>
        <v>19</v>
      </c>
      <c r="C275">
        <f>INDEX('Pitching Raw Data'!H:H,MATCH(A275,'Pitching Raw Data'!A:A,0))</f>
        <v>83</v>
      </c>
      <c r="D275" s="2">
        <f>INDEX('Pitching Raw Data'!G:G,MATCH(A275,'Pitching Raw Data'!A:A,0))</f>
        <v>0.17599999999999999</v>
      </c>
      <c r="F275" t="str">
        <f>IFERROR(VLOOKUP(B275,'Grades Lookup'!$A$17:$B$19,2,TRUE),"")</f>
        <v>sv-</v>
      </c>
      <c r="G275" t="str">
        <f>VLOOKUP(C275,'Grades Lookup'!$A$29:$B$31,2,TRUE)</f>
        <v>e</v>
      </c>
      <c r="H275" t="str">
        <f>VLOOKUP(D275,'Grades Lookup'!$A$33:$B$35,2,TRUE)</f>
        <v>k-</v>
      </c>
    </row>
    <row r="276" spans="1:8" x14ac:dyDescent="0.3">
      <c r="A276" t="s">
        <v>967</v>
      </c>
      <c r="B276">
        <f>INDEX('Pitching Raw Data'!F:F,MATCH(A276,'Pitching Raw Data'!A:A,0))</f>
        <v>1</v>
      </c>
      <c r="C276">
        <f>INDEX('Pitching Raw Data'!H:H,MATCH(A276,'Pitching Raw Data'!A:A,0))</f>
        <v>115</v>
      </c>
      <c r="D276" s="2">
        <f>INDEX('Pitching Raw Data'!G:G,MATCH(A276,'Pitching Raw Data'!A:A,0))</f>
        <v>7.0999999999999994E-2</v>
      </c>
      <c r="F276" t="str">
        <f>IFERROR(VLOOKUP(B276,'Grades Lookup'!$A$17:$B$19,2,TRUE),"")</f>
        <v/>
      </c>
      <c r="G276" t="str">
        <f>VLOOKUP(C276,'Grades Lookup'!$A$29:$B$31,2,TRUE)</f>
        <v>e-</v>
      </c>
      <c r="H276" t="str">
        <f>VLOOKUP(D276,'Grades Lookup'!$A$33:$B$35,2,TRUE)</f>
        <v>k-</v>
      </c>
    </row>
    <row r="277" spans="1:8" x14ac:dyDescent="0.3">
      <c r="A277" t="s">
        <v>968</v>
      </c>
      <c r="B277">
        <f>INDEX('Pitching Raw Data'!F:F,MATCH(A277,'Pitching Raw Data'!A:A,0))</f>
        <v>0</v>
      </c>
      <c r="C277">
        <f>INDEX('Pitching Raw Data'!H:H,MATCH(A277,'Pitching Raw Data'!A:A,0))</f>
        <v>85</v>
      </c>
      <c r="D277" s="2">
        <f>INDEX('Pitching Raw Data'!G:G,MATCH(A277,'Pitching Raw Data'!A:A,0))</f>
        <v>0.184</v>
      </c>
      <c r="F277" t="str">
        <f>IFERROR(VLOOKUP(B277,'Grades Lookup'!$A$17:$B$19,2,TRUE),"")</f>
        <v/>
      </c>
      <c r="G277" t="str">
        <f>VLOOKUP(C277,'Grades Lookup'!$A$29:$B$31,2,TRUE)</f>
        <v>e</v>
      </c>
      <c r="H277" t="str">
        <f>VLOOKUP(D277,'Grades Lookup'!$A$33:$B$35,2,TRUE)</f>
        <v>k-</v>
      </c>
    </row>
    <row r="278" spans="1:8" x14ac:dyDescent="0.3">
      <c r="A278" t="s">
        <v>969</v>
      </c>
      <c r="B278">
        <f>INDEX('Pitching Raw Data'!F:F,MATCH(A278,'Pitching Raw Data'!A:A,0))</f>
        <v>1</v>
      </c>
      <c r="C278">
        <f>INDEX('Pitching Raw Data'!H:H,MATCH(A278,'Pitching Raw Data'!A:A,0))</f>
        <v>105</v>
      </c>
      <c r="D278" s="2">
        <f>INDEX('Pitching Raw Data'!G:G,MATCH(A278,'Pitching Raw Data'!A:A,0))</f>
        <v>0.16600000000000001</v>
      </c>
      <c r="F278" t="str">
        <f>IFERROR(VLOOKUP(B278,'Grades Lookup'!$A$17:$B$19,2,TRUE),"")</f>
        <v/>
      </c>
      <c r="G278" t="str">
        <f>VLOOKUP(C278,'Grades Lookup'!$A$29:$B$31,2,TRUE)</f>
        <v>e-</v>
      </c>
      <c r="H278" t="str">
        <f>VLOOKUP(D278,'Grades Lookup'!$A$33:$B$35,2,TRUE)</f>
        <v>k-</v>
      </c>
    </row>
    <row r="279" spans="1:8" x14ac:dyDescent="0.3">
      <c r="A279" t="s">
        <v>970</v>
      </c>
      <c r="B279">
        <f>INDEX('Pitching Raw Data'!F:F,MATCH(A279,'Pitching Raw Data'!A:A,0))</f>
        <v>0</v>
      </c>
      <c r="C279">
        <f>INDEX('Pitching Raw Data'!H:H,MATCH(A279,'Pitching Raw Data'!A:A,0))</f>
        <v>123</v>
      </c>
      <c r="D279" s="2">
        <f>INDEX('Pitching Raw Data'!G:G,MATCH(A279,'Pitching Raw Data'!A:A,0))</f>
        <v>0.128</v>
      </c>
      <c r="F279" t="str">
        <f>IFERROR(VLOOKUP(B279,'Grades Lookup'!$A$17:$B$19,2,TRUE),"")</f>
        <v/>
      </c>
      <c r="G279" t="str">
        <f>VLOOKUP(C279,'Grades Lookup'!$A$29:$B$31,2,TRUE)</f>
        <v>e-</v>
      </c>
      <c r="H279" t="str">
        <f>VLOOKUP(D279,'Grades Lookup'!$A$33:$B$35,2,TRUE)</f>
        <v>k-</v>
      </c>
    </row>
    <row r="280" spans="1:8" x14ac:dyDescent="0.3">
      <c r="A280" t="s">
        <v>633</v>
      </c>
      <c r="B280">
        <f>INDEX('Pitching Raw Data'!F:F,MATCH(A280,'Pitching Raw Data'!A:A,0))</f>
        <v>0</v>
      </c>
      <c r="C280">
        <f>INDEX('Pitching Raw Data'!H:H,MATCH(A280,'Pitching Raw Data'!A:A,0))</f>
        <v>83</v>
      </c>
      <c r="D280" s="2">
        <f>INDEX('Pitching Raw Data'!G:G,MATCH(A280,'Pitching Raw Data'!A:A,0))</f>
        <v>0.22700000000000001</v>
      </c>
      <c r="F280" t="str">
        <f>IFERROR(VLOOKUP(B280,'Grades Lookup'!$A$17:$B$19,2,TRUE),"")</f>
        <v/>
      </c>
      <c r="G280" t="str">
        <f>VLOOKUP(C280,'Grades Lookup'!$A$29:$B$31,2,TRUE)</f>
        <v>e</v>
      </c>
      <c r="H280" t="str">
        <f>VLOOKUP(D280,'Grades Lookup'!$A$33:$B$35,2,TRUE)</f>
        <v>k</v>
      </c>
    </row>
    <row r="281" spans="1:8" x14ac:dyDescent="0.3">
      <c r="A281" t="s">
        <v>971</v>
      </c>
      <c r="B281">
        <f>INDEX('Pitching Raw Data'!F:F,MATCH(A281,'Pitching Raw Data'!A:A,0))</f>
        <v>1</v>
      </c>
      <c r="C281">
        <f>INDEX('Pitching Raw Data'!H:H,MATCH(A281,'Pitching Raw Data'!A:A,0))</f>
        <v>83</v>
      </c>
      <c r="D281" s="2">
        <f>INDEX('Pitching Raw Data'!G:G,MATCH(A281,'Pitching Raw Data'!A:A,0))</f>
        <v>0.20200000000000001</v>
      </c>
      <c r="F281" t="str">
        <f>IFERROR(VLOOKUP(B281,'Grades Lookup'!$A$17:$B$19,2,TRUE),"")</f>
        <v/>
      </c>
      <c r="G281" t="str">
        <f>VLOOKUP(C281,'Grades Lookup'!$A$29:$B$31,2,TRUE)</f>
        <v>e</v>
      </c>
      <c r="H281" t="str">
        <f>VLOOKUP(D281,'Grades Lookup'!$A$33:$B$35,2,TRUE)</f>
        <v>k</v>
      </c>
    </row>
    <row r="282" spans="1:8" x14ac:dyDescent="0.3">
      <c r="A282" t="s">
        <v>585</v>
      </c>
      <c r="B282">
        <f>INDEX('Pitching Raw Data'!F:F,MATCH(A282,'Pitching Raw Data'!A:A,0))</f>
        <v>1</v>
      </c>
      <c r="C282">
        <f>INDEX('Pitching Raw Data'!H:H,MATCH(A282,'Pitching Raw Data'!A:A,0))</f>
        <v>90</v>
      </c>
      <c r="D282" s="2">
        <f>INDEX('Pitching Raw Data'!G:G,MATCH(A282,'Pitching Raw Data'!A:A,0))</f>
        <v>0.19</v>
      </c>
      <c r="F282" t="str">
        <f>IFERROR(VLOOKUP(B282,'Grades Lookup'!$A$17:$B$19,2,TRUE),"")</f>
        <v/>
      </c>
      <c r="G282" t="str">
        <f>VLOOKUP(C282,'Grades Lookup'!$A$29:$B$31,2,TRUE)</f>
        <v>e</v>
      </c>
      <c r="H282" t="str">
        <f>VLOOKUP(D282,'Grades Lookup'!$A$33:$B$35,2,TRUE)</f>
        <v>k</v>
      </c>
    </row>
    <row r="283" spans="1:8" x14ac:dyDescent="0.3">
      <c r="A283" t="s">
        <v>511</v>
      </c>
      <c r="B283">
        <f>INDEX('Pitching Raw Data'!F:F,MATCH(A283,'Pitching Raw Data'!A:A,0))</f>
        <v>1</v>
      </c>
      <c r="C283">
        <f>INDEX('Pitching Raw Data'!H:H,MATCH(A283,'Pitching Raw Data'!A:A,0))</f>
        <v>102</v>
      </c>
      <c r="D283" s="2">
        <f>INDEX('Pitching Raw Data'!G:G,MATCH(A283,'Pitching Raw Data'!A:A,0))</f>
        <v>0.16300000000000001</v>
      </c>
      <c r="F283" t="str">
        <f>IFERROR(VLOOKUP(B283,'Grades Lookup'!$A$17:$B$19,2,TRUE),"")</f>
        <v/>
      </c>
      <c r="G283" t="str">
        <f>VLOOKUP(C283,'Grades Lookup'!$A$29:$B$31,2,TRUE)</f>
        <v>e-</v>
      </c>
      <c r="H283" t="str">
        <f>VLOOKUP(D283,'Grades Lookup'!$A$33:$B$35,2,TRUE)</f>
        <v>k-</v>
      </c>
    </row>
    <row r="284" spans="1:8" x14ac:dyDescent="0.3">
      <c r="A284" t="s">
        <v>788</v>
      </c>
      <c r="B284">
        <f>INDEX('Pitching Raw Data'!F:F,MATCH(A284,'Pitching Raw Data'!A:A,0))</f>
        <v>39</v>
      </c>
      <c r="C284">
        <f>INDEX('Pitching Raw Data'!H:H,MATCH(A284,'Pitching Raw Data'!A:A,0))</f>
        <v>86</v>
      </c>
      <c r="D284" s="2">
        <f>INDEX('Pitching Raw Data'!G:G,MATCH(A284,'Pitching Raw Data'!A:A,0))</f>
        <v>0.16900000000000001</v>
      </c>
      <c r="F284" t="str">
        <f>IFERROR(VLOOKUP(B284,'Grades Lookup'!$A$17:$B$19,2,TRUE),"")</f>
        <v>SV+</v>
      </c>
      <c r="G284" t="str">
        <f>VLOOKUP(C284,'Grades Lookup'!$A$29:$B$31,2,TRUE)</f>
        <v>e</v>
      </c>
      <c r="H284" t="str">
        <f>VLOOKUP(D284,'Grades Lookup'!$A$33:$B$35,2,TRUE)</f>
        <v>k-</v>
      </c>
    </row>
    <row r="285" spans="1:8" x14ac:dyDescent="0.3">
      <c r="A285" t="s">
        <v>972</v>
      </c>
      <c r="B285">
        <f>INDEX('Pitching Raw Data'!F:F,MATCH(A285,'Pitching Raw Data'!A:A,0))</f>
        <v>0</v>
      </c>
      <c r="C285">
        <f>INDEX('Pitching Raw Data'!H:H,MATCH(A285,'Pitching Raw Data'!A:A,0))</f>
        <v>79</v>
      </c>
      <c r="D285" s="2">
        <f>INDEX('Pitching Raw Data'!G:G,MATCH(A285,'Pitching Raw Data'!A:A,0))</f>
        <v>0.20699999999999999</v>
      </c>
      <c r="F285" t="str">
        <f>IFERROR(VLOOKUP(B285,'Grades Lookup'!$A$17:$B$19,2,TRUE),"")</f>
        <v/>
      </c>
      <c r="G285" t="str">
        <f>VLOOKUP(C285,'Grades Lookup'!$A$29:$B$31,2,TRUE)</f>
        <v>e</v>
      </c>
      <c r="H285" t="str">
        <f>VLOOKUP(D285,'Grades Lookup'!$A$33:$B$35,2,TRUE)</f>
        <v>k</v>
      </c>
    </row>
    <row r="286" spans="1:8" x14ac:dyDescent="0.3">
      <c r="A286" t="s">
        <v>973</v>
      </c>
      <c r="B286">
        <f>INDEX('Pitching Raw Data'!F:F,MATCH(A286,'Pitching Raw Data'!A:A,0))</f>
        <v>0</v>
      </c>
      <c r="C286">
        <f>INDEX('Pitching Raw Data'!H:H,MATCH(A286,'Pitching Raw Data'!A:A,0))</f>
        <v>105</v>
      </c>
      <c r="D286" s="2">
        <f>INDEX('Pitching Raw Data'!G:G,MATCH(A286,'Pitching Raw Data'!A:A,0))</f>
        <v>0.158</v>
      </c>
      <c r="F286" t="str">
        <f>IFERROR(VLOOKUP(B286,'Grades Lookup'!$A$17:$B$19,2,TRUE),"")</f>
        <v/>
      </c>
      <c r="G286" t="str">
        <f>VLOOKUP(C286,'Grades Lookup'!$A$29:$B$31,2,TRUE)</f>
        <v>e-</v>
      </c>
      <c r="H286" t="str">
        <f>VLOOKUP(D286,'Grades Lookup'!$A$33:$B$35,2,TRUE)</f>
        <v>k-</v>
      </c>
    </row>
    <row r="287" spans="1:8" x14ac:dyDescent="0.3">
      <c r="A287" t="s">
        <v>764</v>
      </c>
      <c r="B287">
        <f>INDEX('Pitching Raw Data'!F:F,MATCH(A287,'Pitching Raw Data'!A:A,0))</f>
        <v>0</v>
      </c>
      <c r="C287">
        <f>INDEX('Pitching Raw Data'!H:H,MATCH(A287,'Pitching Raw Data'!A:A,0))</f>
        <v>109</v>
      </c>
      <c r="D287" s="2">
        <f>INDEX('Pitching Raw Data'!G:G,MATCH(A287,'Pitching Raw Data'!A:A,0))</f>
        <v>0.14499999999999999</v>
      </c>
      <c r="F287" t="str">
        <f>IFERROR(VLOOKUP(B287,'Grades Lookup'!$A$17:$B$19,2,TRUE),"")</f>
        <v/>
      </c>
      <c r="G287" t="str">
        <f>VLOOKUP(C287,'Grades Lookup'!$A$29:$B$31,2,TRUE)</f>
        <v>e-</v>
      </c>
      <c r="H287" t="str">
        <f>VLOOKUP(D287,'Grades Lookup'!$A$33:$B$35,2,TRUE)</f>
        <v>k-</v>
      </c>
    </row>
    <row r="288" spans="1:8" x14ac:dyDescent="0.3">
      <c r="A288" t="s">
        <v>440</v>
      </c>
      <c r="B288">
        <f>INDEX('Pitching Raw Data'!F:F,MATCH(A288,'Pitching Raw Data'!A:A,0))</f>
        <v>0</v>
      </c>
      <c r="C288">
        <f>INDEX('Pitching Raw Data'!H:H,MATCH(A288,'Pitching Raw Data'!A:A,0))</f>
        <v>72</v>
      </c>
      <c r="D288" s="2">
        <f>INDEX('Pitching Raw Data'!G:G,MATCH(A288,'Pitching Raw Data'!A:A,0))</f>
        <v>0.18</v>
      </c>
      <c r="F288" t="str">
        <f>IFERROR(VLOOKUP(B288,'Grades Lookup'!$A$17:$B$19,2,TRUE),"")</f>
        <v/>
      </c>
      <c r="G288" t="str">
        <f>VLOOKUP(C288,'Grades Lookup'!$A$29:$B$31,2,TRUE)</f>
        <v>E+</v>
      </c>
      <c r="H288" t="str">
        <f>VLOOKUP(D288,'Grades Lookup'!$A$33:$B$35,2,TRUE)</f>
        <v>k-</v>
      </c>
    </row>
    <row r="289" spans="1:8" x14ac:dyDescent="0.3">
      <c r="A289" t="s">
        <v>770</v>
      </c>
      <c r="B289">
        <f>INDEX('Pitching Raw Data'!F:F,MATCH(A289,'Pitching Raw Data'!A:A,0))</f>
        <v>26</v>
      </c>
      <c r="C289">
        <f>INDEX('Pitching Raw Data'!H:H,MATCH(A289,'Pitching Raw Data'!A:A,0))</f>
        <v>95</v>
      </c>
      <c r="D289" s="2">
        <f>INDEX('Pitching Raw Data'!G:G,MATCH(A289,'Pitching Raw Data'!A:A,0))</f>
        <v>0.13900000000000001</v>
      </c>
      <c r="F289" t="str">
        <f>IFERROR(VLOOKUP(B289,'Grades Lookup'!$A$17:$B$19,2,TRUE),"")</f>
        <v>SV</v>
      </c>
      <c r="G289" t="str">
        <f>VLOOKUP(C289,'Grades Lookup'!$A$29:$B$31,2,TRUE)</f>
        <v>e</v>
      </c>
      <c r="H289" t="str">
        <f>VLOOKUP(D289,'Grades Lookup'!$A$33:$B$35,2,TRUE)</f>
        <v>k-</v>
      </c>
    </row>
    <row r="290" spans="1:8" x14ac:dyDescent="0.3">
      <c r="A290" t="s">
        <v>469</v>
      </c>
      <c r="B290">
        <f>INDEX('Pitching Raw Data'!F:F,MATCH(A290,'Pitching Raw Data'!A:A,0))</f>
        <v>0</v>
      </c>
      <c r="C290">
        <f>INDEX('Pitching Raw Data'!H:H,MATCH(A290,'Pitching Raw Data'!A:A,0))</f>
        <v>121</v>
      </c>
      <c r="D290" s="2">
        <f>INDEX('Pitching Raw Data'!G:G,MATCH(A290,'Pitching Raw Data'!A:A,0))</f>
        <v>2.4E-2</v>
      </c>
      <c r="F290" t="str">
        <f>IFERROR(VLOOKUP(B290,'Grades Lookup'!$A$17:$B$19,2,TRUE),"")</f>
        <v/>
      </c>
      <c r="G290" t="str">
        <f>VLOOKUP(C290,'Grades Lookup'!$A$29:$B$31,2,TRUE)</f>
        <v>e-</v>
      </c>
      <c r="H290" t="str">
        <f>VLOOKUP(D290,'Grades Lookup'!$A$33:$B$35,2,TRUE)</f>
        <v>k-</v>
      </c>
    </row>
    <row r="291" spans="1:8" x14ac:dyDescent="0.3">
      <c r="A291" t="s">
        <v>738</v>
      </c>
      <c r="B291">
        <f>INDEX('Pitching Raw Data'!F:F,MATCH(A291,'Pitching Raw Data'!A:A,0))</f>
        <v>0</v>
      </c>
      <c r="C291">
        <f>INDEX('Pitching Raw Data'!H:H,MATCH(A291,'Pitching Raw Data'!A:A,0))</f>
        <v>88</v>
      </c>
      <c r="D291" s="2">
        <f>INDEX('Pitching Raw Data'!G:G,MATCH(A291,'Pitching Raw Data'!A:A,0))</f>
        <v>0.16600000000000001</v>
      </c>
      <c r="F291" t="str">
        <f>IFERROR(VLOOKUP(B291,'Grades Lookup'!$A$17:$B$19,2,TRUE),"")</f>
        <v/>
      </c>
      <c r="G291" t="str">
        <f>VLOOKUP(C291,'Grades Lookup'!$A$29:$B$31,2,TRUE)</f>
        <v>e</v>
      </c>
      <c r="H291" t="str">
        <f>VLOOKUP(D291,'Grades Lookup'!$A$33:$B$35,2,TRUE)</f>
        <v>k-</v>
      </c>
    </row>
    <row r="292" spans="1:8" x14ac:dyDescent="0.3">
      <c r="A292" t="s">
        <v>809</v>
      </c>
      <c r="B292">
        <f>INDEX('Pitching Raw Data'!F:F,MATCH(A292,'Pitching Raw Data'!A:A,0))</f>
        <v>0</v>
      </c>
      <c r="C292">
        <f>INDEX('Pitching Raw Data'!H:H,MATCH(A292,'Pitching Raw Data'!A:A,0))</f>
        <v>109</v>
      </c>
      <c r="D292" s="2">
        <f>INDEX('Pitching Raw Data'!G:G,MATCH(A292,'Pitching Raw Data'!A:A,0))</f>
        <v>0.14299999999999999</v>
      </c>
      <c r="F292" t="str">
        <f>IFERROR(VLOOKUP(B292,'Grades Lookup'!$A$17:$B$19,2,TRUE),"")</f>
        <v/>
      </c>
      <c r="G292" t="str">
        <f>VLOOKUP(C292,'Grades Lookup'!$A$29:$B$31,2,TRUE)</f>
        <v>e-</v>
      </c>
      <c r="H292" t="str">
        <f>VLOOKUP(D292,'Grades Lookup'!$A$33:$B$35,2,TRUE)</f>
        <v>k-</v>
      </c>
    </row>
    <row r="293" spans="1:8" x14ac:dyDescent="0.3">
      <c r="A293" t="s">
        <v>974</v>
      </c>
      <c r="B293">
        <f>INDEX('Pitching Raw Data'!F:F,MATCH(A293,'Pitching Raw Data'!A:A,0))</f>
        <v>0</v>
      </c>
      <c r="C293">
        <f>INDEX('Pitching Raw Data'!H:H,MATCH(A293,'Pitching Raw Data'!A:A,0))</f>
        <v>111</v>
      </c>
      <c r="D293" s="2">
        <f>INDEX('Pitching Raw Data'!G:G,MATCH(A293,'Pitching Raw Data'!A:A,0))</f>
        <v>8.5000000000000006E-2</v>
      </c>
      <c r="F293" t="str">
        <f>IFERROR(VLOOKUP(B293,'Grades Lookup'!$A$17:$B$19,2,TRUE),"")</f>
        <v/>
      </c>
      <c r="G293" t="str">
        <f>VLOOKUP(C293,'Grades Lookup'!$A$29:$B$31,2,TRUE)</f>
        <v>e-</v>
      </c>
      <c r="H293" t="str">
        <f>VLOOKUP(D293,'Grades Lookup'!$A$33:$B$35,2,TRUE)</f>
        <v>k-</v>
      </c>
    </row>
    <row r="294" spans="1:8" x14ac:dyDescent="0.3">
      <c r="A294" t="s">
        <v>975</v>
      </c>
      <c r="B294">
        <f>INDEX('Pitching Raw Data'!F:F,MATCH(A294,'Pitching Raw Data'!A:A,0))</f>
        <v>0</v>
      </c>
      <c r="C294">
        <f>INDEX('Pitching Raw Data'!H:H,MATCH(A294,'Pitching Raw Data'!A:A,0))</f>
        <v>129</v>
      </c>
      <c r="D294" s="2">
        <f>INDEX('Pitching Raw Data'!G:G,MATCH(A294,'Pitching Raw Data'!A:A,0))</f>
        <v>7.4999999999999997E-2</v>
      </c>
      <c r="F294" t="str">
        <f>IFERROR(VLOOKUP(B294,'Grades Lookup'!$A$17:$B$19,2,TRUE),"")</f>
        <v/>
      </c>
      <c r="G294" t="str">
        <f>VLOOKUP(C294,'Grades Lookup'!$A$29:$B$31,2,TRUE)</f>
        <v>e-</v>
      </c>
      <c r="H294" t="str">
        <f>VLOOKUP(D294,'Grades Lookup'!$A$33:$B$35,2,TRUE)</f>
        <v>k-</v>
      </c>
    </row>
    <row r="295" spans="1:8" x14ac:dyDescent="0.3">
      <c r="A295" t="s">
        <v>538</v>
      </c>
      <c r="B295">
        <f>INDEX('Pitching Raw Data'!F:F,MATCH(A295,'Pitching Raw Data'!A:A,0))</f>
        <v>0</v>
      </c>
      <c r="C295">
        <f>INDEX('Pitching Raw Data'!H:H,MATCH(A295,'Pitching Raw Data'!A:A,0))</f>
        <v>103</v>
      </c>
      <c r="D295" s="2">
        <f>INDEX('Pitching Raw Data'!G:G,MATCH(A295,'Pitching Raw Data'!A:A,0))</f>
        <v>0.11</v>
      </c>
      <c r="F295" t="str">
        <f>IFERROR(VLOOKUP(B295,'Grades Lookup'!$A$17:$B$19,2,TRUE),"")</f>
        <v/>
      </c>
      <c r="G295" t="str">
        <f>VLOOKUP(C295,'Grades Lookup'!$A$29:$B$31,2,TRUE)</f>
        <v>e-</v>
      </c>
      <c r="H295" t="str">
        <f>VLOOKUP(D295,'Grades Lookup'!$A$33:$B$35,2,TRUE)</f>
        <v>k-</v>
      </c>
    </row>
    <row r="296" spans="1:8" x14ac:dyDescent="0.3">
      <c r="A296" t="s">
        <v>976</v>
      </c>
      <c r="B296">
        <f>INDEX('Pitching Raw Data'!F:F,MATCH(A296,'Pitching Raw Data'!A:A,0))</f>
        <v>16</v>
      </c>
      <c r="C296">
        <f>INDEX('Pitching Raw Data'!H:H,MATCH(A296,'Pitching Raw Data'!A:A,0))</f>
        <v>106</v>
      </c>
      <c r="D296" s="2">
        <f>INDEX('Pitching Raw Data'!G:G,MATCH(A296,'Pitching Raw Data'!A:A,0))</f>
        <v>0.13500000000000001</v>
      </c>
      <c r="F296" t="str">
        <f>IFERROR(VLOOKUP(B296,'Grades Lookup'!$A$17:$B$19,2,TRUE),"")</f>
        <v>sv-</v>
      </c>
      <c r="G296" t="str">
        <f>VLOOKUP(C296,'Grades Lookup'!$A$29:$B$31,2,TRUE)</f>
        <v>e-</v>
      </c>
      <c r="H296" t="str">
        <f>VLOOKUP(D296,'Grades Lookup'!$A$33:$B$35,2,TRUE)</f>
        <v>k-</v>
      </c>
    </row>
    <row r="297" spans="1:8" x14ac:dyDescent="0.3">
      <c r="A297" t="s">
        <v>372</v>
      </c>
      <c r="B297">
        <f>INDEX('Pitching Raw Data'!F:F,MATCH(A297,'Pitching Raw Data'!A:A,0))</f>
        <v>0</v>
      </c>
      <c r="C297">
        <f>INDEX('Pitching Raw Data'!H:H,MATCH(A297,'Pitching Raw Data'!A:A,0))</f>
        <v>73</v>
      </c>
      <c r="D297" s="2">
        <f>INDEX('Pitching Raw Data'!G:G,MATCH(A297,'Pitching Raw Data'!A:A,0))</f>
        <v>0.23</v>
      </c>
      <c r="F297" t="str">
        <f>IFERROR(VLOOKUP(B297,'Grades Lookup'!$A$17:$B$19,2,TRUE),"")</f>
        <v/>
      </c>
      <c r="G297" t="str">
        <f>VLOOKUP(C297,'Grades Lookup'!$A$29:$B$31,2,TRUE)</f>
        <v>E+</v>
      </c>
      <c r="H297" t="str">
        <f>VLOOKUP(D297,'Grades Lookup'!$A$33:$B$35,2,TRUE)</f>
        <v>k</v>
      </c>
    </row>
    <row r="298" spans="1:8" x14ac:dyDescent="0.3">
      <c r="A298" t="s">
        <v>977</v>
      </c>
      <c r="B298">
        <f>INDEX('Pitching Raw Data'!F:F,MATCH(A298,'Pitching Raw Data'!A:A,0))</f>
        <v>0</v>
      </c>
      <c r="C298">
        <f>INDEX('Pitching Raw Data'!H:H,MATCH(A298,'Pitching Raw Data'!A:A,0))</f>
        <v>154</v>
      </c>
      <c r="D298" s="2">
        <f>INDEX('Pitching Raw Data'!G:G,MATCH(A298,'Pitching Raw Data'!A:A,0))</f>
        <v>-7.4999999999999997E-2</v>
      </c>
      <c r="F298" t="str">
        <f>IFERROR(VLOOKUP(B298,'Grades Lookup'!$A$17:$B$19,2,TRUE),"")</f>
        <v/>
      </c>
      <c r="G298" t="str">
        <f>VLOOKUP(C298,'Grades Lookup'!$A$29:$B$31,2,TRUE)</f>
        <v>e-</v>
      </c>
      <c r="H298" t="str">
        <f>VLOOKUP(D298,'Grades Lookup'!$A$33:$B$35,2,TRUE)</f>
        <v>k-</v>
      </c>
    </row>
    <row r="299" spans="1:8" x14ac:dyDescent="0.3">
      <c r="A299" t="s">
        <v>978</v>
      </c>
      <c r="B299">
        <f>INDEX('Pitching Raw Data'!F:F,MATCH(A299,'Pitching Raw Data'!A:A,0))</f>
        <v>0</v>
      </c>
      <c r="C299">
        <f>INDEX('Pitching Raw Data'!H:H,MATCH(A299,'Pitching Raw Data'!A:A,0))</f>
        <v>109</v>
      </c>
      <c r="D299" s="2">
        <f>INDEX('Pitching Raw Data'!G:G,MATCH(A299,'Pitching Raw Data'!A:A,0))</f>
        <v>0.13</v>
      </c>
      <c r="F299" t="str">
        <f>IFERROR(VLOOKUP(B299,'Grades Lookup'!$A$17:$B$19,2,TRUE),"")</f>
        <v/>
      </c>
      <c r="G299" t="str">
        <f>VLOOKUP(C299,'Grades Lookup'!$A$29:$B$31,2,TRUE)</f>
        <v>e-</v>
      </c>
      <c r="H299" t="str">
        <f>VLOOKUP(D299,'Grades Lookup'!$A$33:$B$35,2,TRUE)</f>
        <v>k-</v>
      </c>
    </row>
    <row r="300" spans="1:8" x14ac:dyDescent="0.3">
      <c r="A300" t="s">
        <v>811</v>
      </c>
      <c r="B300">
        <f>INDEX('Pitching Raw Data'!F:F,MATCH(A300,'Pitching Raw Data'!A:A,0))</f>
        <v>0</v>
      </c>
      <c r="C300">
        <f>INDEX('Pitching Raw Data'!H:H,MATCH(A300,'Pitching Raw Data'!A:A,0))</f>
        <v>105</v>
      </c>
      <c r="D300" s="2">
        <f>INDEX('Pitching Raw Data'!G:G,MATCH(A300,'Pitching Raw Data'!A:A,0))</f>
        <v>0.112</v>
      </c>
      <c r="F300" t="str">
        <f>IFERROR(VLOOKUP(B300,'Grades Lookup'!$A$17:$B$19,2,TRUE),"")</f>
        <v/>
      </c>
      <c r="G300" t="str">
        <f>VLOOKUP(C300,'Grades Lookup'!$A$29:$B$31,2,TRUE)</f>
        <v>e-</v>
      </c>
      <c r="H300" t="str">
        <f>VLOOKUP(D300,'Grades Lookup'!$A$33:$B$35,2,TRUE)</f>
        <v>k-</v>
      </c>
    </row>
    <row r="301" spans="1:8" x14ac:dyDescent="0.3">
      <c r="A301" t="s">
        <v>979</v>
      </c>
      <c r="B301">
        <f>INDEX('Pitching Raw Data'!F:F,MATCH(A301,'Pitching Raw Data'!A:A,0))</f>
        <v>2</v>
      </c>
      <c r="C301">
        <f>INDEX('Pitching Raw Data'!H:H,MATCH(A301,'Pitching Raw Data'!A:A,0))</f>
        <v>100</v>
      </c>
      <c r="D301" s="2">
        <f>INDEX('Pitching Raw Data'!G:G,MATCH(A301,'Pitching Raw Data'!A:A,0))</f>
        <v>6.0999999999999999E-2</v>
      </c>
      <c r="F301" t="str">
        <f>IFERROR(VLOOKUP(B301,'Grades Lookup'!$A$17:$B$19,2,TRUE),"")</f>
        <v/>
      </c>
      <c r="G301" t="str">
        <f>VLOOKUP(C301,'Grades Lookup'!$A$29:$B$31,2,TRUE)</f>
        <v>e-</v>
      </c>
      <c r="H301" t="str">
        <f>VLOOKUP(D301,'Grades Lookup'!$A$33:$B$35,2,TRUE)</f>
        <v>k-</v>
      </c>
    </row>
    <row r="302" spans="1:8" x14ac:dyDescent="0.3">
      <c r="A302" t="s">
        <v>531</v>
      </c>
      <c r="B302">
        <f>INDEX('Pitching Raw Data'!F:F,MATCH(A302,'Pitching Raw Data'!A:A,0))</f>
        <v>0</v>
      </c>
      <c r="C302">
        <f>INDEX('Pitching Raw Data'!H:H,MATCH(A302,'Pitching Raw Data'!A:A,0))</f>
        <v>120</v>
      </c>
      <c r="D302" s="2">
        <f>INDEX('Pitching Raw Data'!G:G,MATCH(A302,'Pitching Raw Data'!A:A,0))</f>
        <v>0.107</v>
      </c>
      <c r="F302" t="str">
        <f>IFERROR(VLOOKUP(B302,'Grades Lookup'!$A$17:$B$19,2,TRUE),"")</f>
        <v/>
      </c>
      <c r="G302" t="str">
        <f>VLOOKUP(C302,'Grades Lookup'!$A$29:$B$31,2,TRUE)</f>
        <v>e-</v>
      </c>
      <c r="H302" t="str">
        <f>VLOOKUP(D302,'Grades Lookup'!$A$33:$B$35,2,TRUE)</f>
        <v>k-</v>
      </c>
    </row>
    <row r="303" spans="1:8" x14ac:dyDescent="0.3">
      <c r="A303" t="s">
        <v>392</v>
      </c>
      <c r="B303">
        <f>INDEX('Pitching Raw Data'!F:F,MATCH(A303,'Pitching Raw Data'!A:A,0))</f>
        <v>0</v>
      </c>
      <c r="C303">
        <f>INDEX('Pitching Raw Data'!H:H,MATCH(A303,'Pitching Raw Data'!A:A,0))</f>
        <v>89</v>
      </c>
      <c r="D303" s="2">
        <f>INDEX('Pitching Raw Data'!G:G,MATCH(A303,'Pitching Raw Data'!A:A,0))</f>
        <v>0.157</v>
      </c>
      <c r="F303" t="str">
        <f>IFERROR(VLOOKUP(B303,'Grades Lookup'!$A$17:$B$19,2,TRUE),"")</f>
        <v/>
      </c>
      <c r="G303" t="str">
        <f>VLOOKUP(C303,'Grades Lookup'!$A$29:$B$31,2,TRUE)</f>
        <v>e</v>
      </c>
      <c r="H303" t="str">
        <f>VLOOKUP(D303,'Grades Lookup'!$A$33:$B$35,2,TRUE)</f>
        <v>k-</v>
      </c>
    </row>
    <row r="304" spans="1:8" x14ac:dyDescent="0.3">
      <c r="A304" t="s">
        <v>980</v>
      </c>
      <c r="B304">
        <f>INDEX('Pitching Raw Data'!F:F,MATCH(A304,'Pitching Raw Data'!A:A,0))</f>
        <v>0</v>
      </c>
      <c r="C304">
        <f>INDEX('Pitching Raw Data'!H:H,MATCH(A304,'Pitching Raw Data'!A:A,0))</f>
        <v>107</v>
      </c>
      <c r="D304" s="2">
        <f>INDEX('Pitching Raw Data'!G:G,MATCH(A304,'Pitching Raw Data'!A:A,0))</f>
        <v>0.10299999999999999</v>
      </c>
      <c r="F304" t="str">
        <f>IFERROR(VLOOKUP(B304,'Grades Lookup'!$A$17:$B$19,2,TRUE),"")</f>
        <v/>
      </c>
      <c r="G304" t="str">
        <f>VLOOKUP(C304,'Grades Lookup'!$A$29:$B$31,2,TRUE)</f>
        <v>e-</v>
      </c>
      <c r="H304" t="str">
        <f>VLOOKUP(D304,'Grades Lookup'!$A$33:$B$35,2,TRUE)</f>
        <v>k-</v>
      </c>
    </row>
    <row r="305" spans="1:8" x14ac:dyDescent="0.3">
      <c r="A305" t="s">
        <v>589</v>
      </c>
      <c r="B305">
        <f>INDEX('Pitching Raw Data'!F:F,MATCH(A305,'Pitching Raw Data'!A:A,0))</f>
        <v>0</v>
      </c>
      <c r="C305">
        <f>INDEX('Pitching Raw Data'!H:H,MATCH(A305,'Pitching Raw Data'!A:A,0))</f>
        <v>134</v>
      </c>
      <c r="D305" s="2">
        <f>INDEX('Pitching Raw Data'!G:G,MATCH(A305,'Pitching Raw Data'!A:A,0))</f>
        <v>3.1E-2</v>
      </c>
      <c r="F305" t="str">
        <f>IFERROR(VLOOKUP(B305,'Grades Lookup'!$A$17:$B$19,2,TRUE),"")</f>
        <v/>
      </c>
      <c r="G305" t="str">
        <f>VLOOKUP(C305,'Grades Lookup'!$A$29:$B$31,2,TRUE)</f>
        <v>e-</v>
      </c>
      <c r="H305" t="str">
        <f>VLOOKUP(D305,'Grades Lookup'!$A$33:$B$35,2,TRUE)</f>
        <v>k-</v>
      </c>
    </row>
    <row r="306" spans="1:8" x14ac:dyDescent="0.3">
      <c r="A306" t="s">
        <v>422</v>
      </c>
      <c r="B306">
        <f>INDEX('Pitching Raw Data'!F:F,MATCH(A306,'Pitching Raw Data'!A:A,0))</f>
        <v>0</v>
      </c>
      <c r="C306">
        <f>INDEX('Pitching Raw Data'!H:H,MATCH(A306,'Pitching Raw Data'!A:A,0))</f>
        <v>105</v>
      </c>
      <c r="D306" s="2">
        <f>INDEX('Pitching Raw Data'!G:G,MATCH(A306,'Pitching Raw Data'!A:A,0))</f>
        <v>0.107</v>
      </c>
      <c r="F306" t="str">
        <f>IFERROR(VLOOKUP(B306,'Grades Lookup'!$A$17:$B$19,2,TRUE),"")</f>
        <v/>
      </c>
      <c r="G306" t="str">
        <f>VLOOKUP(C306,'Grades Lookup'!$A$29:$B$31,2,TRUE)</f>
        <v>e-</v>
      </c>
      <c r="H306" t="str">
        <f>VLOOKUP(D306,'Grades Lookup'!$A$33:$B$35,2,TRUE)</f>
        <v>k-</v>
      </c>
    </row>
    <row r="307" spans="1:8" x14ac:dyDescent="0.3">
      <c r="A307" t="s">
        <v>981</v>
      </c>
      <c r="B307">
        <f>INDEX('Pitching Raw Data'!F:F,MATCH(A307,'Pitching Raw Data'!A:A,0))</f>
        <v>0</v>
      </c>
      <c r="C307">
        <f>INDEX('Pitching Raw Data'!H:H,MATCH(A307,'Pitching Raw Data'!A:A,0))</f>
        <v>152</v>
      </c>
      <c r="D307" s="2">
        <f>INDEX('Pitching Raw Data'!G:G,MATCH(A307,'Pitching Raw Data'!A:A,0))</f>
        <v>-6.7000000000000004E-2</v>
      </c>
      <c r="F307" t="str">
        <f>IFERROR(VLOOKUP(B307,'Grades Lookup'!$A$17:$B$19,2,TRUE),"")</f>
        <v/>
      </c>
      <c r="G307" t="str">
        <f>VLOOKUP(C307,'Grades Lookup'!$A$29:$B$31,2,TRUE)</f>
        <v>e-</v>
      </c>
      <c r="H307" t="str">
        <f>VLOOKUP(D307,'Grades Lookup'!$A$33:$B$35,2,TRUE)</f>
        <v>k-</v>
      </c>
    </row>
    <row r="308" spans="1:8" x14ac:dyDescent="0.3">
      <c r="A308" t="s">
        <v>982</v>
      </c>
      <c r="B308">
        <f>INDEX('Pitching Raw Data'!F:F,MATCH(A308,'Pitching Raw Data'!A:A,0))</f>
        <v>0</v>
      </c>
      <c r="C308">
        <f>INDEX('Pitching Raw Data'!H:H,MATCH(A308,'Pitching Raw Data'!A:A,0))</f>
        <v>109</v>
      </c>
      <c r="D308" s="2">
        <f>INDEX('Pitching Raw Data'!G:G,MATCH(A308,'Pitching Raw Data'!A:A,0))</f>
        <v>7.3999999999999996E-2</v>
      </c>
      <c r="F308" t="str">
        <f>IFERROR(VLOOKUP(B308,'Grades Lookup'!$A$17:$B$19,2,TRUE),"")</f>
        <v/>
      </c>
      <c r="G308" t="str">
        <f>VLOOKUP(C308,'Grades Lookup'!$A$29:$B$31,2,TRUE)</f>
        <v>e-</v>
      </c>
      <c r="H308" t="str">
        <f>VLOOKUP(D308,'Grades Lookup'!$A$33:$B$35,2,TRUE)</f>
        <v>k-</v>
      </c>
    </row>
    <row r="309" spans="1:8" x14ac:dyDescent="0.3">
      <c r="A309" t="s">
        <v>429</v>
      </c>
      <c r="B309">
        <f>INDEX('Pitching Raw Data'!F:F,MATCH(A309,'Pitching Raw Data'!A:A,0))</f>
        <v>0</v>
      </c>
      <c r="C309">
        <f>INDEX('Pitching Raw Data'!H:H,MATCH(A309,'Pitching Raw Data'!A:A,0))</f>
        <v>92</v>
      </c>
      <c r="D309" s="2">
        <f>INDEX('Pitching Raw Data'!G:G,MATCH(A309,'Pitching Raw Data'!A:A,0))</f>
        <v>0.14099999999999999</v>
      </c>
      <c r="F309" t="str">
        <f>IFERROR(VLOOKUP(B309,'Grades Lookup'!$A$17:$B$19,2,TRUE),"")</f>
        <v/>
      </c>
      <c r="G309" t="str">
        <f>VLOOKUP(C309,'Grades Lookup'!$A$29:$B$31,2,TRUE)</f>
        <v>e</v>
      </c>
      <c r="H309" t="str">
        <f>VLOOKUP(D309,'Grades Lookup'!$A$33:$B$35,2,TRUE)</f>
        <v>k-</v>
      </c>
    </row>
    <row r="310" spans="1:8" x14ac:dyDescent="0.3">
      <c r="A310" t="s">
        <v>424</v>
      </c>
      <c r="B310">
        <f>INDEX('Pitching Raw Data'!F:F,MATCH(A310,'Pitching Raw Data'!A:A,0))</f>
        <v>0</v>
      </c>
      <c r="C310">
        <f>INDEX('Pitching Raw Data'!H:H,MATCH(A310,'Pitching Raw Data'!A:A,0))</f>
        <v>119</v>
      </c>
      <c r="D310" s="2">
        <f>INDEX('Pitching Raw Data'!G:G,MATCH(A310,'Pitching Raw Data'!A:A,0))</f>
        <v>8.3000000000000004E-2</v>
      </c>
      <c r="F310" t="str">
        <f>IFERROR(VLOOKUP(B310,'Grades Lookup'!$A$17:$B$19,2,TRUE),"")</f>
        <v/>
      </c>
      <c r="G310" t="str">
        <f>VLOOKUP(C310,'Grades Lookup'!$A$29:$B$31,2,TRUE)</f>
        <v>e-</v>
      </c>
      <c r="H310" t="str">
        <f>VLOOKUP(D310,'Grades Lookup'!$A$33:$B$35,2,TRUE)</f>
        <v>k-</v>
      </c>
    </row>
    <row r="311" spans="1:8" x14ac:dyDescent="0.3">
      <c r="A311" t="s">
        <v>614</v>
      </c>
      <c r="B311">
        <f>INDEX('Pitching Raw Data'!F:F,MATCH(A311,'Pitching Raw Data'!A:A,0))</f>
        <v>0</v>
      </c>
      <c r="C311">
        <f>INDEX('Pitching Raw Data'!H:H,MATCH(A311,'Pitching Raw Data'!A:A,0))</f>
        <v>103</v>
      </c>
      <c r="D311" s="2">
        <f>INDEX('Pitching Raw Data'!G:G,MATCH(A311,'Pitching Raw Data'!A:A,0))</f>
        <v>0.123</v>
      </c>
      <c r="F311" t="str">
        <f>IFERROR(VLOOKUP(B311,'Grades Lookup'!$A$17:$B$19,2,TRUE),"")</f>
        <v/>
      </c>
      <c r="G311" t="str">
        <f>VLOOKUP(C311,'Grades Lookup'!$A$29:$B$31,2,TRUE)</f>
        <v>e-</v>
      </c>
      <c r="H311" t="str">
        <f>VLOOKUP(D311,'Grades Lookup'!$A$33:$B$35,2,TRUE)</f>
        <v>k-</v>
      </c>
    </row>
    <row r="312" spans="1:8" x14ac:dyDescent="0.3">
      <c r="A312" t="s">
        <v>583</v>
      </c>
      <c r="B312">
        <f>INDEX('Pitching Raw Data'!F:F,MATCH(A312,'Pitching Raw Data'!A:A,0))</f>
        <v>6</v>
      </c>
      <c r="C312">
        <f>INDEX('Pitching Raw Data'!H:H,MATCH(A312,'Pitching Raw Data'!A:A,0))</f>
        <v>93</v>
      </c>
      <c r="D312" s="2">
        <f>INDEX('Pitching Raw Data'!G:G,MATCH(A312,'Pitching Raw Data'!A:A,0))</f>
        <v>0.09</v>
      </c>
      <c r="F312" t="str">
        <f>IFERROR(VLOOKUP(B312,'Grades Lookup'!$A$17:$B$19,2,TRUE),"")</f>
        <v/>
      </c>
      <c r="G312" t="str">
        <f>VLOOKUP(C312,'Grades Lookup'!$A$29:$B$31,2,TRUE)</f>
        <v>e</v>
      </c>
      <c r="H312" t="str">
        <f>VLOOKUP(D312,'Grades Lookup'!$A$33:$B$35,2,TRUE)</f>
        <v>k-</v>
      </c>
    </row>
    <row r="313" spans="1:8" x14ac:dyDescent="0.3">
      <c r="A313" t="s">
        <v>983</v>
      </c>
      <c r="B313">
        <f>INDEX('Pitching Raw Data'!F:F,MATCH(A313,'Pitching Raw Data'!A:A,0))</f>
        <v>0</v>
      </c>
      <c r="C313">
        <f>INDEX('Pitching Raw Data'!H:H,MATCH(A313,'Pitching Raw Data'!A:A,0))</f>
        <v>121</v>
      </c>
      <c r="D313" s="2">
        <f>INDEX('Pitching Raw Data'!G:G,MATCH(A313,'Pitching Raw Data'!A:A,0))</f>
        <v>9.2999999999999999E-2</v>
      </c>
      <c r="F313" t="str">
        <f>IFERROR(VLOOKUP(B313,'Grades Lookup'!$A$17:$B$19,2,TRUE),"")</f>
        <v/>
      </c>
      <c r="G313" t="str">
        <f>VLOOKUP(C313,'Grades Lookup'!$A$29:$B$31,2,TRUE)</f>
        <v>e-</v>
      </c>
      <c r="H313" t="str">
        <f>VLOOKUP(D313,'Grades Lookup'!$A$33:$B$35,2,TRUE)</f>
        <v>k-</v>
      </c>
    </row>
    <row r="314" spans="1:8" x14ac:dyDescent="0.3">
      <c r="A314" t="s">
        <v>984</v>
      </c>
      <c r="B314">
        <f>INDEX('Pitching Raw Data'!F:F,MATCH(A314,'Pitching Raw Data'!A:A,0))</f>
        <v>0</v>
      </c>
      <c r="C314">
        <f>INDEX('Pitching Raw Data'!H:H,MATCH(A314,'Pitching Raw Data'!A:A,0))</f>
        <v>71</v>
      </c>
      <c r="D314" s="2">
        <f>INDEX('Pitching Raw Data'!G:G,MATCH(A314,'Pitching Raw Data'!A:A,0))</f>
        <v>0.246</v>
      </c>
      <c r="F314" t="str">
        <f>IFERROR(VLOOKUP(B314,'Grades Lookup'!$A$17:$B$19,2,TRUE),"")</f>
        <v/>
      </c>
      <c r="G314" t="str">
        <f>VLOOKUP(C314,'Grades Lookup'!$A$29:$B$31,2,TRUE)</f>
        <v>E+</v>
      </c>
      <c r="H314" t="str">
        <f>VLOOKUP(D314,'Grades Lookup'!$A$33:$B$35,2,TRUE)</f>
        <v>k</v>
      </c>
    </row>
    <row r="315" spans="1:8" x14ac:dyDescent="0.3">
      <c r="A315" t="s">
        <v>985</v>
      </c>
      <c r="B315">
        <f>INDEX('Pitching Raw Data'!F:F,MATCH(A315,'Pitching Raw Data'!A:A,0))</f>
        <v>0</v>
      </c>
      <c r="C315">
        <f>INDEX('Pitching Raw Data'!H:H,MATCH(A315,'Pitching Raw Data'!A:A,0))</f>
        <v>113</v>
      </c>
      <c r="D315" s="2">
        <f>INDEX('Pitching Raw Data'!G:G,MATCH(A315,'Pitching Raw Data'!A:A,0))</f>
        <v>0.13700000000000001</v>
      </c>
      <c r="F315" t="str">
        <f>IFERROR(VLOOKUP(B315,'Grades Lookup'!$A$17:$B$19,2,TRUE),"")</f>
        <v/>
      </c>
      <c r="G315" t="str">
        <f>VLOOKUP(C315,'Grades Lookup'!$A$29:$B$31,2,TRUE)</f>
        <v>e-</v>
      </c>
      <c r="H315" t="str">
        <f>VLOOKUP(D315,'Grades Lookup'!$A$33:$B$35,2,TRUE)</f>
        <v>k-</v>
      </c>
    </row>
    <row r="316" spans="1:8" x14ac:dyDescent="0.3">
      <c r="A316" t="s">
        <v>986</v>
      </c>
      <c r="B316">
        <f>INDEX('Pitching Raw Data'!F:F,MATCH(A316,'Pitching Raw Data'!A:A,0))</f>
        <v>0</v>
      </c>
      <c r="C316">
        <f>INDEX('Pitching Raw Data'!H:H,MATCH(A316,'Pitching Raw Data'!A:A,0))</f>
        <v>106</v>
      </c>
      <c r="D316" s="2">
        <f>INDEX('Pitching Raw Data'!G:G,MATCH(A316,'Pitching Raw Data'!A:A,0))</f>
        <v>0.122</v>
      </c>
      <c r="F316" t="str">
        <f>IFERROR(VLOOKUP(B316,'Grades Lookup'!$A$17:$B$19,2,TRUE),"")</f>
        <v/>
      </c>
      <c r="G316" t="str">
        <f>VLOOKUP(C316,'Grades Lookup'!$A$29:$B$31,2,TRUE)</f>
        <v>e-</v>
      </c>
      <c r="H316" t="str">
        <f>VLOOKUP(D316,'Grades Lookup'!$A$33:$B$35,2,TRUE)</f>
        <v>k-</v>
      </c>
    </row>
    <row r="317" spans="1:8" x14ac:dyDescent="0.3">
      <c r="A317" t="s">
        <v>987</v>
      </c>
      <c r="B317">
        <f>INDEX('Pitching Raw Data'!F:F,MATCH(A317,'Pitching Raw Data'!A:A,0))</f>
        <v>1</v>
      </c>
      <c r="C317">
        <f>INDEX('Pitching Raw Data'!H:H,MATCH(A317,'Pitching Raw Data'!A:A,0))</f>
        <v>97</v>
      </c>
      <c r="D317" s="2">
        <f>INDEX('Pitching Raw Data'!G:G,MATCH(A317,'Pitching Raw Data'!A:A,0))</f>
        <v>0.14499999999999999</v>
      </c>
      <c r="F317" t="str">
        <f>IFERROR(VLOOKUP(B317,'Grades Lookup'!$A$17:$B$19,2,TRUE),"")</f>
        <v/>
      </c>
      <c r="G317" t="str">
        <f>VLOOKUP(C317,'Grades Lookup'!$A$29:$B$31,2,TRUE)</f>
        <v>e</v>
      </c>
      <c r="H317" t="str">
        <f>VLOOKUP(D317,'Grades Lookup'!$A$33:$B$35,2,TRUE)</f>
        <v>k-</v>
      </c>
    </row>
    <row r="318" spans="1:8" x14ac:dyDescent="0.3">
      <c r="A318" t="s">
        <v>817</v>
      </c>
      <c r="B318">
        <f>INDEX('Pitching Raw Data'!F:F,MATCH(A318,'Pitching Raw Data'!A:A,0))</f>
        <v>0</v>
      </c>
      <c r="C318">
        <f>INDEX('Pitching Raw Data'!H:H,MATCH(A318,'Pitching Raw Data'!A:A,0))</f>
        <v>97</v>
      </c>
      <c r="D318" s="2">
        <f>INDEX('Pitching Raw Data'!G:G,MATCH(A318,'Pitching Raw Data'!A:A,0))</f>
        <v>0.14000000000000001</v>
      </c>
      <c r="F318" t="str">
        <f>IFERROR(VLOOKUP(B318,'Grades Lookup'!$A$17:$B$19,2,TRUE),"")</f>
        <v/>
      </c>
      <c r="G318" t="str">
        <f>VLOOKUP(C318,'Grades Lookup'!$A$29:$B$31,2,TRUE)</f>
        <v>e</v>
      </c>
      <c r="H318" t="str">
        <f>VLOOKUP(D318,'Grades Lookup'!$A$33:$B$35,2,TRUE)</f>
        <v>k-</v>
      </c>
    </row>
    <row r="319" spans="1:8" x14ac:dyDescent="0.3">
      <c r="A319" t="s">
        <v>476</v>
      </c>
      <c r="B319">
        <f>INDEX('Pitching Raw Data'!F:F,MATCH(A319,'Pitching Raw Data'!A:A,0))</f>
        <v>0</v>
      </c>
      <c r="C319">
        <f>INDEX('Pitching Raw Data'!H:H,MATCH(A319,'Pitching Raw Data'!A:A,0))</f>
        <v>82</v>
      </c>
      <c r="D319" s="2">
        <f>INDEX('Pitching Raw Data'!G:G,MATCH(A319,'Pitching Raw Data'!A:A,0))</f>
        <v>0.17299999999999999</v>
      </c>
      <c r="F319" t="str">
        <f>IFERROR(VLOOKUP(B319,'Grades Lookup'!$A$17:$B$19,2,TRUE),"")</f>
        <v/>
      </c>
      <c r="G319" t="str">
        <f>VLOOKUP(C319,'Grades Lookup'!$A$29:$B$31,2,TRUE)</f>
        <v>e</v>
      </c>
      <c r="H319" t="str">
        <f>VLOOKUP(D319,'Grades Lookup'!$A$33:$B$35,2,TRUE)</f>
        <v>k-</v>
      </c>
    </row>
    <row r="320" spans="1:8" x14ac:dyDescent="0.3">
      <c r="A320" t="s">
        <v>988</v>
      </c>
      <c r="B320">
        <f>INDEX('Pitching Raw Data'!F:F,MATCH(A320,'Pitching Raw Data'!A:A,0))</f>
        <v>0</v>
      </c>
      <c r="C320">
        <f>INDEX('Pitching Raw Data'!H:H,MATCH(A320,'Pitching Raw Data'!A:A,0))</f>
        <v>118</v>
      </c>
      <c r="D320" s="2">
        <f>INDEX('Pitching Raw Data'!G:G,MATCH(A320,'Pitching Raw Data'!A:A,0))</f>
        <v>0.11</v>
      </c>
      <c r="F320" t="str">
        <f>IFERROR(VLOOKUP(B320,'Grades Lookup'!$A$17:$B$19,2,TRUE),"")</f>
        <v/>
      </c>
      <c r="G320" t="str">
        <f>VLOOKUP(C320,'Grades Lookup'!$A$29:$B$31,2,TRUE)</f>
        <v>e-</v>
      </c>
      <c r="H320" t="str">
        <f>VLOOKUP(D320,'Grades Lookup'!$A$33:$B$35,2,TRUE)</f>
        <v>k-</v>
      </c>
    </row>
    <row r="321" spans="1:8" x14ac:dyDescent="0.3">
      <c r="A321" t="s">
        <v>989</v>
      </c>
      <c r="B321">
        <f>INDEX('Pitching Raw Data'!F:F,MATCH(A321,'Pitching Raw Data'!A:A,0))</f>
        <v>0</v>
      </c>
      <c r="C321">
        <f>INDEX('Pitching Raw Data'!H:H,MATCH(A321,'Pitching Raw Data'!A:A,0))</f>
        <v>96</v>
      </c>
      <c r="D321" s="2">
        <f>INDEX('Pitching Raw Data'!G:G,MATCH(A321,'Pitching Raw Data'!A:A,0))</f>
        <v>9.7000000000000003E-2</v>
      </c>
      <c r="F321" t="str">
        <f>IFERROR(VLOOKUP(B321,'Grades Lookup'!$A$17:$B$19,2,TRUE),"")</f>
        <v/>
      </c>
      <c r="G321" t="str">
        <f>VLOOKUP(C321,'Grades Lookup'!$A$29:$B$31,2,TRUE)</f>
        <v>e</v>
      </c>
      <c r="H321" t="str">
        <f>VLOOKUP(D321,'Grades Lookup'!$A$33:$B$35,2,TRUE)</f>
        <v>k-</v>
      </c>
    </row>
    <row r="322" spans="1:8" x14ac:dyDescent="0.3">
      <c r="A322" t="s">
        <v>758</v>
      </c>
      <c r="B322">
        <f>INDEX('Pitching Raw Data'!F:F,MATCH(A322,'Pitching Raw Data'!A:A,0))</f>
        <v>0</v>
      </c>
      <c r="C322">
        <f>INDEX('Pitching Raw Data'!H:H,MATCH(A322,'Pitching Raw Data'!A:A,0))</f>
        <v>83</v>
      </c>
      <c r="D322" s="2">
        <f>INDEX('Pitching Raw Data'!G:G,MATCH(A322,'Pitching Raw Data'!A:A,0))</f>
        <v>0.20399999999999999</v>
      </c>
      <c r="F322" t="str">
        <f>IFERROR(VLOOKUP(B322,'Grades Lookup'!$A$17:$B$19,2,TRUE),"")</f>
        <v/>
      </c>
      <c r="G322" t="str">
        <f>VLOOKUP(C322,'Grades Lookup'!$A$29:$B$31,2,TRUE)</f>
        <v>e</v>
      </c>
      <c r="H322" t="str">
        <f>VLOOKUP(D322,'Grades Lookup'!$A$33:$B$35,2,TRUE)</f>
        <v>k</v>
      </c>
    </row>
    <row r="323" spans="1:8" x14ac:dyDescent="0.3">
      <c r="A323" t="s">
        <v>990</v>
      </c>
      <c r="B323">
        <f>INDEX('Pitching Raw Data'!F:F,MATCH(A323,'Pitching Raw Data'!A:A,0))</f>
        <v>0</v>
      </c>
      <c r="C323">
        <f>INDEX('Pitching Raw Data'!H:H,MATCH(A323,'Pitching Raw Data'!A:A,0))</f>
        <v>129</v>
      </c>
      <c r="D323" s="2">
        <f>INDEX('Pitching Raw Data'!G:G,MATCH(A323,'Pitching Raw Data'!A:A,0))</f>
        <v>0</v>
      </c>
      <c r="F323" t="str">
        <f>IFERROR(VLOOKUP(B323,'Grades Lookup'!$A$17:$B$19,2,TRUE),"")</f>
        <v/>
      </c>
      <c r="G323" t="str">
        <f>VLOOKUP(C323,'Grades Lookup'!$A$29:$B$31,2,TRUE)</f>
        <v>e-</v>
      </c>
      <c r="H323" t="str">
        <f>VLOOKUP(D323,'Grades Lookup'!$A$33:$B$35,2,TRUE)</f>
        <v>k-</v>
      </c>
    </row>
    <row r="324" spans="1:8" x14ac:dyDescent="0.3">
      <c r="A324" t="s">
        <v>622</v>
      </c>
      <c r="B324">
        <f>INDEX('Pitching Raw Data'!F:F,MATCH(A324,'Pitching Raw Data'!A:A,0))</f>
        <v>6</v>
      </c>
      <c r="C324">
        <f>INDEX('Pitching Raw Data'!H:H,MATCH(A324,'Pitching Raw Data'!A:A,0))</f>
        <v>87</v>
      </c>
      <c r="D324" s="2">
        <f>INDEX('Pitching Raw Data'!G:G,MATCH(A324,'Pitching Raw Data'!A:A,0))</f>
        <v>0.19</v>
      </c>
      <c r="F324" t="str">
        <f>IFERROR(VLOOKUP(B324,'Grades Lookup'!$A$17:$B$19,2,TRUE),"")</f>
        <v/>
      </c>
      <c r="G324" t="str">
        <f>VLOOKUP(C324,'Grades Lookup'!$A$29:$B$31,2,TRUE)</f>
        <v>e</v>
      </c>
      <c r="H324" t="str">
        <f>VLOOKUP(D324,'Grades Lookup'!$A$33:$B$35,2,TRUE)</f>
        <v>k</v>
      </c>
    </row>
    <row r="325" spans="1:8" x14ac:dyDescent="0.3">
      <c r="A325" t="s">
        <v>991</v>
      </c>
      <c r="B325">
        <f>INDEX('Pitching Raw Data'!F:F,MATCH(A325,'Pitching Raw Data'!A:A,0))</f>
        <v>0</v>
      </c>
      <c r="C325">
        <f>INDEX('Pitching Raw Data'!H:H,MATCH(A325,'Pitching Raw Data'!A:A,0))</f>
        <v>128</v>
      </c>
      <c r="D325" s="2">
        <f>INDEX('Pitching Raw Data'!G:G,MATCH(A325,'Pitching Raw Data'!A:A,0))</f>
        <v>0.105</v>
      </c>
      <c r="F325" t="str">
        <f>IFERROR(VLOOKUP(B325,'Grades Lookup'!$A$17:$B$19,2,TRUE),"")</f>
        <v/>
      </c>
      <c r="G325" t="str">
        <f>VLOOKUP(C325,'Grades Lookup'!$A$29:$B$31,2,TRUE)</f>
        <v>e-</v>
      </c>
      <c r="H325" t="str">
        <f>VLOOKUP(D325,'Grades Lookup'!$A$33:$B$35,2,TRUE)</f>
        <v>k-</v>
      </c>
    </row>
    <row r="326" spans="1:8" x14ac:dyDescent="0.3">
      <c r="A326" t="s">
        <v>992</v>
      </c>
      <c r="B326">
        <f>INDEX('Pitching Raw Data'!F:F,MATCH(A326,'Pitching Raw Data'!A:A,0))</f>
        <v>1</v>
      </c>
      <c r="C326">
        <f>INDEX('Pitching Raw Data'!H:H,MATCH(A326,'Pitching Raw Data'!A:A,0))</f>
        <v>105</v>
      </c>
      <c r="D326" s="2">
        <f>INDEX('Pitching Raw Data'!G:G,MATCH(A326,'Pitching Raw Data'!A:A,0))</f>
        <v>0.12</v>
      </c>
      <c r="F326" t="str">
        <f>IFERROR(VLOOKUP(B326,'Grades Lookup'!$A$17:$B$19,2,TRUE),"")</f>
        <v/>
      </c>
      <c r="G326" t="str">
        <f>VLOOKUP(C326,'Grades Lookup'!$A$29:$B$31,2,TRUE)</f>
        <v>e-</v>
      </c>
      <c r="H326" t="str">
        <f>VLOOKUP(D326,'Grades Lookup'!$A$33:$B$35,2,TRUE)</f>
        <v>k-</v>
      </c>
    </row>
    <row r="327" spans="1:8" x14ac:dyDescent="0.3">
      <c r="A327" t="s">
        <v>993</v>
      </c>
      <c r="B327">
        <f>INDEX('Pitching Raw Data'!F:F,MATCH(A327,'Pitching Raw Data'!A:A,0))</f>
        <v>0</v>
      </c>
      <c r="C327">
        <f>INDEX('Pitching Raw Data'!H:H,MATCH(A327,'Pitching Raw Data'!A:A,0))</f>
        <v>124</v>
      </c>
      <c r="D327" s="2">
        <f>INDEX('Pitching Raw Data'!G:G,MATCH(A327,'Pitching Raw Data'!A:A,0))</f>
        <v>4.3999999999999997E-2</v>
      </c>
      <c r="F327" t="str">
        <f>IFERROR(VLOOKUP(B327,'Grades Lookup'!$A$17:$B$19,2,TRUE),"")</f>
        <v/>
      </c>
      <c r="G327" t="str">
        <f>VLOOKUP(C327,'Grades Lookup'!$A$29:$B$31,2,TRUE)</f>
        <v>e-</v>
      </c>
      <c r="H327" t="str">
        <f>VLOOKUP(D327,'Grades Lookup'!$A$33:$B$35,2,TRUE)</f>
        <v>k-</v>
      </c>
    </row>
    <row r="328" spans="1:8" x14ac:dyDescent="0.3">
      <c r="A328" t="s">
        <v>601</v>
      </c>
      <c r="B328">
        <f>INDEX('Pitching Raw Data'!F:F,MATCH(A328,'Pitching Raw Data'!A:A,0))</f>
        <v>0</v>
      </c>
      <c r="C328">
        <f>INDEX('Pitching Raw Data'!H:H,MATCH(A328,'Pitching Raw Data'!A:A,0))</f>
        <v>90</v>
      </c>
      <c r="D328" s="2">
        <f>INDEX('Pitching Raw Data'!G:G,MATCH(A328,'Pitching Raw Data'!A:A,0))</f>
        <v>0.13500000000000001</v>
      </c>
      <c r="F328" t="str">
        <f>IFERROR(VLOOKUP(B328,'Grades Lookup'!$A$17:$B$19,2,TRUE),"")</f>
        <v/>
      </c>
      <c r="G328" t="str">
        <f>VLOOKUP(C328,'Grades Lookup'!$A$29:$B$31,2,TRUE)</f>
        <v>e</v>
      </c>
      <c r="H328" t="str">
        <f>VLOOKUP(D328,'Grades Lookup'!$A$33:$B$35,2,TRUE)</f>
        <v>k-</v>
      </c>
    </row>
    <row r="329" spans="1:8" x14ac:dyDescent="0.3">
      <c r="A329" t="s">
        <v>313</v>
      </c>
      <c r="B329">
        <f>INDEX('Pitching Raw Data'!F:F,MATCH(A329,'Pitching Raw Data'!A:A,0))</f>
        <v>1</v>
      </c>
      <c r="C329">
        <f>INDEX('Pitching Raw Data'!H:H,MATCH(A329,'Pitching Raw Data'!A:A,0))</f>
        <v>114</v>
      </c>
      <c r="D329" s="2">
        <f>INDEX('Pitching Raw Data'!G:G,MATCH(A329,'Pitching Raw Data'!A:A,0))</f>
        <v>0.10199999999999999</v>
      </c>
      <c r="F329" t="str">
        <f>IFERROR(VLOOKUP(B329,'Grades Lookup'!$A$17:$B$19,2,TRUE),"")</f>
        <v/>
      </c>
      <c r="G329" t="str">
        <f>VLOOKUP(C329,'Grades Lookup'!$A$29:$B$31,2,TRUE)</f>
        <v>e-</v>
      </c>
      <c r="H329" t="str">
        <f>VLOOKUP(D329,'Grades Lookup'!$A$33:$B$35,2,TRUE)</f>
        <v>k-</v>
      </c>
    </row>
    <row r="330" spans="1:8" x14ac:dyDescent="0.3">
      <c r="A330" t="s">
        <v>994</v>
      </c>
      <c r="B330">
        <f>INDEX('Pitching Raw Data'!F:F,MATCH(A330,'Pitching Raw Data'!A:A,0))</f>
        <v>2</v>
      </c>
      <c r="C330">
        <f>INDEX('Pitching Raw Data'!H:H,MATCH(A330,'Pitching Raw Data'!A:A,0))</f>
        <v>90</v>
      </c>
      <c r="D330" s="2">
        <f>INDEX('Pitching Raw Data'!G:G,MATCH(A330,'Pitching Raw Data'!A:A,0))</f>
        <v>0.127</v>
      </c>
      <c r="F330" t="str">
        <f>IFERROR(VLOOKUP(B330,'Grades Lookup'!$A$17:$B$19,2,TRUE),"")</f>
        <v/>
      </c>
      <c r="G330" t="str">
        <f>VLOOKUP(C330,'Grades Lookup'!$A$29:$B$31,2,TRUE)</f>
        <v>e</v>
      </c>
      <c r="H330" t="str">
        <f>VLOOKUP(D330,'Grades Lookup'!$A$33:$B$35,2,TRUE)</f>
        <v>k-</v>
      </c>
    </row>
    <row r="331" spans="1:8" x14ac:dyDescent="0.3">
      <c r="A331" t="s">
        <v>995</v>
      </c>
      <c r="B331">
        <f>INDEX('Pitching Raw Data'!F:F,MATCH(A331,'Pitching Raw Data'!A:A,0))</f>
        <v>0</v>
      </c>
      <c r="C331">
        <f>INDEX('Pitching Raw Data'!H:H,MATCH(A331,'Pitching Raw Data'!A:A,0))</f>
        <v>103</v>
      </c>
      <c r="D331" s="2">
        <f>INDEX('Pitching Raw Data'!G:G,MATCH(A331,'Pitching Raw Data'!A:A,0))</f>
        <v>9.4E-2</v>
      </c>
      <c r="F331" t="str">
        <f>IFERROR(VLOOKUP(B331,'Grades Lookup'!$A$17:$B$19,2,TRUE),"")</f>
        <v/>
      </c>
      <c r="G331" t="str">
        <f>VLOOKUP(C331,'Grades Lookup'!$A$29:$B$31,2,TRUE)</f>
        <v>e-</v>
      </c>
      <c r="H331" t="str">
        <f>VLOOKUP(D331,'Grades Lookup'!$A$33:$B$35,2,TRUE)</f>
        <v>k-</v>
      </c>
    </row>
    <row r="332" spans="1:8" x14ac:dyDescent="0.3">
      <c r="A332" t="s">
        <v>996</v>
      </c>
      <c r="B332">
        <f>INDEX('Pitching Raw Data'!F:F,MATCH(A332,'Pitching Raw Data'!A:A,0))</f>
        <v>0</v>
      </c>
      <c r="C332">
        <f>INDEX('Pitching Raw Data'!H:H,MATCH(A332,'Pitching Raw Data'!A:A,0))</f>
        <v>109</v>
      </c>
      <c r="D332" s="2">
        <f>INDEX('Pitching Raw Data'!G:G,MATCH(A332,'Pitching Raw Data'!A:A,0))</f>
        <v>0.13200000000000001</v>
      </c>
      <c r="F332" t="str">
        <f>IFERROR(VLOOKUP(B332,'Grades Lookup'!$A$17:$B$19,2,TRUE),"")</f>
        <v/>
      </c>
      <c r="G332" t="str">
        <f>VLOOKUP(C332,'Grades Lookup'!$A$29:$B$31,2,TRUE)</f>
        <v>e-</v>
      </c>
      <c r="H332" t="str">
        <f>VLOOKUP(D332,'Grades Lookup'!$A$33:$B$35,2,TRUE)</f>
        <v>k-</v>
      </c>
    </row>
    <row r="333" spans="1:8" x14ac:dyDescent="0.3">
      <c r="A333" t="s">
        <v>779</v>
      </c>
      <c r="B333">
        <f>INDEX('Pitching Raw Data'!F:F,MATCH(A333,'Pitching Raw Data'!A:A,0))</f>
        <v>0</v>
      </c>
      <c r="C333">
        <f>INDEX('Pitching Raw Data'!H:H,MATCH(A333,'Pitching Raw Data'!A:A,0))</f>
        <v>115</v>
      </c>
      <c r="D333" s="2">
        <f>INDEX('Pitching Raw Data'!G:G,MATCH(A333,'Pitching Raw Data'!A:A,0))</f>
        <v>9.7000000000000003E-2</v>
      </c>
      <c r="F333" t="str">
        <f>IFERROR(VLOOKUP(B333,'Grades Lookup'!$A$17:$B$19,2,TRUE),"")</f>
        <v/>
      </c>
      <c r="G333" t="str">
        <f>VLOOKUP(C333,'Grades Lookup'!$A$29:$B$31,2,TRUE)</f>
        <v>e-</v>
      </c>
      <c r="H333" t="str">
        <f>VLOOKUP(D333,'Grades Lookup'!$A$33:$B$35,2,TRUE)</f>
        <v>k-</v>
      </c>
    </row>
    <row r="334" spans="1:8" x14ac:dyDescent="0.3">
      <c r="A334" t="s">
        <v>535</v>
      </c>
      <c r="B334">
        <f>INDEX('Pitching Raw Data'!F:F,MATCH(A334,'Pitching Raw Data'!A:A,0))</f>
        <v>1</v>
      </c>
      <c r="C334">
        <f>INDEX('Pitching Raw Data'!H:H,MATCH(A334,'Pitching Raw Data'!A:A,0))</f>
        <v>100</v>
      </c>
      <c r="D334" s="2">
        <f>INDEX('Pitching Raw Data'!G:G,MATCH(A334,'Pitching Raw Data'!A:A,0))</f>
        <v>0.128</v>
      </c>
      <c r="F334" t="str">
        <f>IFERROR(VLOOKUP(B334,'Grades Lookup'!$A$17:$B$19,2,TRUE),"")</f>
        <v/>
      </c>
      <c r="G334" t="str">
        <f>VLOOKUP(C334,'Grades Lookup'!$A$29:$B$31,2,TRUE)</f>
        <v>e-</v>
      </c>
      <c r="H334" t="str">
        <f>VLOOKUP(D334,'Grades Lookup'!$A$33:$B$35,2,TRUE)</f>
        <v>k-</v>
      </c>
    </row>
    <row r="335" spans="1:8" x14ac:dyDescent="0.3">
      <c r="A335" t="s">
        <v>418</v>
      </c>
      <c r="B335">
        <f>INDEX('Pitching Raw Data'!F:F,MATCH(A335,'Pitching Raw Data'!A:A,0))</f>
        <v>0</v>
      </c>
      <c r="C335">
        <f>INDEX('Pitching Raw Data'!H:H,MATCH(A335,'Pitching Raw Data'!A:A,0))</f>
        <v>115</v>
      </c>
      <c r="D335" s="2">
        <f>INDEX('Pitching Raw Data'!G:G,MATCH(A335,'Pitching Raw Data'!A:A,0))</f>
        <v>9.2999999999999999E-2</v>
      </c>
      <c r="F335" t="str">
        <f>IFERROR(VLOOKUP(B335,'Grades Lookup'!$A$17:$B$19,2,TRUE),"")</f>
        <v/>
      </c>
      <c r="G335" t="str">
        <f>VLOOKUP(C335,'Grades Lookup'!$A$29:$B$31,2,TRUE)</f>
        <v>e-</v>
      </c>
      <c r="H335" t="str">
        <f>VLOOKUP(D335,'Grades Lookup'!$A$33:$B$35,2,TRUE)</f>
        <v>k-</v>
      </c>
    </row>
    <row r="336" spans="1:8" x14ac:dyDescent="0.3">
      <c r="A336" t="s">
        <v>997</v>
      </c>
      <c r="B336">
        <f>INDEX('Pitching Raw Data'!F:F,MATCH(A336,'Pitching Raw Data'!A:A,0))</f>
        <v>1</v>
      </c>
      <c r="C336">
        <f>INDEX('Pitching Raw Data'!H:H,MATCH(A336,'Pitching Raw Data'!A:A,0))</f>
        <v>94</v>
      </c>
      <c r="D336" s="2">
        <f>INDEX('Pitching Raw Data'!G:G,MATCH(A336,'Pitching Raw Data'!A:A,0))</f>
        <v>0.13100000000000001</v>
      </c>
      <c r="F336" t="str">
        <f>IFERROR(VLOOKUP(B336,'Grades Lookup'!$A$17:$B$19,2,TRUE),"")</f>
        <v/>
      </c>
      <c r="G336" t="str">
        <f>VLOOKUP(C336,'Grades Lookup'!$A$29:$B$31,2,TRUE)</f>
        <v>e</v>
      </c>
      <c r="H336" t="str">
        <f>VLOOKUP(D336,'Grades Lookup'!$A$33:$B$35,2,TRUE)</f>
        <v>k-</v>
      </c>
    </row>
    <row r="337" spans="1:8" x14ac:dyDescent="0.3">
      <c r="A337" t="s">
        <v>501</v>
      </c>
      <c r="B337">
        <f>INDEX('Pitching Raw Data'!F:F,MATCH(A337,'Pitching Raw Data'!A:A,0))</f>
        <v>11</v>
      </c>
      <c r="C337">
        <f>INDEX('Pitching Raw Data'!H:H,MATCH(A337,'Pitching Raw Data'!A:A,0))</f>
        <v>78</v>
      </c>
      <c r="D337" s="2">
        <f>INDEX('Pitching Raw Data'!G:G,MATCH(A337,'Pitching Raw Data'!A:A,0))</f>
        <v>0.17699999999999999</v>
      </c>
      <c r="F337" t="str">
        <f>IFERROR(VLOOKUP(B337,'Grades Lookup'!$A$17:$B$19,2,TRUE),"")</f>
        <v>sv-</v>
      </c>
      <c r="G337" t="str">
        <f>VLOOKUP(C337,'Grades Lookup'!$A$29:$B$31,2,TRUE)</f>
        <v>E+</v>
      </c>
      <c r="H337" t="str">
        <f>VLOOKUP(D337,'Grades Lookup'!$A$33:$B$35,2,TRUE)</f>
        <v>k-</v>
      </c>
    </row>
    <row r="338" spans="1:8" x14ac:dyDescent="0.3">
      <c r="A338" t="s">
        <v>998</v>
      </c>
      <c r="B338">
        <f>INDEX('Pitching Raw Data'!F:F,MATCH(A338,'Pitching Raw Data'!A:A,0))</f>
        <v>2</v>
      </c>
      <c r="C338">
        <f>INDEX('Pitching Raw Data'!H:H,MATCH(A338,'Pitching Raw Data'!A:A,0))</f>
        <v>108</v>
      </c>
      <c r="D338" s="2">
        <f>INDEX('Pitching Raw Data'!G:G,MATCH(A338,'Pitching Raw Data'!A:A,0))</f>
        <v>0.104</v>
      </c>
      <c r="F338" t="str">
        <f>IFERROR(VLOOKUP(B338,'Grades Lookup'!$A$17:$B$19,2,TRUE),"")</f>
        <v/>
      </c>
      <c r="G338" t="str">
        <f>VLOOKUP(C338,'Grades Lookup'!$A$29:$B$31,2,TRUE)</f>
        <v>e-</v>
      </c>
      <c r="H338" t="str">
        <f>VLOOKUP(D338,'Grades Lookup'!$A$33:$B$35,2,TRUE)</f>
        <v>k-</v>
      </c>
    </row>
    <row r="339" spans="1:8" x14ac:dyDescent="0.3">
      <c r="A339" t="s">
        <v>999</v>
      </c>
      <c r="B339">
        <f>INDEX('Pitching Raw Data'!F:F,MATCH(A339,'Pitching Raw Data'!A:A,0))</f>
        <v>0</v>
      </c>
      <c r="C339">
        <f>INDEX('Pitching Raw Data'!H:H,MATCH(A339,'Pitching Raw Data'!A:A,0))</f>
        <v>120</v>
      </c>
      <c r="D339" s="2">
        <f>INDEX('Pitching Raw Data'!G:G,MATCH(A339,'Pitching Raw Data'!A:A,0))</f>
        <v>2.1999999999999999E-2</v>
      </c>
      <c r="F339" t="str">
        <f>IFERROR(VLOOKUP(B339,'Grades Lookup'!$A$17:$B$19,2,TRUE),"")</f>
        <v/>
      </c>
      <c r="G339" t="str">
        <f>VLOOKUP(C339,'Grades Lookup'!$A$29:$B$31,2,TRUE)</f>
        <v>e-</v>
      </c>
      <c r="H339" t="str">
        <f>VLOOKUP(D339,'Grades Lookup'!$A$33:$B$35,2,TRUE)</f>
        <v>k-</v>
      </c>
    </row>
    <row r="340" spans="1:8" x14ac:dyDescent="0.3">
      <c r="A340" t="s">
        <v>525</v>
      </c>
      <c r="B340">
        <f>INDEX('Pitching Raw Data'!F:F,MATCH(A340,'Pitching Raw Data'!A:A,0))</f>
        <v>0</v>
      </c>
      <c r="C340">
        <f>INDEX('Pitching Raw Data'!H:H,MATCH(A340,'Pitching Raw Data'!A:A,0))</f>
        <v>113</v>
      </c>
      <c r="D340" s="2">
        <f>INDEX('Pitching Raw Data'!G:G,MATCH(A340,'Pitching Raw Data'!A:A,0))</f>
        <v>0.126</v>
      </c>
      <c r="F340" t="str">
        <f>IFERROR(VLOOKUP(B340,'Grades Lookup'!$A$17:$B$19,2,TRUE),"")</f>
        <v/>
      </c>
      <c r="G340" t="str">
        <f>VLOOKUP(C340,'Grades Lookup'!$A$29:$B$31,2,TRUE)</f>
        <v>e-</v>
      </c>
      <c r="H340" t="str">
        <f>VLOOKUP(D340,'Grades Lookup'!$A$33:$B$35,2,TRUE)</f>
        <v>k-</v>
      </c>
    </row>
    <row r="341" spans="1:8" x14ac:dyDescent="0.3">
      <c r="A341" t="s">
        <v>480</v>
      </c>
      <c r="B341">
        <f>INDEX('Pitching Raw Data'!F:F,MATCH(A341,'Pitching Raw Data'!A:A,0))</f>
        <v>0</v>
      </c>
      <c r="C341">
        <f>INDEX('Pitching Raw Data'!H:H,MATCH(A341,'Pitching Raw Data'!A:A,0))</f>
        <v>103</v>
      </c>
      <c r="D341" s="2">
        <f>INDEX('Pitching Raw Data'!G:G,MATCH(A341,'Pitching Raw Data'!A:A,0))</f>
        <v>0.128</v>
      </c>
      <c r="F341" t="str">
        <f>IFERROR(VLOOKUP(B341,'Grades Lookup'!$A$17:$B$19,2,TRUE),"")</f>
        <v/>
      </c>
      <c r="G341" t="str">
        <f>VLOOKUP(C341,'Grades Lookup'!$A$29:$B$31,2,TRUE)</f>
        <v>e-</v>
      </c>
      <c r="H341" t="str">
        <f>VLOOKUP(D341,'Grades Lookup'!$A$33:$B$35,2,TRUE)</f>
        <v>k-</v>
      </c>
    </row>
    <row r="342" spans="1:8" x14ac:dyDescent="0.3">
      <c r="A342" t="s">
        <v>662</v>
      </c>
      <c r="B342">
        <f>INDEX('Pitching Raw Data'!F:F,MATCH(A342,'Pitching Raw Data'!A:A,0))</f>
        <v>9</v>
      </c>
      <c r="C342">
        <f>INDEX('Pitching Raw Data'!H:H,MATCH(A342,'Pitching Raw Data'!A:A,0))</f>
        <v>99</v>
      </c>
      <c r="D342" s="2">
        <f>INDEX('Pitching Raw Data'!G:G,MATCH(A342,'Pitching Raw Data'!A:A,0))</f>
        <v>0.16900000000000001</v>
      </c>
      <c r="F342" t="str">
        <f>IFERROR(VLOOKUP(B342,'Grades Lookup'!$A$17:$B$19,2,TRUE),"")</f>
        <v/>
      </c>
      <c r="G342" t="str">
        <f>VLOOKUP(C342,'Grades Lookup'!$A$29:$B$31,2,TRUE)</f>
        <v>e</v>
      </c>
      <c r="H342" t="str">
        <f>VLOOKUP(D342,'Grades Lookup'!$A$33:$B$35,2,TRUE)</f>
        <v>k-</v>
      </c>
    </row>
    <row r="343" spans="1:8" x14ac:dyDescent="0.3">
      <c r="A343" t="s">
        <v>1000</v>
      </c>
      <c r="B343">
        <f>INDEX('Pitching Raw Data'!F:F,MATCH(A343,'Pitching Raw Data'!A:A,0))</f>
        <v>0</v>
      </c>
      <c r="C343">
        <f>INDEX('Pitching Raw Data'!H:H,MATCH(A343,'Pitching Raw Data'!A:A,0))</f>
        <v>101</v>
      </c>
      <c r="D343" s="2">
        <f>INDEX('Pitching Raw Data'!G:G,MATCH(A343,'Pitching Raw Data'!A:A,0))</f>
        <v>0.17499999999999999</v>
      </c>
      <c r="F343" t="str">
        <f>IFERROR(VLOOKUP(B343,'Grades Lookup'!$A$17:$B$19,2,TRUE),"")</f>
        <v/>
      </c>
      <c r="G343" t="str">
        <f>VLOOKUP(C343,'Grades Lookup'!$A$29:$B$31,2,TRUE)</f>
        <v>e-</v>
      </c>
      <c r="H343" t="str">
        <f>VLOOKUP(D343,'Grades Lookup'!$A$33:$B$35,2,TRUE)</f>
        <v>k-</v>
      </c>
    </row>
    <row r="344" spans="1:8" x14ac:dyDescent="0.3">
      <c r="A344" t="s">
        <v>613</v>
      </c>
      <c r="B344">
        <f>INDEX('Pitching Raw Data'!F:F,MATCH(A344,'Pitching Raw Data'!A:A,0))</f>
        <v>0</v>
      </c>
      <c r="C344">
        <f>INDEX('Pitching Raw Data'!H:H,MATCH(A344,'Pitching Raw Data'!A:A,0))</f>
        <v>102</v>
      </c>
      <c r="D344" s="2">
        <f>INDEX('Pitching Raw Data'!G:G,MATCH(A344,'Pitching Raw Data'!A:A,0))</f>
        <v>0.13200000000000001</v>
      </c>
      <c r="F344" t="str">
        <f>IFERROR(VLOOKUP(B344,'Grades Lookup'!$A$17:$B$19,2,TRUE),"")</f>
        <v/>
      </c>
      <c r="G344" t="str">
        <f>VLOOKUP(C344,'Grades Lookup'!$A$29:$B$31,2,TRUE)</f>
        <v>e-</v>
      </c>
      <c r="H344" t="str">
        <f>VLOOKUP(D344,'Grades Lookup'!$A$33:$B$35,2,TRUE)</f>
        <v>k-</v>
      </c>
    </row>
    <row r="345" spans="1:8" x14ac:dyDescent="0.3">
      <c r="A345" t="s">
        <v>776</v>
      </c>
      <c r="B345">
        <f>INDEX('Pitching Raw Data'!F:F,MATCH(A345,'Pitching Raw Data'!A:A,0))</f>
        <v>0</v>
      </c>
      <c r="C345">
        <f>INDEX('Pitching Raw Data'!H:H,MATCH(A345,'Pitching Raw Data'!A:A,0))</f>
        <v>97</v>
      </c>
      <c r="D345" s="2">
        <f>INDEX('Pitching Raw Data'!G:G,MATCH(A345,'Pitching Raw Data'!A:A,0))</f>
        <v>0.17499999999999999</v>
      </c>
      <c r="F345" t="str">
        <f>IFERROR(VLOOKUP(B345,'Grades Lookup'!$A$17:$B$19,2,TRUE),"")</f>
        <v/>
      </c>
      <c r="G345" t="str">
        <f>VLOOKUP(C345,'Grades Lookup'!$A$29:$B$31,2,TRUE)</f>
        <v>e</v>
      </c>
      <c r="H345" t="str">
        <f>VLOOKUP(D345,'Grades Lookup'!$A$33:$B$35,2,TRUE)</f>
        <v>k-</v>
      </c>
    </row>
    <row r="346" spans="1:8" x14ac:dyDescent="0.3">
      <c r="A346" t="s">
        <v>1001</v>
      </c>
      <c r="B346">
        <f>INDEX('Pitching Raw Data'!F:F,MATCH(A346,'Pitching Raw Data'!A:A,0))</f>
        <v>1</v>
      </c>
      <c r="C346">
        <f>INDEX('Pitching Raw Data'!H:H,MATCH(A346,'Pitching Raw Data'!A:A,0))</f>
        <v>78</v>
      </c>
      <c r="D346" s="2">
        <f>INDEX('Pitching Raw Data'!G:G,MATCH(A346,'Pitching Raw Data'!A:A,0))</f>
        <v>0.19</v>
      </c>
      <c r="F346" t="str">
        <f>IFERROR(VLOOKUP(B346,'Grades Lookup'!$A$17:$B$19,2,TRUE),"")</f>
        <v/>
      </c>
      <c r="G346" t="str">
        <f>VLOOKUP(C346,'Grades Lookup'!$A$29:$B$31,2,TRUE)</f>
        <v>E+</v>
      </c>
      <c r="H346" t="str">
        <f>VLOOKUP(D346,'Grades Lookup'!$A$33:$B$35,2,TRUE)</f>
        <v>k</v>
      </c>
    </row>
    <row r="347" spans="1:8" x14ac:dyDescent="0.3">
      <c r="A347" t="s">
        <v>1002</v>
      </c>
      <c r="B347">
        <f>INDEX('Pitching Raw Data'!F:F,MATCH(A347,'Pitching Raw Data'!A:A,0))</f>
        <v>0</v>
      </c>
      <c r="C347">
        <f>INDEX('Pitching Raw Data'!H:H,MATCH(A347,'Pitching Raw Data'!A:A,0))</f>
        <v>133</v>
      </c>
      <c r="D347" s="2">
        <f>INDEX('Pitching Raw Data'!G:G,MATCH(A347,'Pitching Raw Data'!A:A,0))</f>
        <v>3.5000000000000003E-2</v>
      </c>
      <c r="F347" t="str">
        <f>IFERROR(VLOOKUP(B347,'Grades Lookup'!$A$17:$B$19,2,TRUE),"")</f>
        <v/>
      </c>
      <c r="G347" t="str">
        <f>VLOOKUP(C347,'Grades Lookup'!$A$29:$B$31,2,TRUE)</f>
        <v>e-</v>
      </c>
      <c r="H347" t="str">
        <f>VLOOKUP(D347,'Grades Lookup'!$A$33:$B$35,2,TRUE)</f>
        <v>k-</v>
      </c>
    </row>
    <row r="348" spans="1:8" x14ac:dyDescent="0.3">
      <c r="A348" t="s">
        <v>1003</v>
      </c>
      <c r="B348">
        <f>INDEX('Pitching Raw Data'!F:F,MATCH(A348,'Pitching Raw Data'!A:A,0))</f>
        <v>0</v>
      </c>
      <c r="C348">
        <f>INDEX('Pitching Raw Data'!H:H,MATCH(A348,'Pitching Raw Data'!A:A,0))</f>
        <v>107</v>
      </c>
      <c r="D348" s="2">
        <f>INDEX('Pitching Raw Data'!G:G,MATCH(A348,'Pitching Raw Data'!A:A,0))</f>
        <v>0.13100000000000001</v>
      </c>
      <c r="F348" t="str">
        <f>IFERROR(VLOOKUP(B348,'Grades Lookup'!$A$17:$B$19,2,TRUE),"")</f>
        <v/>
      </c>
      <c r="G348" t="str">
        <f>VLOOKUP(C348,'Grades Lookup'!$A$29:$B$31,2,TRUE)</f>
        <v>e-</v>
      </c>
      <c r="H348" t="str">
        <f>VLOOKUP(D348,'Grades Lookup'!$A$33:$B$35,2,TRUE)</f>
        <v>k-</v>
      </c>
    </row>
    <row r="349" spans="1:8" x14ac:dyDescent="0.3">
      <c r="A349" t="s">
        <v>524</v>
      </c>
      <c r="B349">
        <f>INDEX('Pitching Raw Data'!F:F,MATCH(A349,'Pitching Raw Data'!A:A,0))</f>
        <v>0</v>
      </c>
      <c r="C349">
        <f>INDEX('Pitching Raw Data'!H:H,MATCH(A349,'Pitching Raw Data'!A:A,0))</f>
        <v>129</v>
      </c>
      <c r="D349" s="2">
        <f>INDEX('Pitching Raw Data'!G:G,MATCH(A349,'Pitching Raw Data'!A:A,0))</f>
        <v>6.6000000000000003E-2</v>
      </c>
      <c r="F349" t="str">
        <f>IFERROR(VLOOKUP(B349,'Grades Lookup'!$A$17:$B$19,2,TRUE),"")</f>
        <v/>
      </c>
      <c r="G349" t="str">
        <f>VLOOKUP(C349,'Grades Lookup'!$A$29:$B$31,2,TRUE)</f>
        <v>e-</v>
      </c>
      <c r="H349" t="str">
        <f>VLOOKUP(D349,'Grades Lookup'!$A$33:$B$35,2,TRUE)</f>
        <v>k-</v>
      </c>
    </row>
    <row r="350" spans="1:8" x14ac:dyDescent="0.3">
      <c r="A350" t="s">
        <v>1004</v>
      </c>
      <c r="B350">
        <f>INDEX('Pitching Raw Data'!F:F,MATCH(A350,'Pitching Raw Data'!A:A,0))</f>
        <v>0</v>
      </c>
      <c r="C350">
        <f>INDEX('Pitching Raw Data'!H:H,MATCH(A350,'Pitching Raw Data'!A:A,0))</f>
        <v>122</v>
      </c>
      <c r="D350" s="2">
        <f>INDEX('Pitching Raw Data'!G:G,MATCH(A350,'Pitching Raw Data'!A:A,0))</f>
        <v>6.3E-2</v>
      </c>
      <c r="F350" t="str">
        <f>IFERROR(VLOOKUP(B350,'Grades Lookup'!$A$17:$B$19,2,TRUE),"")</f>
        <v/>
      </c>
      <c r="G350" t="str">
        <f>VLOOKUP(C350,'Grades Lookup'!$A$29:$B$31,2,TRUE)</f>
        <v>e-</v>
      </c>
      <c r="H350" t="str">
        <f>VLOOKUP(D350,'Grades Lookup'!$A$33:$B$35,2,TRUE)</f>
        <v>k-</v>
      </c>
    </row>
    <row r="351" spans="1:8" x14ac:dyDescent="0.3">
      <c r="A351" t="s">
        <v>1005</v>
      </c>
      <c r="B351">
        <f>INDEX('Pitching Raw Data'!F:F,MATCH(A351,'Pitching Raw Data'!A:A,0))</f>
        <v>1</v>
      </c>
      <c r="C351">
        <f>INDEX('Pitching Raw Data'!H:H,MATCH(A351,'Pitching Raw Data'!A:A,0))</f>
        <v>106</v>
      </c>
      <c r="D351" s="2">
        <f>INDEX('Pitching Raw Data'!G:G,MATCH(A351,'Pitching Raw Data'!A:A,0))</f>
        <v>0.189</v>
      </c>
      <c r="F351" t="str">
        <f>IFERROR(VLOOKUP(B351,'Grades Lookup'!$A$17:$B$19,2,TRUE),"")</f>
        <v/>
      </c>
      <c r="G351" t="str">
        <f>VLOOKUP(C351,'Grades Lookup'!$A$29:$B$31,2,TRUE)</f>
        <v>e-</v>
      </c>
      <c r="H351" t="str">
        <f>VLOOKUP(D351,'Grades Lookup'!$A$33:$B$35,2,TRUE)</f>
        <v>k-</v>
      </c>
    </row>
    <row r="352" spans="1:8" x14ac:dyDescent="0.3">
      <c r="A352" t="s">
        <v>778</v>
      </c>
      <c r="B352">
        <f>INDEX('Pitching Raw Data'!F:F,MATCH(A352,'Pitching Raw Data'!A:A,0))</f>
        <v>0</v>
      </c>
      <c r="C352">
        <f>INDEX('Pitching Raw Data'!H:H,MATCH(A352,'Pitching Raw Data'!A:A,0))</f>
        <v>101</v>
      </c>
      <c r="D352" s="2">
        <f>INDEX('Pitching Raw Data'!G:G,MATCH(A352,'Pitching Raw Data'!A:A,0))</f>
        <v>0.15</v>
      </c>
      <c r="F352" t="str">
        <f>IFERROR(VLOOKUP(B352,'Grades Lookup'!$A$17:$B$19,2,TRUE),"")</f>
        <v/>
      </c>
      <c r="G352" t="str">
        <f>VLOOKUP(C352,'Grades Lookup'!$A$29:$B$31,2,TRUE)</f>
        <v>e-</v>
      </c>
      <c r="H352" t="str">
        <f>VLOOKUP(D352,'Grades Lookup'!$A$33:$B$35,2,TRUE)</f>
        <v>k-</v>
      </c>
    </row>
    <row r="353" spans="1:8" x14ac:dyDescent="0.3">
      <c r="A353" t="s">
        <v>374</v>
      </c>
      <c r="B353">
        <f>INDEX('Pitching Raw Data'!F:F,MATCH(A353,'Pitching Raw Data'!A:A,0))</f>
        <v>2</v>
      </c>
      <c r="C353">
        <f>INDEX('Pitching Raw Data'!H:H,MATCH(A353,'Pitching Raw Data'!A:A,0))</f>
        <v>120</v>
      </c>
      <c r="D353" s="2">
        <f>INDEX('Pitching Raw Data'!G:G,MATCH(A353,'Pitching Raw Data'!A:A,0))</f>
        <v>0.113</v>
      </c>
      <c r="F353" t="str">
        <f>IFERROR(VLOOKUP(B353,'Grades Lookup'!$A$17:$B$19,2,TRUE),"")</f>
        <v/>
      </c>
      <c r="G353" t="str">
        <f>VLOOKUP(C353,'Grades Lookup'!$A$29:$B$31,2,TRUE)</f>
        <v>e-</v>
      </c>
      <c r="H353" t="str">
        <f>VLOOKUP(D353,'Grades Lookup'!$A$33:$B$35,2,TRUE)</f>
        <v>k-</v>
      </c>
    </row>
    <row r="354" spans="1:8" x14ac:dyDescent="0.3">
      <c r="A354" t="s">
        <v>1006</v>
      </c>
      <c r="B354">
        <f>INDEX('Pitching Raw Data'!F:F,MATCH(A354,'Pitching Raw Data'!A:A,0))</f>
        <v>0</v>
      </c>
      <c r="C354">
        <f>INDEX('Pitching Raw Data'!H:H,MATCH(A354,'Pitching Raw Data'!A:A,0))</f>
        <v>103</v>
      </c>
      <c r="D354" s="2">
        <f>INDEX('Pitching Raw Data'!G:G,MATCH(A354,'Pitching Raw Data'!A:A,0))</f>
        <v>6.6000000000000003E-2</v>
      </c>
      <c r="F354" t="str">
        <f>IFERROR(VLOOKUP(B354,'Grades Lookup'!$A$17:$B$19,2,TRUE),"")</f>
        <v/>
      </c>
      <c r="G354" t="str">
        <f>VLOOKUP(C354,'Grades Lookup'!$A$29:$B$31,2,TRUE)</f>
        <v>e-</v>
      </c>
      <c r="H354" t="str">
        <f>VLOOKUP(D354,'Grades Lookup'!$A$33:$B$35,2,TRUE)</f>
        <v>k-</v>
      </c>
    </row>
    <row r="355" spans="1:8" x14ac:dyDescent="0.3">
      <c r="A355" t="s">
        <v>1007</v>
      </c>
      <c r="B355">
        <f>INDEX('Pitching Raw Data'!F:F,MATCH(A355,'Pitching Raw Data'!A:A,0))</f>
        <v>1</v>
      </c>
      <c r="C355">
        <f>INDEX('Pitching Raw Data'!H:H,MATCH(A355,'Pitching Raw Data'!A:A,0))</f>
        <v>84</v>
      </c>
      <c r="D355" s="2">
        <f>INDEX('Pitching Raw Data'!G:G,MATCH(A355,'Pitching Raw Data'!A:A,0))</f>
        <v>0.14699999999999999</v>
      </c>
      <c r="F355" t="str">
        <f>IFERROR(VLOOKUP(B355,'Grades Lookup'!$A$17:$B$19,2,TRUE),"")</f>
        <v/>
      </c>
      <c r="G355" t="str">
        <f>VLOOKUP(C355,'Grades Lookup'!$A$29:$B$31,2,TRUE)</f>
        <v>e</v>
      </c>
      <c r="H355" t="str">
        <f>VLOOKUP(D355,'Grades Lookup'!$A$33:$B$35,2,TRUE)</f>
        <v>k-</v>
      </c>
    </row>
    <row r="356" spans="1:8" x14ac:dyDescent="0.3">
      <c r="A356" t="s">
        <v>790</v>
      </c>
      <c r="B356">
        <f>INDEX('Pitching Raw Data'!F:F,MATCH(A356,'Pitching Raw Data'!A:A,0))</f>
        <v>0</v>
      </c>
      <c r="C356">
        <f>INDEX('Pitching Raw Data'!H:H,MATCH(A356,'Pitching Raw Data'!A:A,0))</f>
        <v>96</v>
      </c>
      <c r="D356" s="2">
        <f>INDEX('Pitching Raw Data'!G:G,MATCH(A356,'Pitching Raw Data'!A:A,0))</f>
        <v>0.13100000000000001</v>
      </c>
      <c r="F356" t="str">
        <f>IFERROR(VLOOKUP(B356,'Grades Lookup'!$A$17:$B$19,2,TRUE),"")</f>
        <v/>
      </c>
      <c r="G356" t="str">
        <f>VLOOKUP(C356,'Grades Lookup'!$A$29:$B$31,2,TRUE)</f>
        <v>e</v>
      </c>
      <c r="H356" t="str">
        <f>VLOOKUP(D356,'Grades Lookup'!$A$33:$B$35,2,TRUE)</f>
        <v>k-</v>
      </c>
    </row>
    <row r="357" spans="1:8" x14ac:dyDescent="0.3">
      <c r="A357" t="s">
        <v>670</v>
      </c>
      <c r="B357">
        <f>INDEX('Pitching Raw Data'!F:F,MATCH(A357,'Pitching Raw Data'!A:A,0))</f>
        <v>0</v>
      </c>
      <c r="C357">
        <f>INDEX('Pitching Raw Data'!H:H,MATCH(A357,'Pitching Raw Data'!A:A,0))</f>
        <v>130</v>
      </c>
      <c r="D357" s="2">
        <f>INDEX('Pitching Raw Data'!G:G,MATCH(A357,'Pitching Raw Data'!A:A,0))</f>
        <v>1.2999999999999999E-2</v>
      </c>
      <c r="F357" t="str">
        <f>IFERROR(VLOOKUP(B357,'Grades Lookup'!$A$17:$B$19,2,TRUE),"")</f>
        <v/>
      </c>
      <c r="G357" t="str">
        <f>VLOOKUP(C357,'Grades Lookup'!$A$29:$B$31,2,TRUE)</f>
        <v>e-</v>
      </c>
      <c r="H357" t="str">
        <f>VLOOKUP(D357,'Grades Lookup'!$A$33:$B$35,2,TRUE)</f>
        <v>k-</v>
      </c>
    </row>
    <row r="358" spans="1:8" x14ac:dyDescent="0.3">
      <c r="A358" t="s">
        <v>1008</v>
      </c>
      <c r="B358">
        <f>INDEX('Pitching Raw Data'!F:F,MATCH(A358,'Pitching Raw Data'!A:A,0))</f>
        <v>1</v>
      </c>
      <c r="C358">
        <f>INDEX('Pitching Raw Data'!H:H,MATCH(A358,'Pitching Raw Data'!A:A,0))</f>
        <v>129</v>
      </c>
      <c r="D358" s="2">
        <f>INDEX('Pitching Raw Data'!G:G,MATCH(A358,'Pitching Raw Data'!A:A,0))</f>
        <v>5.6000000000000001E-2</v>
      </c>
      <c r="F358" t="str">
        <f>IFERROR(VLOOKUP(B358,'Grades Lookup'!$A$17:$B$19,2,TRUE),"")</f>
        <v/>
      </c>
      <c r="G358" t="str">
        <f>VLOOKUP(C358,'Grades Lookup'!$A$29:$B$31,2,TRUE)</f>
        <v>e-</v>
      </c>
      <c r="H358" t="str">
        <f>VLOOKUP(D358,'Grades Lookup'!$A$33:$B$35,2,TRUE)</f>
        <v>k-</v>
      </c>
    </row>
    <row r="359" spans="1:8" x14ac:dyDescent="0.3">
      <c r="A359" t="s">
        <v>1009</v>
      </c>
      <c r="B359">
        <f>INDEX('Pitching Raw Data'!F:F,MATCH(A359,'Pitching Raw Data'!A:A,0))</f>
        <v>0</v>
      </c>
      <c r="C359">
        <f>INDEX('Pitching Raw Data'!H:H,MATCH(A359,'Pitching Raw Data'!A:A,0))</f>
        <v>123</v>
      </c>
      <c r="D359" s="2">
        <f>INDEX('Pitching Raw Data'!G:G,MATCH(A359,'Pitching Raw Data'!A:A,0))</f>
        <v>0.06</v>
      </c>
      <c r="F359" t="str">
        <f>IFERROR(VLOOKUP(B359,'Grades Lookup'!$A$17:$B$19,2,TRUE),"")</f>
        <v/>
      </c>
      <c r="G359" t="str">
        <f>VLOOKUP(C359,'Grades Lookup'!$A$29:$B$31,2,TRUE)</f>
        <v>e-</v>
      </c>
      <c r="H359" t="str">
        <f>VLOOKUP(D359,'Grades Lookup'!$A$33:$B$35,2,TRUE)</f>
        <v>k-</v>
      </c>
    </row>
    <row r="360" spans="1:8" x14ac:dyDescent="0.3">
      <c r="A360" t="s">
        <v>1010</v>
      </c>
      <c r="B360">
        <f>INDEX('Pitching Raw Data'!F:F,MATCH(A360,'Pitching Raw Data'!A:A,0))</f>
        <v>0</v>
      </c>
      <c r="C360">
        <f>INDEX('Pitching Raw Data'!H:H,MATCH(A360,'Pitching Raw Data'!A:A,0))</f>
        <v>98</v>
      </c>
      <c r="D360" s="2">
        <f>INDEX('Pitching Raw Data'!G:G,MATCH(A360,'Pitching Raw Data'!A:A,0))</f>
        <v>7.3999999999999996E-2</v>
      </c>
      <c r="F360" t="str">
        <f>IFERROR(VLOOKUP(B360,'Grades Lookup'!$A$17:$B$19,2,TRUE),"")</f>
        <v/>
      </c>
      <c r="G360" t="str">
        <f>VLOOKUP(C360,'Grades Lookup'!$A$29:$B$31,2,TRUE)</f>
        <v>e</v>
      </c>
      <c r="H360" t="str">
        <f>VLOOKUP(D360,'Grades Lookup'!$A$33:$B$35,2,TRUE)</f>
        <v>k-</v>
      </c>
    </row>
    <row r="361" spans="1:8" x14ac:dyDescent="0.3">
      <c r="A361" t="s">
        <v>767</v>
      </c>
      <c r="B361">
        <f>INDEX('Pitching Raw Data'!F:F,MATCH(A361,'Pitching Raw Data'!A:A,0))</f>
        <v>0</v>
      </c>
      <c r="C361">
        <f>INDEX('Pitching Raw Data'!H:H,MATCH(A361,'Pitching Raw Data'!A:A,0))</f>
        <v>99</v>
      </c>
      <c r="D361" s="2">
        <f>INDEX('Pitching Raw Data'!G:G,MATCH(A361,'Pitching Raw Data'!A:A,0))</f>
        <v>0.13200000000000001</v>
      </c>
      <c r="F361" t="str">
        <f>IFERROR(VLOOKUP(B361,'Grades Lookup'!$A$17:$B$19,2,TRUE),"")</f>
        <v/>
      </c>
      <c r="G361" t="str">
        <f>VLOOKUP(C361,'Grades Lookup'!$A$29:$B$31,2,TRUE)</f>
        <v>e</v>
      </c>
      <c r="H361" t="str">
        <f>VLOOKUP(D361,'Grades Lookup'!$A$33:$B$35,2,TRUE)</f>
        <v>k-</v>
      </c>
    </row>
    <row r="362" spans="1:8" x14ac:dyDescent="0.3">
      <c r="A362" t="s">
        <v>1011</v>
      </c>
      <c r="B362">
        <f>INDEX('Pitching Raw Data'!F:F,MATCH(A362,'Pitching Raw Data'!A:A,0))</f>
        <v>1</v>
      </c>
      <c r="C362">
        <f>INDEX('Pitching Raw Data'!H:H,MATCH(A362,'Pitching Raw Data'!A:A,0))</f>
        <v>117</v>
      </c>
      <c r="D362" s="2">
        <f>INDEX('Pitching Raw Data'!G:G,MATCH(A362,'Pitching Raw Data'!A:A,0))</f>
        <v>8.5999999999999993E-2</v>
      </c>
      <c r="F362" t="str">
        <f>IFERROR(VLOOKUP(B362,'Grades Lookup'!$A$17:$B$19,2,TRUE),"")</f>
        <v/>
      </c>
      <c r="G362" t="str">
        <f>VLOOKUP(C362,'Grades Lookup'!$A$29:$B$31,2,TRUE)</f>
        <v>e-</v>
      </c>
      <c r="H362" t="str">
        <f>VLOOKUP(D362,'Grades Lookup'!$A$33:$B$35,2,TRUE)</f>
        <v>k-</v>
      </c>
    </row>
    <row r="363" spans="1:8" x14ac:dyDescent="0.3">
      <c r="A363" t="s">
        <v>448</v>
      </c>
      <c r="B363">
        <f>INDEX('Pitching Raw Data'!F:F,MATCH(A363,'Pitching Raw Data'!A:A,0))</f>
        <v>0</v>
      </c>
      <c r="C363">
        <f>INDEX('Pitching Raw Data'!H:H,MATCH(A363,'Pitching Raw Data'!A:A,0))</f>
        <v>100</v>
      </c>
      <c r="D363" s="2">
        <f>INDEX('Pitching Raw Data'!G:G,MATCH(A363,'Pitching Raw Data'!A:A,0))</f>
        <v>0.16500000000000001</v>
      </c>
      <c r="F363" t="str">
        <f>IFERROR(VLOOKUP(B363,'Grades Lookup'!$A$17:$B$19,2,TRUE),"")</f>
        <v/>
      </c>
      <c r="G363" t="str">
        <f>VLOOKUP(C363,'Grades Lookup'!$A$29:$B$31,2,TRUE)</f>
        <v>e-</v>
      </c>
      <c r="H363" t="str">
        <f>VLOOKUP(D363,'Grades Lookup'!$A$33:$B$35,2,TRUE)</f>
        <v>k-</v>
      </c>
    </row>
    <row r="364" spans="1:8" x14ac:dyDescent="0.3">
      <c r="A364" t="s">
        <v>1012</v>
      </c>
      <c r="B364">
        <f>INDEX('Pitching Raw Data'!F:F,MATCH(A364,'Pitching Raw Data'!A:A,0))</f>
        <v>0</v>
      </c>
      <c r="C364">
        <f>INDEX('Pitching Raw Data'!H:H,MATCH(A364,'Pitching Raw Data'!A:A,0))</f>
        <v>99</v>
      </c>
      <c r="D364" s="2">
        <f>INDEX('Pitching Raw Data'!G:G,MATCH(A364,'Pitching Raw Data'!A:A,0))</f>
        <v>9.8000000000000004E-2</v>
      </c>
      <c r="F364" t="str">
        <f>IFERROR(VLOOKUP(B364,'Grades Lookup'!$A$17:$B$19,2,TRUE),"")</f>
        <v/>
      </c>
      <c r="G364" t="str">
        <f>VLOOKUP(C364,'Grades Lookup'!$A$29:$B$31,2,TRUE)</f>
        <v>e</v>
      </c>
      <c r="H364" t="str">
        <f>VLOOKUP(D364,'Grades Lookup'!$A$33:$B$35,2,TRUE)</f>
        <v>k-</v>
      </c>
    </row>
    <row r="365" spans="1:8" x14ac:dyDescent="0.3">
      <c r="A365" t="s">
        <v>1013</v>
      </c>
      <c r="B365">
        <f>INDEX('Pitching Raw Data'!F:F,MATCH(A365,'Pitching Raw Data'!A:A,0))</f>
        <v>0</v>
      </c>
      <c r="C365">
        <f>INDEX('Pitching Raw Data'!H:H,MATCH(A365,'Pitching Raw Data'!A:A,0))</f>
        <v>115</v>
      </c>
      <c r="D365" s="2">
        <f>INDEX('Pitching Raw Data'!G:G,MATCH(A365,'Pitching Raw Data'!A:A,0))</f>
        <v>0.11899999999999999</v>
      </c>
      <c r="F365" t="str">
        <f>IFERROR(VLOOKUP(B365,'Grades Lookup'!$A$17:$B$19,2,TRUE),"")</f>
        <v/>
      </c>
      <c r="G365" t="str">
        <f>VLOOKUP(C365,'Grades Lookup'!$A$29:$B$31,2,TRUE)</f>
        <v>e-</v>
      </c>
      <c r="H365" t="str">
        <f>VLOOKUP(D365,'Grades Lookup'!$A$33:$B$35,2,TRUE)</f>
        <v>k-</v>
      </c>
    </row>
    <row r="366" spans="1:8" x14ac:dyDescent="0.3">
      <c r="A366" t="s">
        <v>1014</v>
      </c>
      <c r="B366">
        <f>INDEX('Pitching Raw Data'!F:F,MATCH(A366,'Pitching Raw Data'!A:A,0))</f>
        <v>0</v>
      </c>
      <c r="C366">
        <f>INDEX('Pitching Raw Data'!H:H,MATCH(A366,'Pitching Raw Data'!A:A,0))</f>
        <v>125</v>
      </c>
      <c r="D366" s="2">
        <f>INDEX('Pitching Raw Data'!G:G,MATCH(A366,'Pitching Raw Data'!A:A,0))</f>
        <v>9.5000000000000001E-2</v>
      </c>
      <c r="F366" t="str">
        <f>IFERROR(VLOOKUP(B366,'Grades Lookup'!$A$17:$B$19,2,TRUE),"")</f>
        <v/>
      </c>
      <c r="G366" t="str">
        <f>VLOOKUP(C366,'Grades Lookup'!$A$29:$B$31,2,TRUE)</f>
        <v>e-</v>
      </c>
      <c r="H366" t="str">
        <f>VLOOKUP(D366,'Grades Lookup'!$A$33:$B$35,2,TRUE)</f>
        <v>k-</v>
      </c>
    </row>
    <row r="367" spans="1:8" x14ac:dyDescent="0.3">
      <c r="A367" t="s">
        <v>1015</v>
      </c>
      <c r="B367">
        <f>INDEX('Pitching Raw Data'!F:F,MATCH(A367,'Pitching Raw Data'!A:A,0))</f>
        <v>0</v>
      </c>
      <c r="C367">
        <f>INDEX('Pitching Raw Data'!H:H,MATCH(A367,'Pitching Raw Data'!A:A,0))</f>
        <v>149</v>
      </c>
      <c r="D367" s="2">
        <f>INDEX('Pitching Raw Data'!G:G,MATCH(A367,'Pitching Raw Data'!A:A,0))</f>
        <v>-4.0000000000000001E-3</v>
      </c>
      <c r="F367" t="str">
        <f>IFERROR(VLOOKUP(B367,'Grades Lookup'!$A$17:$B$19,2,TRUE),"")</f>
        <v/>
      </c>
      <c r="G367" t="str">
        <f>VLOOKUP(C367,'Grades Lookup'!$A$29:$B$31,2,TRUE)</f>
        <v>e-</v>
      </c>
      <c r="H367" t="str">
        <f>VLOOKUP(D367,'Grades Lookup'!$A$33:$B$35,2,TRUE)</f>
        <v>k-</v>
      </c>
    </row>
    <row r="368" spans="1:8" x14ac:dyDescent="0.3">
      <c r="A368" t="s">
        <v>1016</v>
      </c>
      <c r="B368">
        <f>INDEX('Pitching Raw Data'!F:F,MATCH(A368,'Pitching Raw Data'!A:A,0))</f>
        <v>0</v>
      </c>
      <c r="C368">
        <f>INDEX('Pitching Raw Data'!H:H,MATCH(A368,'Pitching Raw Data'!A:A,0))</f>
        <v>104</v>
      </c>
      <c r="D368" s="2">
        <f>INDEX('Pitching Raw Data'!G:G,MATCH(A368,'Pitching Raw Data'!A:A,0))</f>
        <v>5.8000000000000003E-2</v>
      </c>
      <c r="F368" t="str">
        <f>IFERROR(VLOOKUP(B368,'Grades Lookup'!$A$17:$B$19,2,TRUE),"")</f>
        <v/>
      </c>
      <c r="G368" t="str">
        <f>VLOOKUP(C368,'Grades Lookup'!$A$29:$B$31,2,TRUE)</f>
        <v>e-</v>
      </c>
      <c r="H368" t="str">
        <f>VLOOKUP(D368,'Grades Lookup'!$A$33:$B$35,2,TRUE)</f>
        <v>k-</v>
      </c>
    </row>
    <row r="369" spans="1:8" x14ac:dyDescent="0.3">
      <c r="A369" t="s">
        <v>477</v>
      </c>
      <c r="B369">
        <f>INDEX('Pitching Raw Data'!F:F,MATCH(A369,'Pitching Raw Data'!A:A,0))</f>
        <v>1</v>
      </c>
      <c r="C369">
        <f>INDEX('Pitching Raw Data'!H:H,MATCH(A369,'Pitching Raw Data'!A:A,0))</f>
        <v>99</v>
      </c>
      <c r="D369" s="2">
        <f>INDEX('Pitching Raw Data'!G:G,MATCH(A369,'Pitching Raw Data'!A:A,0))</f>
        <v>6.8000000000000005E-2</v>
      </c>
      <c r="F369" t="str">
        <f>IFERROR(VLOOKUP(B369,'Grades Lookup'!$A$17:$B$19,2,TRUE),"")</f>
        <v/>
      </c>
      <c r="G369" t="str">
        <f>VLOOKUP(C369,'Grades Lookup'!$A$29:$B$31,2,TRUE)</f>
        <v>e</v>
      </c>
      <c r="H369" t="str">
        <f>VLOOKUP(D369,'Grades Lookup'!$A$33:$B$35,2,TRUE)</f>
        <v>k-</v>
      </c>
    </row>
    <row r="370" spans="1:8" x14ac:dyDescent="0.3">
      <c r="A370" t="s">
        <v>1017</v>
      </c>
      <c r="B370">
        <f>INDEX('Pitching Raw Data'!F:F,MATCH(A370,'Pitching Raw Data'!A:A,0))</f>
        <v>0</v>
      </c>
      <c r="C370">
        <f>INDEX('Pitching Raw Data'!H:H,MATCH(A370,'Pitching Raw Data'!A:A,0))</f>
        <v>84</v>
      </c>
      <c r="D370" s="2">
        <f>INDEX('Pitching Raw Data'!G:G,MATCH(A370,'Pitching Raw Data'!A:A,0))</f>
        <v>0.185</v>
      </c>
      <c r="F370" t="str">
        <f>IFERROR(VLOOKUP(B370,'Grades Lookup'!$A$17:$B$19,2,TRUE),"")</f>
        <v/>
      </c>
      <c r="G370" t="str">
        <f>VLOOKUP(C370,'Grades Lookup'!$A$29:$B$31,2,TRUE)</f>
        <v>e</v>
      </c>
      <c r="H370" t="str">
        <f>VLOOKUP(D370,'Grades Lookup'!$A$33:$B$35,2,TRUE)</f>
        <v>k-</v>
      </c>
    </row>
    <row r="371" spans="1:8" x14ac:dyDescent="0.3">
      <c r="A371" t="s">
        <v>1018</v>
      </c>
      <c r="B371">
        <f>INDEX('Pitching Raw Data'!F:F,MATCH(A371,'Pitching Raw Data'!A:A,0))</f>
        <v>0</v>
      </c>
      <c r="C371">
        <f>INDEX('Pitching Raw Data'!H:H,MATCH(A371,'Pitching Raw Data'!A:A,0))</f>
        <v>87</v>
      </c>
      <c r="D371" s="2">
        <f>INDEX('Pitching Raw Data'!G:G,MATCH(A371,'Pitching Raw Data'!A:A,0))</f>
        <v>0.16700000000000001</v>
      </c>
      <c r="F371" t="str">
        <f>IFERROR(VLOOKUP(B371,'Grades Lookup'!$A$17:$B$19,2,TRUE),"")</f>
        <v/>
      </c>
      <c r="G371" t="str">
        <f>VLOOKUP(C371,'Grades Lookup'!$A$29:$B$31,2,TRUE)</f>
        <v>e</v>
      </c>
      <c r="H371" t="str">
        <f>VLOOKUP(D371,'Grades Lookup'!$A$33:$B$35,2,TRUE)</f>
        <v>k-</v>
      </c>
    </row>
    <row r="372" spans="1:8" x14ac:dyDescent="0.3">
      <c r="A372" t="s">
        <v>402</v>
      </c>
      <c r="B372">
        <f>INDEX('Pitching Raw Data'!F:F,MATCH(A372,'Pitching Raw Data'!A:A,0))</f>
        <v>0</v>
      </c>
      <c r="C372">
        <f>INDEX('Pitching Raw Data'!H:H,MATCH(A372,'Pitching Raw Data'!A:A,0))</f>
        <v>97</v>
      </c>
      <c r="D372" s="2">
        <f>INDEX('Pitching Raw Data'!G:G,MATCH(A372,'Pitching Raw Data'!A:A,0))</f>
        <v>0.13800000000000001</v>
      </c>
      <c r="F372" t="str">
        <f>IFERROR(VLOOKUP(B372,'Grades Lookup'!$A$17:$B$19,2,TRUE),"")</f>
        <v/>
      </c>
      <c r="G372" t="str">
        <f>VLOOKUP(C372,'Grades Lookup'!$A$29:$B$31,2,TRUE)</f>
        <v>e</v>
      </c>
      <c r="H372" t="str">
        <f>VLOOKUP(D372,'Grades Lookup'!$A$33:$B$35,2,TRUE)</f>
        <v>k-</v>
      </c>
    </row>
    <row r="373" spans="1:8" x14ac:dyDescent="0.3">
      <c r="A373" t="s">
        <v>349</v>
      </c>
      <c r="B373">
        <f>INDEX('Pitching Raw Data'!F:F,MATCH(A373,'Pitching Raw Data'!A:A,0))</f>
        <v>0</v>
      </c>
      <c r="C373">
        <f>INDEX('Pitching Raw Data'!H:H,MATCH(A373,'Pitching Raw Data'!A:A,0))</f>
        <v>112</v>
      </c>
      <c r="D373" s="2">
        <f>INDEX('Pitching Raw Data'!G:G,MATCH(A373,'Pitching Raw Data'!A:A,0))</f>
        <v>0.113</v>
      </c>
      <c r="F373" t="str">
        <f>IFERROR(VLOOKUP(B373,'Grades Lookup'!$A$17:$B$19,2,TRUE),"")</f>
        <v/>
      </c>
      <c r="G373" t="str">
        <f>VLOOKUP(C373,'Grades Lookup'!$A$29:$B$31,2,TRUE)</f>
        <v>e-</v>
      </c>
      <c r="H373" t="str">
        <f>VLOOKUP(D373,'Grades Lookup'!$A$33:$B$35,2,TRUE)</f>
        <v>k-</v>
      </c>
    </row>
    <row r="374" spans="1:8" x14ac:dyDescent="0.3">
      <c r="A374" t="s">
        <v>470</v>
      </c>
      <c r="B374">
        <f>INDEX('Pitching Raw Data'!F:F,MATCH(A374,'Pitching Raw Data'!A:A,0))</f>
        <v>0</v>
      </c>
      <c r="C374">
        <f>INDEX('Pitching Raw Data'!H:H,MATCH(A374,'Pitching Raw Data'!A:A,0))</f>
        <v>71</v>
      </c>
      <c r="D374" s="2">
        <f>INDEX('Pitching Raw Data'!G:G,MATCH(A374,'Pitching Raw Data'!A:A,0))</f>
        <v>0.20899999999999999</v>
      </c>
      <c r="F374" t="str">
        <f>IFERROR(VLOOKUP(B374,'Grades Lookup'!$A$17:$B$19,2,TRUE),"")</f>
        <v/>
      </c>
      <c r="G374" t="str">
        <f>VLOOKUP(C374,'Grades Lookup'!$A$29:$B$31,2,TRUE)</f>
        <v>E+</v>
      </c>
      <c r="H374" t="str">
        <f>VLOOKUP(D374,'Grades Lookup'!$A$33:$B$35,2,TRUE)</f>
        <v>k</v>
      </c>
    </row>
    <row r="375" spans="1:8" x14ac:dyDescent="0.3">
      <c r="A375" t="s">
        <v>387</v>
      </c>
      <c r="B375">
        <f>INDEX('Pitching Raw Data'!F:F,MATCH(A375,'Pitching Raw Data'!A:A,0))</f>
        <v>0</v>
      </c>
      <c r="C375">
        <f>INDEX('Pitching Raw Data'!H:H,MATCH(A375,'Pitching Raw Data'!A:A,0))</f>
        <v>131</v>
      </c>
      <c r="D375" s="2">
        <f>INDEX('Pitching Raw Data'!G:G,MATCH(A375,'Pitching Raw Data'!A:A,0))</f>
        <v>7.6999999999999999E-2</v>
      </c>
      <c r="F375" t="str">
        <f>IFERROR(VLOOKUP(B375,'Grades Lookup'!$A$17:$B$19,2,TRUE),"")</f>
        <v/>
      </c>
      <c r="G375" t="str">
        <f>VLOOKUP(C375,'Grades Lookup'!$A$29:$B$31,2,TRUE)</f>
        <v>e-</v>
      </c>
      <c r="H375" t="str">
        <f>VLOOKUP(D375,'Grades Lookup'!$A$33:$B$35,2,TRUE)</f>
        <v>k-</v>
      </c>
    </row>
    <row r="376" spans="1:8" x14ac:dyDescent="0.3">
      <c r="A376" t="s">
        <v>1019</v>
      </c>
      <c r="B376">
        <f>INDEX('Pitching Raw Data'!F:F,MATCH(A376,'Pitching Raw Data'!A:A,0))</f>
        <v>0</v>
      </c>
      <c r="C376">
        <f>INDEX('Pitching Raw Data'!H:H,MATCH(A376,'Pitching Raw Data'!A:A,0))</f>
        <v>114</v>
      </c>
      <c r="D376" s="2">
        <f>INDEX('Pitching Raw Data'!G:G,MATCH(A376,'Pitching Raw Data'!A:A,0))</f>
        <v>0.111</v>
      </c>
      <c r="F376" t="str">
        <f>IFERROR(VLOOKUP(B376,'Grades Lookup'!$A$17:$B$19,2,TRUE),"")</f>
        <v/>
      </c>
      <c r="G376" t="str">
        <f>VLOOKUP(C376,'Grades Lookup'!$A$29:$B$31,2,TRUE)</f>
        <v>e-</v>
      </c>
      <c r="H376" t="str">
        <f>VLOOKUP(D376,'Grades Lookup'!$A$33:$B$35,2,TRUE)</f>
        <v>k-</v>
      </c>
    </row>
    <row r="377" spans="1:8" x14ac:dyDescent="0.3">
      <c r="A377" t="s">
        <v>410</v>
      </c>
      <c r="B377">
        <f>INDEX('Pitching Raw Data'!F:F,MATCH(A377,'Pitching Raw Data'!A:A,0))</f>
        <v>0</v>
      </c>
      <c r="C377">
        <f>INDEX('Pitching Raw Data'!H:H,MATCH(A377,'Pitching Raw Data'!A:A,0))</f>
        <v>78</v>
      </c>
      <c r="D377" s="2">
        <f>INDEX('Pitching Raw Data'!G:G,MATCH(A377,'Pitching Raw Data'!A:A,0))</f>
        <v>0.20399999999999999</v>
      </c>
      <c r="F377" t="str">
        <f>IFERROR(VLOOKUP(B377,'Grades Lookup'!$A$17:$B$19,2,TRUE),"")</f>
        <v/>
      </c>
      <c r="G377" t="str">
        <f>VLOOKUP(C377,'Grades Lookup'!$A$29:$B$31,2,TRUE)</f>
        <v>E+</v>
      </c>
      <c r="H377" t="str">
        <f>VLOOKUP(D377,'Grades Lookup'!$A$33:$B$35,2,TRUE)</f>
        <v>k</v>
      </c>
    </row>
    <row r="378" spans="1:8" x14ac:dyDescent="0.3">
      <c r="A378" t="s">
        <v>403</v>
      </c>
      <c r="B378">
        <f>INDEX('Pitching Raw Data'!F:F,MATCH(A378,'Pitching Raw Data'!A:A,0))</f>
        <v>0</v>
      </c>
      <c r="C378">
        <f>INDEX('Pitching Raw Data'!H:H,MATCH(A378,'Pitching Raw Data'!A:A,0))</f>
        <v>117</v>
      </c>
      <c r="D378" s="2">
        <f>INDEX('Pitching Raw Data'!G:G,MATCH(A378,'Pitching Raw Data'!A:A,0))</f>
        <v>8.1000000000000003E-2</v>
      </c>
      <c r="F378" t="str">
        <f>IFERROR(VLOOKUP(B378,'Grades Lookup'!$A$17:$B$19,2,TRUE),"")</f>
        <v/>
      </c>
      <c r="G378" t="str">
        <f>VLOOKUP(C378,'Grades Lookup'!$A$29:$B$31,2,TRUE)</f>
        <v>e-</v>
      </c>
      <c r="H378" t="str">
        <f>VLOOKUP(D378,'Grades Lookup'!$A$33:$B$35,2,TRUE)</f>
        <v>k-</v>
      </c>
    </row>
    <row r="379" spans="1:8" x14ac:dyDescent="0.3">
      <c r="A379" t="s">
        <v>1020</v>
      </c>
      <c r="B379">
        <f>INDEX('Pitching Raw Data'!F:F,MATCH(A379,'Pitching Raw Data'!A:A,0))</f>
        <v>0</v>
      </c>
      <c r="C379">
        <f>INDEX('Pitching Raw Data'!H:H,MATCH(A379,'Pitching Raw Data'!A:A,0))</f>
        <v>98</v>
      </c>
      <c r="D379" s="2">
        <f>INDEX('Pitching Raw Data'!G:G,MATCH(A379,'Pitching Raw Data'!A:A,0))</f>
        <v>0.112</v>
      </c>
      <c r="F379" t="str">
        <f>IFERROR(VLOOKUP(B379,'Grades Lookup'!$A$17:$B$19,2,TRUE),"")</f>
        <v/>
      </c>
      <c r="G379" t="str">
        <f>VLOOKUP(C379,'Grades Lookup'!$A$29:$B$31,2,TRUE)</f>
        <v>e</v>
      </c>
      <c r="H379" t="str">
        <f>VLOOKUP(D379,'Grades Lookup'!$A$33:$B$35,2,TRUE)</f>
        <v>k-</v>
      </c>
    </row>
    <row r="380" spans="1:8" x14ac:dyDescent="0.3">
      <c r="A380" t="s">
        <v>393</v>
      </c>
      <c r="B380">
        <f>INDEX('Pitching Raw Data'!F:F,MATCH(A380,'Pitching Raw Data'!A:A,0))</f>
        <v>0</v>
      </c>
      <c r="C380">
        <f>INDEX('Pitching Raw Data'!H:H,MATCH(A380,'Pitching Raw Data'!A:A,0))</f>
        <v>96</v>
      </c>
      <c r="D380" s="2">
        <f>INDEX('Pitching Raw Data'!G:G,MATCH(A380,'Pitching Raw Data'!A:A,0))</f>
        <v>0.123</v>
      </c>
      <c r="F380" t="str">
        <f>IFERROR(VLOOKUP(B380,'Grades Lookup'!$A$17:$B$19,2,TRUE),"")</f>
        <v/>
      </c>
      <c r="G380" t="str">
        <f>VLOOKUP(C380,'Grades Lookup'!$A$29:$B$31,2,TRUE)</f>
        <v>e</v>
      </c>
      <c r="H380" t="str">
        <f>VLOOKUP(D380,'Grades Lookup'!$A$33:$B$35,2,TRUE)</f>
        <v>k-</v>
      </c>
    </row>
    <row r="381" spans="1:8" x14ac:dyDescent="0.3">
      <c r="A381" t="s">
        <v>1021</v>
      </c>
      <c r="B381">
        <f>INDEX('Pitching Raw Data'!F:F,MATCH(A381,'Pitching Raw Data'!A:A,0))</f>
        <v>5</v>
      </c>
      <c r="C381">
        <f>INDEX('Pitching Raw Data'!H:H,MATCH(A381,'Pitching Raw Data'!A:A,0))</f>
        <v>107</v>
      </c>
      <c r="D381" s="2">
        <f>INDEX('Pitching Raw Data'!G:G,MATCH(A381,'Pitching Raw Data'!A:A,0))</f>
        <v>0.155</v>
      </c>
      <c r="F381" t="str">
        <f>IFERROR(VLOOKUP(B381,'Grades Lookup'!$A$17:$B$19,2,TRUE),"")</f>
        <v/>
      </c>
      <c r="G381" t="str">
        <f>VLOOKUP(C381,'Grades Lookup'!$A$29:$B$31,2,TRUE)</f>
        <v>e-</v>
      </c>
      <c r="H381" t="str">
        <f>VLOOKUP(D381,'Grades Lookup'!$A$33:$B$35,2,TRUE)</f>
        <v>k-</v>
      </c>
    </row>
    <row r="382" spans="1:8" x14ac:dyDescent="0.3">
      <c r="A382" t="s">
        <v>1022</v>
      </c>
      <c r="B382">
        <f>INDEX('Pitching Raw Data'!F:F,MATCH(A382,'Pitching Raw Data'!A:A,0))</f>
        <v>2</v>
      </c>
      <c r="C382">
        <f>INDEX('Pitching Raw Data'!H:H,MATCH(A382,'Pitching Raw Data'!A:A,0))</f>
        <v>92</v>
      </c>
      <c r="D382" s="2">
        <f>INDEX('Pitching Raw Data'!G:G,MATCH(A382,'Pitching Raw Data'!A:A,0))</f>
        <v>0.152</v>
      </c>
      <c r="F382" t="str">
        <f>IFERROR(VLOOKUP(B382,'Grades Lookup'!$A$17:$B$19,2,TRUE),"")</f>
        <v/>
      </c>
      <c r="G382" t="str">
        <f>VLOOKUP(C382,'Grades Lookup'!$A$29:$B$31,2,TRUE)</f>
        <v>e</v>
      </c>
      <c r="H382" t="str">
        <f>VLOOKUP(D382,'Grades Lookup'!$A$33:$B$35,2,TRUE)</f>
        <v>k-</v>
      </c>
    </row>
    <row r="383" spans="1:8" x14ac:dyDescent="0.3">
      <c r="A383" t="s">
        <v>1023</v>
      </c>
      <c r="B383">
        <f>INDEX('Pitching Raw Data'!F:F,MATCH(A383,'Pitching Raw Data'!A:A,0))</f>
        <v>0</v>
      </c>
      <c r="C383">
        <f>INDEX('Pitching Raw Data'!H:H,MATCH(A383,'Pitching Raw Data'!A:A,0))</f>
        <v>116</v>
      </c>
      <c r="D383" s="2">
        <f>INDEX('Pitching Raw Data'!G:G,MATCH(A383,'Pitching Raw Data'!A:A,0))</f>
        <v>4.2999999999999997E-2</v>
      </c>
      <c r="F383" t="str">
        <f>IFERROR(VLOOKUP(B383,'Grades Lookup'!$A$17:$B$19,2,TRUE),"")</f>
        <v/>
      </c>
      <c r="G383" t="str">
        <f>VLOOKUP(C383,'Grades Lookup'!$A$29:$B$31,2,TRUE)</f>
        <v>e-</v>
      </c>
      <c r="H383" t="str">
        <f>VLOOKUP(D383,'Grades Lookup'!$A$33:$B$35,2,TRUE)</f>
        <v>k-</v>
      </c>
    </row>
    <row r="384" spans="1:8" x14ac:dyDescent="0.3">
      <c r="A384" t="s">
        <v>516</v>
      </c>
      <c r="B384">
        <f>INDEX('Pitching Raw Data'!F:F,MATCH(A384,'Pitching Raw Data'!A:A,0))</f>
        <v>10</v>
      </c>
      <c r="C384">
        <f>INDEX('Pitching Raw Data'!H:H,MATCH(A384,'Pitching Raw Data'!A:A,0))</f>
        <v>102</v>
      </c>
      <c r="D384" s="2">
        <f>INDEX('Pitching Raw Data'!G:G,MATCH(A384,'Pitching Raw Data'!A:A,0))</f>
        <v>4.7E-2</v>
      </c>
      <c r="F384" t="str">
        <f>IFERROR(VLOOKUP(B384,'Grades Lookup'!$A$17:$B$19,2,TRUE),"")</f>
        <v>sv-</v>
      </c>
      <c r="G384" t="str">
        <f>VLOOKUP(C384,'Grades Lookup'!$A$29:$B$31,2,TRUE)</f>
        <v>e-</v>
      </c>
      <c r="H384" t="str">
        <f>VLOOKUP(D384,'Grades Lookup'!$A$33:$B$35,2,TRUE)</f>
        <v>k-</v>
      </c>
    </row>
    <row r="385" spans="1:8" x14ac:dyDescent="0.3">
      <c r="A385" t="s">
        <v>1024</v>
      </c>
      <c r="B385">
        <f>INDEX('Pitching Raw Data'!F:F,MATCH(A385,'Pitching Raw Data'!A:A,0))</f>
        <v>0</v>
      </c>
      <c r="C385">
        <f>INDEX('Pitching Raw Data'!H:H,MATCH(A385,'Pitching Raw Data'!A:A,0))</f>
        <v>87</v>
      </c>
      <c r="D385" s="2">
        <f>INDEX('Pitching Raw Data'!G:G,MATCH(A385,'Pitching Raw Data'!A:A,0))</f>
        <v>0.107</v>
      </c>
      <c r="F385" t="str">
        <f>IFERROR(VLOOKUP(B385,'Grades Lookup'!$A$17:$B$19,2,TRUE),"")</f>
        <v/>
      </c>
      <c r="G385" t="str">
        <f>VLOOKUP(C385,'Grades Lookup'!$A$29:$B$31,2,TRUE)</f>
        <v>e</v>
      </c>
      <c r="H385" t="str">
        <f>VLOOKUP(D385,'Grades Lookup'!$A$33:$B$35,2,TRUE)</f>
        <v>k-</v>
      </c>
    </row>
    <row r="386" spans="1:8" x14ac:dyDescent="0.3">
      <c r="A386" t="s">
        <v>1025</v>
      </c>
      <c r="B386">
        <f>INDEX('Pitching Raw Data'!F:F,MATCH(A386,'Pitching Raw Data'!A:A,0))</f>
        <v>0</v>
      </c>
      <c r="C386">
        <f>INDEX('Pitching Raw Data'!H:H,MATCH(A386,'Pitching Raw Data'!A:A,0))</f>
        <v>106</v>
      </c>
      <c r="D386" s="2">
        <f>INDEX('Pitching Raw Data'!G:G,MATCH(A386,'Pitching Raw Data'!A:A,0))</f>
        <v>0.121</v>
      </c>
      <c r="F386" t="str">
        <f>IFERROR(VLOOKUP(B386,'Grades Lookup'!$A$17:$B$19,2,TRUE),"")</f>
        <v/>
      </c>
      <c r="G386" t="str">
        <f>VLOOKUP(C386,'Grades Lookup'!$A$29:$B$31,2,TRUE)</f>
        <v>e-</v>
      </c>
      <c r="H386" t="str">
        <f>VLOOKUP(D386,'Grades Lookup'!$A$33:$B$35,2,TRUE)</f>
        <v>k-</v>
      </c>
    </row>
    <row r="387" spans="1:8" x14ac:dyDescent="0.3">
      <c r="A387" t="s">
        <v>428</v>
      </c>
      <c r="B387">
        <f>INDEX('Pitching Raw Data'!F:F,MATCH(A387,'Pitching Raw Data'!A:A,0))</f>
        <v>1</v>
      </c>
      <c r="C387">
        <f>INDEX('Pitching Raw Data'!H:H,MATCH(A387,'Pitching Raw Data'!A:A,0))</f>
        <v>106</v>
      </c>
      <c r="D387" s="2">
        <f>INDEX('Pitching Raw Data'!G:G,MATCH(A387,'Pitching Raw Data'!A:A,0))</f>
        <v>0.122</v>
      </c>
      <c r="F387" t="str">
        <f>IFERROR(VLOOKUP(B387,'Grades Lookup'!$A$17:$B$19,2,TRUE),"")</f>
        <v/>
      </c>
      <c r="G387" t="str">
        <f>VLOOKUP(C387,'Grades Lookup'!$A$29:$B$31,2,TRUE)</f>
        <v>e-</v>
      </c>
      <c r="H387" t="str">
        <f>VLOOKUP(D387,'Grades Lookup'!$A$33:$B$35,2,TRUE)</f>
        <v>k-</v>
      </c>
    </row>
    <row r="388" spans="1:8" x14ac:dyDescent="0.3">
      <c r="A388" t="s">
        <v>506</v>
      </c>
      <c r="B388">
        <f>INDEX('Pitching Raw Data'!F:F,MATCH(A388,'Pitching Raw Data'!A:A,0))</f>
        <v>0</v>
      </c>
      <c r="C388">
        <f>INDEX('Pitching Raw Data'!H:H,MATCH(A388,'Pitching Raw Data'!A:A,0))</f>
        <v>91</v>
      </c>
      <c r="D388" s="2">
        <f>INDEX('Pitching Raw Data'!G:G,MATCH(A388,'Pitching Raw Data'!A:A,0))</f>
        <v>0.152</v>
      </c>
      <c r="F388" t="str">
        <f>IFERROR(VLOOKUP(B388,'Grades Lookup'!$A$17:$B$19,2,TRUE),"")</f>
        <v/>
      </c>
      <c r="G388" t="str">
        <f>VLOOKUP(C388,'Grades Lookup'!$A$29:$B$31,2,TRUE)</f>
        <v>e</v>
      </c>
      <c r="H388" t="str">
        <f>VLOOKUP(D388,'Grades Lookup'!$A$33:$B$35,2,TRUE)</f>
        <v>k-</v>
      </c>
    </row>
    <row r="389" spans="1:8" x14ac:dyDescent="0.3">
      <c r="A389" t="s">
        <v>533</v>
      </c>
      <c r="B389">
        <f>INDEX('Pitching Raw Data'!F:F,MATCH(A389,'Pitching Raw Data'!A:A,0))</f>
        <v>0</v>
      </c>
      <c r="C389">
        <f>INDEX('Pitching Raw Data'!H:H,MATCH(A389,'Pitching Raw Data'!A:A,0))</f>
        <v>109</v>
      </c>
      <c r="D389" s="2">
        <f>INDEX('Pitching Raw Data'!G:G,MATCH(A389,'Pitching Raw Data'!A:A,0))</f>
        <v>9.8000000000000004E-2</v>
      </c>
      <c r="F389" t="str">
        <f>IFERROR(VLOOKUP(B389,'Grades Lookup'!$A$17:$B$19,2,TRUE),"")</f>
        <v/>
      </c>
      <c r="G389" t="str">
        <f>VLOOKUP(C389,'Grades Lookup'!$A$29:$B$31,2,TRUE)</f>
        <v>e-</v>
      </c>
      <c r="H389" t="str">
        <f>VLOOKUP(D389,'Grades Lookup'!$A$33:$B$35,2,TRUE)</f>
        <v>k-</v>
      </c>
    </row>
    <row r="390" spans="1:8" x14ac:dyDescent="0.3">
      <c r="A390" t="s">
        <v>1026</v>
      </c>
      <c r="B390">
        <f>INDEX('Pitching Raw Data'!F:F,MATCH(A390,'Pitching Raw Data'!A:A,0))</f>
        <v>0</v>
      </c>
      <c r="C390">
        <f>INDEX('Pitching Raw Data'!H:H,MATCH(A390,'Pitching Raw Data'!A:A,0))</f>
        <v>107</v>
      </c>
      <c r="D390" s="2">
        <f>INDEX('Pitching Raw Data'!G:G,MATCH(A390,'Pitching Raw Data'!A:A,0))</f>
        <v>6.4000000000000001E-2</v>
      </c>
      <c r="F390" t="str">
        <f>IFERROR(VLOOKUP(B390,'Grades Lookup'!$A$17:$B$19,2,TRUE),"")</f>
        <v/>
      </c>
      <c r="G390" t="str">
        <f>VLOOKUP(C390,'Grades Lookup'!$A$29:$B$31,2,TRUE)</f>
        <v>e-</v>
      </c>
      <c r="H390" t="str">
        <f>VLOOKUP(D390,'Grades Lookup'!$A$33:$B$35,2,TRUE)</f>
        <v>k-</v>
      </c>
    </row>
    <row r="391" spans="1:8" x14ac:dyDescent="0.3">
      <c r="A391" t="s">
        <v>1027</v>
      </c>
      <c r="B391">
        <f>INDEX('Pitching Raw Data'!F:F,MATCH(A391,'Pitching Raw Data'!A:A,0))</f>
        <v>0</v>
      </c>
      <c r="C391">
        <f>INDEX('Pitching Raw Data'!H:H,MATCH(A391,'Pitching Raw Data'!A:A,0))</f>
        <v>89</v>
      </c>
      <c r="D391" s="2">
        <f>INDEX('Pitching Raw Data'!G:G,MATCH(A391,'Pitching Raw Data'!A:A,0))</f>
        <v>0.193</v>
      </c>
      <c r="F391" t="str">
        <f>IFERROR(VLOOKUP(B391,'Grades Lookup'!$A$17:$B$19,2,TRUE),"")</f>
        <v/>
      </c>
      <c r="G391" t="str">
        <f>VLOOKUP(C391,'Grades Lookup'!$A$29:$B$31,2,TRUE)</f>
        <v>e</v>
      </c>
      <c r="H391" t="str">
        <f>VLOOKUP(D391,'Grades Lookup'!$A$33:$B$35,2,TRUE)</f>
        <v>k</v>
      </c>
    </row>
    <row r="392" spans="1:8" x14ac:dyDescent="0.3">
      <c r="A392" t="s">
        <v>543</v>
      </c>
      <c r="B392">
        <f>INDEX('Pitching Raw Data'!F:F,MATCH(A392,'Pitching Raw Data'!A:A,0))</f>
        <v>0</v>
      </c>
      <c r="C392">
        <f>INDEX('Pitching Raw Data'!H:H,MATCH(A392,'Pitching Raw Data'!A:A,0))</f>
        <v>142</v>
      </c>
      <c r="D392" s="2">
        <f>INDEX('Pitching Raw Data'!G:G,MATCH(A392,'Pitching Raw Data'!A:A,0))</f>
        <v>-3.5000000000000003E-2</v>
      </c>
      <c r="F392" t="str">
        <f>IFERROR(VLOOKUP(B392,'Grades Lookup'!$A$17:$B$19,2,TRUE),"")</f>
        <v/>
      </c>
      <c r="G392" t="str">
        <f>VLOOKUP(C392,'Grades Lookup'!$A$29:$B$31,2,TRUE)</f>
        <v>e-</v>
      </c>
      <c r="H392" t="str">
        <f>VLOOKUP(D392,'Grades Lookup'!$A$33:$B$35,2,TRUE)</f>
        <v>k-</v>
      </c>
    </row>
    <row r="393" spans="1:8" x14ac:dyDescent="0.3">
      <c r="A393" t="s">
        <v>1028</v>
      </c>
      <c r="B393">
        <f>INDEX('Pitching Raw Data'!F:F,MATCH(A393,'Pitching Raw Data'!A:A,0))</f>
        <v>0</v>
      </c>
      <c r="C393">
        <f>INDEX('Pitching Raw Data'!H:H,MATCH(A393,'Pitching Raw Data'!A:A,0))</f>
        <v>95</v>
      </c>
      <c r="D393" s="2">
        <f>INDEX('Pitching Raw Data'!G:G,MATCH(A393,'Pitching Raw Data'!A:A,0))</f>
        <v>0.115</v>
      </c>
      <c r="F393" t="str">
        <f>IFERROR(VLOOKUP(B393,'Grades Lookup'!$A$17:$B$19,2,TRUE),"")</f>
        <v/>
      </c>
      <c r="G393" t="str">
        <f>VLOOKUP(C393,'Grades Lookup'!$A$29:$B$31,2,TRUE)</f>
        <v>e</v>
      </c>
      <c r="H393" t="str">
        <f>VLOOKUP(D393,'Grades Lookup'!$A$33:$B$35,2,TRUE)</f>
        <v>k-</v>
      </c>
    </row>
    <row r="394" spans="1:8" x14ac:dyDescent="0.3">
      <c r="A394" t="s">
        <v>1029</v>
      </c>
      <c r="B394">
        <f>INDEX('Pitching Raw Data'!F:F,MATCH(A394,'Pitching Raw Data'!A:A,0))</f>
        <v>0</v>
      </c>
      <c r="C394">
        <f>INDEX('Pitching Raw Data'!H:H,MATCH(A394,'Pitching Raw Data'!A:A,0))</f>
        <v>127</v>
      </c>
      <c r="D394" s="2">
        <f>INDEX('Pitching Raw Data'!G:G,MATCH(A394,'Pitching Raw Data'!A:A,0))</f>
        <v>4.5999999999999999E-2</v>
      </c>
      <c r="F394" t="str">
        <f>IFERROR(VLOOKUP(B394,'Grades Lookup'!$A$17:$B$19,2,TRUE),"")</f>
        <v/>
      </c>
      <c r="G394" t="str">
        <f>VLOOKUP(C394,'Grades Lookup'!$A$29:$B$31,2,TRUE)</f>
        <v>e-</v>
      </c>
      <c r="H394" t="str">
        <f>VLOOKUP(D394,'Grades Lookup'!$A$33:$B$35,2,TRUE)</f>
        <v>k-</v>
      </c>
    </row>
    <row r="395" spans="1:8" x14ac:dyDescent="0.3">
      <c r="A395" t="s">
        <v>1030</v>
      </c>
      <c r="B395">
        <f>INDEX('Pitching Raw Data'!F:F,MATCH(A395,'Pitching Raw Data'!A:A,0))</f>
        <v>0</v>
      </c>
      <c r="C395">
        <f>INDEX('Pitching Raw Data'!H:H,MATCH(A395,'Pitching Raw Data'!A:A,0))</f>
        <v>115</v>
      </c>
      <c r="D395" s="2">
        <f>INDEX('Pitching Raw Data'!G:G,MATCH(A395,'Pitching Raw Data'!A:A,0))</f>
        <v>6.6000000000000003E-2</v>
      </c>
      <c r="F395" t="str">
        <f>IFERROR(VLOOKUP(B395,'Grades Lookup'!$A$17:$B$19,2,TRUE),"")</f>
        <v/>
      </c>
      <c r="G395" t="str">
        <f>VLOOKUP(C395,'Grades Lookup'!$A$29:$B$31,2,TRUE)</f>
        <v>e-</v>
      </c>
      <c r="H395" t="str">
        <f>VLOOKUP(D395,'Grades Lookup'!$A$33:$B$35,2,TRUE)</f>
        <v>k-</v>
      </c>
    </row>
    <row r="396" spans="1:8" x14ac:dyDescent="0.3">
      <c r="A396" t="s">
        <v>1031</v>
      </c>
      <c r="B396">
        <f>INDEX('Pitching Raw Data'!F:F,MATCH(A396,'Pitching Raw Data'!A:A,0))</f>
        <v>0</v>
      </c>
      <c r="C396">
        <f>INDEX('Pitching Raw Data'!H:H,MATCH(A396,'Pitching Raw Data'!A:A,0))</f>
        <v>103</v>
      </c>
      <c r="D396" s="2">
        <f>INDEX('Pitching Raw Data'!G:G,MATCH(A396,'Pitching Raw Data'!A:A,0))</f>
        <v>0.11799999999999999</v>
      </c>
      <c r="F396" t="str">
        <f>IFERROR(VLOOKUP(B396,'Grades Lookup'!$A$17:$B$19,2,TRUE),"")</f>
        <v/>
      </c>
      <c r="G396" t="str">
        <f>VLOOKUP(C396,'Grades Lookup'!$A$29:$B$31,2,TRUE)</f>
        <v>e-</v>
      </c>
      <c r="H396" t="str">
        <f>VLOOKUP(D396,'Grades Lookup'!$A$33:$B$35,2,TRUE)</f>
        <v>k-</v>
      </c>
    </row>
    <row r="397" spans="1:8" x14ac:dyDescent="0.3">
      <c r="A397" t="s">
        <v>796</v>
      </c>
      <c r="B397">
        <f>INDEX('Pitching Raw Data'!F:F,MATCH(A397,'Pitching Raw Data'!A:A,0))</f>
        <v>0</v>
      </c>
      <c r="C397">
        <f>INDEX('Pitching Raw Data'!H:H,MATCH(A397,'Pitching Raw Data'!A:A,0))</f>
        <v>94</v>
      </c>
      <c r="D397" s="2">
        <f>INDEX('Pitching Raw Data'!G:G,MATCH(A397,'Pitching Raw Data'!A:A,0))</f>
        <v>0.187</v>
      </c>
      <c r="F397" t="str">
        <f>IFERROR(VLOOKUP(B397,'Grades Lookup'!$A$17:$B$19,2,TRUE),"")</f>
        <v/>
      </c>
      <c r="G397" t="str">
        <f>VLOOKUP(C397,'Grades Lookup'!$A$29:$B$31,2,TRUE)</f>
        <v>e</v>
      </c>
      <c r="H397" t="str">
        <f>VLOOKUP(D397,'Grades Lookup'!$A$33:$B$35,2,TRUE)</f>
        <v>k-</v>
      </c>
    </row>
    <row r="398" spans="1:8" x14ac:dyDescent="0.3">
      <c r="A398" t="s">
        <v>1032</v>
      </c>
      <c r="B398">
        <f>INDEX('Pitching Raw Data'!F:F,MATCH(A398,'Pitching Raw Data'!A:A,0))</f>
        <v>0</v>
      </c>
      <c r="C398">
        <f>INDEX('Pitching Raw Data'!H:H,MATCH(A398,'Pitching Raw Data'!A:A,0))</f>
        <v>102</v>
      </c>
      <c r="D398" s="2">
        <f>INDEX('Pitching Raw Data'!G:G,MATCH(A398,'Pitching Raw Data'!A:A,0))</f>
        <v>0.111</v>
      </c>
      <c r="F398" t="str">
        <f>IFERROR(VLOOKUP(B398,'Grades Lookup'!$A$17:$B$19,2,TRUE),"")</f>
        <v/>
      </c>
      <c r="G398" t="str">
        <f>VLOOKUP(C398,'Grades Lookup'!$A$29:$B$31,2,TRUE)</f>
        <v>e-</v>
      </c>
      <c r="H398" t="str">
        <f>VLOOKUP(D398,'Grades Lookup'!$A$33:$B$35,2,TRUE)</f>
        <v>k-</v>
      </c>
    </row>
    <row r="399" spans="1:8" x14ac:dyDescent="0.3">
      <c r="A399" t="s">
        <v>1033</v>
      </c>
      <c r="B399">
        <f>INDEX('Pitching Raw Data'!F:F,MATCH(A399,'Pitching Raw Data'!A:A,0))</f>
        <v>0</v>
      </c>
      <c r="C399">
        <f>INDEX('Pitching Raw Data'!H:H,MATCH(A399,'Pitching Raw Data'!A:A,0))</f>
        <v>109</v>
      </c>
      <c r="D399" s="2">
        <f>INDEX('Pitching Raw Data'!G:G,MATCH(A399,'Pitching Raw Data'!A:A,0))</f>
        <v>0.108</v>
      </c>
      <c r="F399" t="str">
        <f>IFERROR(VLOOKUP(B399,'Grades Lookup'!$A$17:$B$19,2,TRUE),"")</f>
        <v/>
      </c>
      <c r="G399" t="str">
        <f>VLOOKUP(C399,'Grades Lookup'!$A$29:$B$31,2,TRUE)</f>
        <v>e-</v>
      </c>
      <c r="H399" t="str">
        <f>VLOOKUP(D399,'Grades Lookup'!$A$33:$B$35,2,TRUE)</f>
        <v>k-</v>
      </c>
    </row>
    <row r="400" spans="1:8" x14ac:dyDescent="0.3">
      <c r="A400" t="s">
        <v>1034</v>
      </c>
      <c r="B400">
        <f>INDEX('Pitching Raw Data'!F:F,MATCH(A400,'Pitching Raw Data'!A:A,0))</f>
        <v>0</v>
      </c>
      <c r="C400">
        <f>INDEX('Pitching Raw Data'!H:H,MATCH(A400,'Pitching Raw Data'!A:A,0))</f>
        <v>114</v>
      </c>
      <c r="D400" s="2">
        <f>INDEX('Pitching Raw Data'!G:G,MATCH(A400,'Pitching Raw Data'!A:A,0))</f>
        <v>0.126</v>
      </c>
      <c r="F400" t="str">
        <f>IFERROR(VLOOKUP(B400,'Grades Lookup'!$A$17:$B$19,2,TRUE),"")</f>
        <v/>
      </c>
      <c r="G400" t="str">
        <f>VLOOKUP(C400,'Grades Lookup'!$A$29:$B$31,2,TRUE)</f>
        <v>e-</v>
      </c>
      <c r="H400" t="str">
        <f>VLOOKUP(D400,'Grades Lookup'!$A$33:$B$35,2,TRUE)</f>
        <v>k-</v>
      </c>
    </row>
    <row r="401" spans="1:8" x14ac:dyDescent="0.3">
      <c r="A401" t="s">
        <v>415</v>
      </c>
      <c r="B401">
        <f>INDEX('Pitching Raw Data'!F:F,MATCH(A401,'Pitching Raw Data'!A:A,0))</f>
        <v>0</v>
      </c>
      <c r="C401">
        <f>INDEX('Pitching Raw Data'!H:H,MATCH(A401,'Pitching Raw Data'!A:A,0))</f>
        <v>96</v>
      </c>
      <c r="D401" s="2">
        <f>INDEX('Pitching Raw Data'!G:G,MATCH(A401,'Pitching Raw Data'!A:A,0))</f>
        <v>0.11</v>
      </c>
      <c r="F401" t="str">
        <f>IFERROR(VLOOKUP(B401,'Grades Lookup'!$A$17:$B$19,2,TRUE),"")</f>
        <v/>
      </c>
      <c r="G401" t="str">
        <f>VLOOKUP(C401,'Grades Lookup'!$A$29:$B$31,2,TRUE)</f>
        <v>e</v>
      </c>
      <c r="H401" t="str">
        <f>VLOOKUP(D401,'Grades Lookup'!$A$33:$B$35,2,TRUE)</f>
        <v>k-</v>
      </c>
    </row>
    <row r="402" spans="1:8" x14ac:dyDescent="0.3">
      <c r="A402" t="s">
        <v>1035</v>
      </c>
      <c r="B402">
        <f>INDEX('Pitching Raw Data'!F:F,MATCH(A402,'Pitching Raw Data'!A:A,0))</f>
        <v>0</v>
      </c>
      <c r="C402">
        <f>INDEX('Pitching Raw Data'!H:H,MATCH(A402,'Pitching Raw Data'!A:A,0))</f>
        <v>91</v>
      </c>
      <c r="D402" s="2">
        <f>INDEX('Pitching Raw Data'!G:G,MATCH(A402,'Pitching Raw Data'!A:A,0))</f>
        <v>0.11700000000000001</v>
      </c>
      <c r="F402" t="str">
        <f>IFERROR(VLOOKUP(B402,'Grades Lookup'!$A$17:$B$19,2,TRUE),"")</f>
        <v/>
      </c>
      <c r="G402" t="str">
        <f>VLOOKUP(C402,'Grades Lookup'!$A$29:$B$31,2,TRUE)</f>
        <v>e</v>
      </c>
      <c r="H402" t="str">
        <f>VLOOKUP(D402,'Grades Lookup'!$A$33:$B$35,2,TRUE)</f>
        <v>k-</v>
      </c>
    </row>
    <row r="403" spans="1:8" x14ac:dyDescent="0.3">
      <c r="A403" t="s">
        <v>1036</v>
      </c>
      <c r="B403">
        <f>INDEX('Pitching Raw Data'!F:F,MATCH(A403,'Pitching Raw Data'!A:A,0))</f>
        <v>1</v>
      </c>
      <c r="C403">
        <f>INDEX('Pitching Raw Data'!H:H,MATCH(A403,'Pitching Raw Data'!A:A,0))</f>
        <v>86</v>
      </c>
      <c r="D403" s="2">
        <f>INDEX('Pitching Raw Data'!G:G,MATCH(A403,'Pitching Raw Data'!A:A,0))</f>
        <v>0.158</v>
      </c>
      <c r="F403" t="str">
        <f>IFERROR(VLOOKUP(B403,'Grades Lookup'!$A$17:$B$19,2,TRUE),"")</f>
        <v/>
      </c>
      <c r="G403" t="str">
        <f>VLOOKUP(C403,'Grades Lookup'!$A$29:$B$31,2,TRUE)</f>
        <v>e</v>
      </c>
      <c r="H403" t="str">
        <f>VLOOKUP(D403,'Grades Lookup'!$A$33:$B$35,2,TRUE)</f>
        <v>k-</v>
      </c>
    </row>
    <row r="404" spans="1:8" x14ac:dyDescent="0.3">
      <c r="A404" t="s">
        <v>451</v>
      </c>
      <c r="B404">
        <f>INDEX('Pitching Raw Data'!F:F,MATCH(A404,'Pitching Raw Data'!A:A,0))</f>
        <v>0</v>
      </c>
      <c r="C404">
        <f>INDEX('Pitching Raw Data'!H:H,MATCH(A404,'Pitching Raw Data'!A:A,0))</f>
        <v>133</v>
      </c>
      <c r="D404" s="2">
        <f>INDEX('Pitching Raw Data'!G:G,MATCH(A404,'Pitching Raw Data'!A:A,0))</f>
        <v>7.8E-2</v>
      </c>
      <c r="F404" t="str">
        <f>IFERROR(VLOOKUP(B404,'Grades Lookup'!$A$17:$B$19,2,TRUE),"")</f>
        <v/>
      </c>
      <c r="G404" t="str">
        <f>VLOOKUP(C404,'Grades Lookup'!$A$29:$B$31,2,TRUE)</f>
        <v>e-</v>
      </c>
      <c r="H404" t="str">
        <f>VLOOKUP(D404,'Grades Lookup'!$A$33:$B$35,2,TRUE)</f>
        <v>k-</v>
      </c>
    </row>
    <row r="405" spans="1:8" x14ac:dyDescent="0.3">
      <c r="A405" t="s">
        <v>458</v>
      </c>
      <c r="B405">
        <f>INDEX('Pitching Raw Data'!F:F,MATCH(A405,'Pitching Raw Data'!A:A,0))</f>
        <v>0</v>
      </c>
      <c r="C405">
        <f>INDEX('Pitching Raw Data'!H:H,MATCH(A405,'Pitching Raw Data'!A:A,0))</f>
        <v>118</v>
      </c>
      <c r="D405" s="2">
        <f>INDEX('Pitching Raw Data'!G:G,MATCH(A405,'Pitching Raw Data'!A:A,0))</f>
        <v>6.8000000000000005E-2</v>
      </c>
      <c r="F405" t="str">
        <f>IFERROR(VLOOKUP(B405,'Grades Lookup'!$A$17:$B$19,2,TRUE),"")</f>
        <v/>
      </c>
      <c r="G405" t="str">
        <f>VLOOKUP(C405,'Grades Lookup'!$A$29:$B$31,2,TRUE)</f>
        <v>e-</v>
      </c>
      <c r="H405" t="str">
        <f>VLOOKUP(D405,'Grades Lookup'!$A$33:$B$35,2,TRUE)</f>
        <v>k-</v>
      </c>
    </row>
    <row r="406" spans="1:8" x14ac:dyDescent="0.3">
      <c r="A406" t="s">
        <v>406</v>
      </c>
      <c r="B406">
        <f>INDEX('Pitching Raw Data'!F:F,MATCH(A406,'Pitching Raw Data'!A:A,0))</f>
        <v>0</v>
      </c>
      <c r="C406">
        <f>INDEX('Pitching Raw Data'!H:H,MATCH(A406,'Pitching Raw Data'!A:A,0))</f>
        <v>98</v>
      </c>
      <c r="D406" s="2">
        <f>INDEX('Pitching Raw Data'!G:G,MATCH(A406,'Pitching Raw Data'!A:A,0))</f>
        <v>0.13900000000000001</v>
      </c>
      <c r="F406" t="str">
        <f>IFERROR(VLOOKUP(B406,'Grades Lookup'!$A$17:$B$19,2,TRUE),"")</f>
        <v/>
      </c>
      <c r="G406" t="str">
        <f>VLOOKUP(C406,'Grades Lookup'!$A$29:$B$31,2,TRUE)</f>
        <v>e</v>
      </c>
      <c r="H406" t="str">
        <f>VLOOKUP(D406,'Grades Lookup'!$A$33:$B$35,2,TRUE)</f>
        <v>k-</v>
      </c>
    </row>
    <row r="407" spans="1:8" x14ac:dyDescent="0.3">
      <c r="A407" t="s">
        <v>1037</v>
      </c>
      <c r="B407">
        <f>INDEX('Pitching Raw Data'!F:F,MATCH(A407,'Pitching Raw Data'!A:A,0))</f>
        <v>0</v>
      </c>
      <c r="C407">
        <f>INDEX('Pitching Raw Data'!H:H,MATCH(A407,'Pitching Raw Data'!A:A,0))</f>
        <v>97</v>
      </c>
      <c r="D407" s="2">
        <f>INDEX('Pitching Raw Data'!G:G,MATCH(A407,'Pitching Raw Data'!A:A,0))</f>
        <v>0.13400000000000001</v>
      </c>
      <c r="F407" t="str">
        <f>IFERROR(VLOOKUP(B407,'Grades Lookup'!$A$17:$B$19,2,TRUE),"")</f>
        <v/>
      </c>
      <c r="G407" t="str">
        <f>VLOOKUP(C407,'Grades Lookup'!$A$29:$B$31,2,TRUE)</f>
        <v>e</v>
      </c>
      <c r="H407" t="str">
        <f>VLOOKUP(D407,'Grades Lookup'!$A$33:$B$35,2,TRUE)</f>
        <v>k-</v>
      </c>
    </row>
    <row r="408" spans="1:8" x14ac:dyDescent="0.3">
      <c r="A408" t="s">
        <v>438</v>
      </c>
      <c r="B408">
        <f>INDEX('Pitching Raw Data'!F:F,MATCH(A408,'Pitching Raw Data'!A:A,0))</f>
        <v>0</v>
      </c>
      <c r="C408">
        <f>INDEX('Pitching Raw Data'!H:H,MATCH(A408,'Pitching Raw Data'!A:A,0))</f>
        <v>94</v>
      </c>
      <c r="D408" s="2">
        <f>INDEX('Pitching Raw Data'!G:G,MATCH(A408,'Pitching Raw Data'!A:A,0))</f>
        <v>0.16200000000000001</v>
      </c>
      <c r="F408" t="str">
        <f>IFERROR(VLOOKUP(B408,'Grades Lookup'!$A$17:$B$19,2,TRUE),"")</f>
        <v/>
      </c>
      <c r="G408" t="str">
        <f>VLOOKUP(C408,'Grades Lookup'!$A$29:$B$31,2,TRUE)</f>
        <v>e</v>
      </c>
      <c r="H408" t="str">
        <f>VLOOKUP(D408,'Grades Lookup'!$A$33:$B$35,2,TRUE)</f>
        <v>k-</v>
      </c>
    </row>
    <row r="409" spans="1:8" x14ac:dyDescent="0.3">
      <c r="A409" t="s">
        <v>806</v>
      </c>
      <c r="B409">
        <f>INDEX('Pitching Raw Data'!F:F,MATCH(A409,'Pitching Raw Data'!A:A,0))</f>
        <v>0</v>
      </c>
      <c r="C409">
        <f>INDEX('Pitching Raw Data'!H:H,MATCH(A409,'Pitching Raw Data'!A:A,0))</f>
        <v>116</v>
      </c>
      <c r="D409" s="2">
        <f>INDEX('Pitching Raw Data'!G:G,MATCH(A409,'Pitching Raw Data'!A:A,0))</f>
        <v>0.13</v>
      </c>
      <c r="F409" t="str">
        <f>IFERROR(VLOOKUP(B409,'Grades Lookup'!$A$17:$B$19,2,TRUE),"")</f>
        <v/>
      </c>
      <c r="G409" t="str">
        <f>VLOOKUP(C409,'Grades Lookup'!$A$29:$B$31,2,TRUE)</f>
        <v>e-</v>
      </c>
      <c r="H409" t="str">
        <f>VLOOKUP(D409,'Grades Lookup'!$A$33:$B$35,2,TRUE)</f>
        <v>k-</v>
      </c>
    </row>
    <row r="410" spans="1:8" x14ac:dyDescent="0.3">
      <c r="A410" t="s">
        <v>1038</v>
      </c>
      <c r="B410">
        <f>INDEX('Pitching Raw Data'!F:F,MATCH(A410,'Pitching Raw Data'!A:A,0))</f>
        <v>0</v>
      </c>
      <c r="C410">
        <f>INDEX('Pitching Raw Data'!H:H,MATCH(A410,'Pitching Raw Data'!A:A,0))</f>
        <v>120</v>
      </c>
      <c r="D410" s="2">
        <f>INDEX('Pitching Raw Data'!G:G,MATCH(A410,'Pitching Raw Data'!A:A,0))</f>
        <v>7.8E-2</v>
      </c>
      <c r="F410" t="str">
        <f>IFERROR(VLOOKUP(B410,'Grades Lookup'!$A$17:$B$19,2,TRUE),"")</f>
        <v/>
      </c>
      <c r="G410" t="str">
        <f>VLOOKUP(C410,'Grades Lookup'!$A$29:$B$31,2,TRUE)</f>
        <v>e-</v>
      </c>
      <c r="H410" t="str">
        <f>VLOOKUP(D410,'Grades Lookup'!$A$33:$B$35,2,TRUE)</f>
        <v>k-</v>
      </c>
    </row>
    <row r="411" spans="1:8" x14ac:dyDescent="0.3">
      <c r="A411" t="s">
        <v>687</v>
      </c>
      <c r="B411">
        <f>INDEX('Pitching Raw Data'!F:F,MATCH(A411,'Pitching Raw Data'!A:A,0))</f>
        <v>0</v>
      </c>
      <c r="C411">
        <f>INDEX('Pitching Raw Data'!H:H,MATCH(A411,'Pitching Raw Data'!A:A,0))</f>
        <v>119</v>
      </c>
      <c r="D411" s="2">
        <f>INDEX('Pitching Raw Data'!G:G,MATCH(A411,'Pitching Raw Data'!A:A,0))</f>
        <v>9.0999999999999998E-2</v>
      </c>
      <c r="F411" t="str">
        <f>IFERROR(VLOOKUP(B411,'Grades Lookup'!$A$17:$B$19,2,TRUE),"")</f>
        <v/>
      </c>
      <c r="G411" t="str">
        <f>VLOOKUP(C411,'Grades Lookup'!$A$29:$B$31,2,TRUE)</f>
        <v>e-</v>
      </c>
      <c r="H411" t="str">
        <f>VLOOKUP(D411,'Grades Lookup'!$A$33:$B$35,2,TRUE)</f>
        <v>k-</v>
      </c>
    </row>
    <row r="412" spans="1:8" x14ac:dyDescent="0.3">
      <c r="A412" t="s">
        <v>475</v>
      </c>
      <c r="B412">
        <f>INDEX('Pitching Raw Data'!F:F,MATCH(A412,'Pitching Raw Data'!A:A,0))</f>
        <v>0</v>
      </c>
      <c r="C412">
        <f>INDEX('Pitching Raw Data'!H:H,MATCH(A412,'Pitching Raw Data'!A:A,0))</f>
        <v>98</v>
      </c>
      <c r="D412" s="2">
        <f>INDEX('Pitching Raw Data'!G:G,MATCH(A412,'Pitching Raw Data'!A:A,0))</f>
        <v>0.14899999999999999</v>
      </c>
      <c r="F412" t="str">
        <f>IFERROR(VLOOKUP(B412,'Grades Lookup'!$A$17:$B$19,2,TRUE),"")</f>
        <v/>
      </c>
      <c r="G412" t="str">
        <f>VLOOKUP(C412,'Grades Lookup'!$A$29:$B$31,2,TRUE)</f>
        <v>e</v>
      </c>
      <c r="H412" t="str">
        <f>VLOOKUP(D412,'Grades Lookup'!$A$33:$B$35,2,TRUE)</f>
        <v>k-</v>
      </c>
    </row>
    <row r="413" spans="1:8" x14ac:dyDescent="0.3">
      <c r="A413" t="s">
        <v>713</v>
      </c>
      <c r="B413">
        <f>INDEX('Pitching Raw Data'!F:F,MATCH(A413,'Pitching Raw Data'!A:A,0))</f>
        <v>0</v>
      </c>
      <c r="C413">
        <f>INDEX('Pitching Raw Data'!H:H,MATCH(A413,'Pitching Raw Data'!A:A,0))</f>
        <v>105</v>
      </c>
      <c r="D413" s="2">
        <f>INDEX('Pitching Raw Data'!G:G,MATCH(A413,'Pitching Raw Data'!A:A,0))</f>
        <v>9.5000000000000001E-2</v>
      </c>
      <c r="F413" t="str">
        <f>IFERROR(VLOOKUP(B413,'Grades Lookup'!$A$17:$B$19,2,TRUE),"")</f>
        <v/>
      </c>
      <c r="G413" t="str">
        <f>VLOOKUP(C413,'Grades Lookup'!$A$29:$B$31,2,TRUE)</f>
        <v>e-</v>
      </c>
      <c r="H413" t="str">
        <f>VLOOKUP(D413,'Grades Lookup'!$A$33:$B$35,2,TRUE)</f>
        <v>k-</v>
      </c>
    </row>
    <row r="414" spans="1:8" x14ac:dyDescent="0.3">
      <c r="A414" t="s">
        <v>1039</v>
      </c>
      <c r="B414">
        <f>INDEX('Pitching Raw Data'!F:F,MATCH(A414,'Pitching Raw Data'!A:A,0))</f>
        <v>0</v>
      </c>
      <c r="C414">
        <f>INDEX('Pitching Raw Data'!H:H,MATCH(A414,'Pitching Raw Data'!A:A,0))</f>
        <v>102</v>
      </c>
      <c r="D414" s="2">
        <f>INDEX('Pitching Raw Data'!G:G,MATCH(A414,'Pitching Raw Data'!A:A,0))</f>
        <v>6.4000000000000001E-2</v>
      </c>
      <c r="F414" t="str">
        <f>IFERROR(VLOOKUP(B414,'Grades Lookup'!$A$17:$B$19,2,TRUE),"")</f>
        <v/>
      </c>
      <c r="G414" t="str">
        <f>VLOOKUP(C414,'Grades Lookup'!$A$29:$B$31,2,TRUE)</f>
        <v>e-</v>
      </c>
      <c r="H414" t="str">
        <f>VLOOKUP(D414,'Grades Lookup'!$A$33:$B$35,2,TRUE)</f>
        <v>k-</v>
      </c>
    </row>
    <row r="415" spans="1:8" x14ac:dyDescent="0.3">
      <c r="A415" t="s">
        <v>1040</v>
      </c>
      <c r="B415">
        <f>INDEX('Pitching Raw Data'!F:F,MATCH(A415,'Pitching Raw Data'!A:A,0))</f>
        <v>0</v>
      </c>
      <c r="C415">
        <f>INDEX('Pitching Raw Data'!H:H,MATCH(A415,'Pitching Raw Data'!A:A,0))</f>
        <v>119</v>
      </c>
      <c r="D415" s="2">
        <f>INDEX('Pitching Raw Data'!G:G,MATCH(A415,'Pitching Raw Data'!A:A,0))</f>
        <v>2.5999999999999999E-2</v>
      </c>
      <c r="F415" t="str">
        <f>IFERROR(VLOOKUP(B415,'Grades Lookup'!$A$17:$B$19,2,TRUE),"")</f>
        <v/>
      </c>
      <c r="G415" t="str">
        <f>VLOOKUP(C415,'Grades Lookup'!$A$29:$B$31,2,TRUE)</f>
        <v>e-</v>
      </c>
      <c r="H415" t="str">
        <f>VLOOKUP(D415,'Grades Lookup'!$A$33:$B$35,2,TRUE)</f>
        <v>k-</v>
      </c>
    </row>
    <row r="416" spans="1:8" x14ac:dyDescent="0.3">
      <c r="A416" t="s">
        <v>1041</v>
      </c>
      <c r="B416">
        <f>INDEX('Pitching Raw Data'!F:F,MATCH(A416,'Pitching Raw Data'!A:A,0))</f>
        <v>4</v>
      </c>
      <c r="C416">
        <f>INDEX('Pitching Raw Data'!H:H,MATCH(A416,'Pitching Raw Data'!A:A,0))</f>
        <v>109</v>
      </c>
      <c r="D416" s="2">
        <f>INDEX('Pitching Raw Data'!G:G,MATCH(A416,'Pitching Raw Data'!A:A,0))</f>
        <v>0.125</v>
      </c>
      <c r="F416" t="str">
        <f>IFERROR(VLOOKUP(B416,'Grades Lookup'!$A$17:$B$19,2,TRUE),"")</f>
        <v/>
      </c>
      <c r="G416" t="str">
        <f>VLOOKUP(C416,'Grades Lookup'!$A$29:$B$31,2,TRUE)</f>
        <v>e-</v>
      </c>
      <c r="H416" t="str">
        <f>VLOOKUP(D416,'Grades Lookup'!$A$33:$B$35,2,TRUE)</f>
        <v>k-</v>
      </c>
    </row>
    <row r="417" spans="1:8" x14ac:dyDescent="0.3">
      <c r="A417" t="s">
        <v>1042</v>
      </c>
      <c r="B417">
        <f>INDEX('Pitching Raw Data'!F:F,MATCH(A417,'Pitching Raw Data'!A:A,0))</f>
        <v>0</v>
      </c>
      <c r="C417">
        <f>INDEX('Pitching Raw Data'!H:H,MATCH(A417,'Pitching Raw Data'!A:A,0))</f>
        <v>117</v>
      </c>
      <c r="D417" s="2">
        <f>INDEX('Pitching Raw Data'!G:G,MATCH(A417,'Pitching Raw Data'!A:A,0))</f>
        <v>9.9000000000000005E-2</v>
      </c>
      <c r="F417" t="str">
        <f>IFERROR(VLOOKUP(B417,'Grades Lookup'!$A$17:$B$19,2,TRUE),"")</f>
        <v/>
      </c>
      <c r="G417" t="str">
        <f>VLOOKUP(C417,'Grades Lookup'!$A$29:$B$31,2,TRUE)</f>
        <v>e-</v>
      </c>
      <c r="H417" t="str">
        <f>VLOOKUP(D417,'Grades Lookup'!$A$33:$B$35,2,TRUE)</f>
        <v>k-</v>
      </c>
    </row>
    <row r="418" spans="1:8" x14ac:dyDescent="0.3">
      <c r="A418" t="s">
        <v>1043</v>
      </c>
      <c r="B418">
        <f>INDEX('Pitching Raw Data'!F:F,MATCH(A418,'Pitching Raw Data'!A:A,0))</f>
        <v>0</v>
      </c>
      <c r="C418">
        <f>INDEX('Pitching Raw Data'!H:H,MATCH(A418,'Pitching Raw Data'!A:A,0))</f>
        <v>99</v>
      </c>
      <c r="D418" s="2">
        <f>INDEX('Pitching Raw Data'!G:G,MATCH(A418,'Pitching Raw Data'!A:A,0))</f>
        <v>8.7999999999999995E-2</v>
      </c>
      <c r="F418" t="str">
        <f>IFERROR(VLOOKUP(B418,'Grades Lookup'!$A$17:$B$19,2,TRUE),"")</f>
        <v/>
      </c>
      <c r="G418" t="str">
        <f>VLOOKUP(C418,'Grades Lookup'!$A$29:$B$31,2,TRUE)</f>
        <v>e</v>
      </c>
      <c r="H418" t="str">
        <f>VLOOKUP(D418,'Grades Lookup'!$A$33:$B$35,2,TRUE)</f>
        <v>k-</v>
      </c>
    </row>
    <row r="419" spans="1:8" x14ac:dyDescent="0.3">
      <c r="A419" t="s">
        <v>1044</v>
      </c>
      <c r="B419">
        <f>INDEX('Pitching Raw Data'!F:F,MATCH(A419,'Pitching Raw Data'!A:A,0))</f>
        <v>0</v>
      </c>
      <c r="C419">
        <f>INDEX('Pitching Raw Data'!H:H,MATCH(A419,'Pitching Raw Data'!A:A,0))</f>
        <v>126</v>
      </c>
      <c r="D419" s="2">
        <f>INDEX('Pitching Raw Data'!G:G,MATCH(A419,'Pitching Raw Data'!A:A,0))</f>
        <v>4.7E-2</v>
      </c>
      <c r="F419" t="str">
        <f>IFERROR(VLOOKUP(B419,'Grades Lookup'!$A$17:$B$19,2,TRUE),"")</f>
        <v/>
      </c>
      <c r="G419" t="str">
        <f>VLOOKUP(C419,'Grades Lookup'!$A$29:$B$31,2,TRUE)</f>
        <v>e-</v>
      </c>
      <c r="H419" t="str">
        <f>VLOOKUP(D419,'Grades Lookup'!$A$33:$B$35,2,TRUE)</f>
        <v>k-</v>
      </c>
    </row>
    <row r="420" spans="1:8" x14ac:dyDescent="0.3">
      <c r="A420" t="s">
        <v>1045</v>
      </c>
      <c r="B420">
        <f>INDEX('Pitching Raw Data'!F:F,MATCH(A420,'Pitching Raw Data'!A:A,0))</f>
        <v>1</v>
      </c>
      <c r="C420">
        <f>INDEX('Pitching Raw Data'!H:H,MATCH(A420,'Pitching Raw Data'!A:A,0))</f>
        <v>129</v>
      </c>
      <c r="D420" s="2">
        <f>INDEX('Pitching Raw Data'!G:G,MATCH(A420,'Pitching Raw Data'!A:A,0))</f>
        <v>-2.5000000000000001E-2</v>
      </c>
      <c r="F420" t="str">
        <f>IFERROR(VLOOKUP(B420,'Grades Lookup'!$A$17:$B$19,2,TRUE),"")</f>
        <v/>
      </c>
      <c r="G420" t="str">
        <f>VLOOKUP(C420,'Grades Lookup'!$A$29:$B$31,2,TRUE)</f>
        <v>e-</v>
      </c>
      <c r="H420" t="str">
        <f>VLOOKUP(D420,'Grades Lookup'!$A$33:$B$35,2,TRUE)</f>
        <v>k-</v>
      </c>
    </row>
    <row r="421" spans="1:8" x14ac:dyDescent="0.3">
      <c r="A421" t="s">
        <v>1046</v>
      </c>
      <c r="B421">
        <f>INDEX('Pitching Raw Data'!F:F,MATCH(A421,'Pitching Raw Data'!A:A,0))</f>
        <v>0</v>
      </c>
      <c r="C421">
        <f>INDEX('Pitching Raw Data'!H:H,MATCH(A421,'Pitching Raw Data'!A:A,0))</f>
        <v>127</v>
      </c>
      <c r="D421" s="2">
        <f>INDEX('Pitching Raw Data'!G:G,MATCH(A421,'Pitching Raw Data'!A:A,0))</f>
        <v>5.7000000000000002E-2</v>
      </c>
      <c r="F421" t="str">
        <f>IFERROR(VLOOKUP(B421,'Grades Lookup'!$A$17:$B$19,2,TRUE),"")</f>
        <v/>
      </c>
      <c r="G421" t="str">
        <f>VLOOKUP(C421,'Grades Lookup'!$A$29:$B$31,2,TRUE)</f>
        <v>e-</v>
      </c>
      <c r="H421" t="str">
        <f>VLOOKUP(D421,'Grades Lookup'!$A$33:$B$35,2,TRUE)</f>
        <v>k-</v>
      </c>
    </row>
    <row r="422" spans="1:8" x14ac:dyDescent="0.3">
      <c r="A422" t="s">
        <v>395</v>
      </c>
      <c r="B422">
        <f>INDEX('Pitching Raw Data'!F:F,MATCH(A422,'Pitching Raw Data'!A:A,0))</f>
        <v>0</v>
      </c>
      <c r="C422">
        <f>INDEX('Pitching Raw Data'!H:H,MATCH(A422,'Pitching Raw Data'!A:A,0))</f>
        <v>102</v>
      </c>
      <c r="D422" s="2">
        <f>INDEX('Pitching Raw Data'!G:G,MATCH(A422,'Pitching Raw Data'!A:A,0))</f>
        <v>9.2999999999999999E-2</v>
      </c>
      <c r="F422" t="str">
        <f>IFERROR(VLOOKUP(B422,'Grades Lookup'!$A$17:$B$19,2,TRUE),"")</f>
        <v/>
      </c>
      <c r="G422" t="str">
        <f>VLOOKUP(C422,'Grades Lookup'!$A$29:$B$31,2,TRUE)</f>
        <v>e-</v>
      </c>
      <c r="H422" t="str">
        <f>VLOOKUP(D422,'Grades Lookup'!$A$33:$B$35,2,TRUE)</f>
        <v>k-</v>
      </c>
    </row>
    <row r="423" spans="1:8" x14ac:dyDescent="0.3">
      <c r="A423" t="s">
        <v>1047</v>
      </c>
      <c r="B423">
        <f>INDEX('Pitching Raw Data'!F:F,MATCH(A423,'Pitching Raw Data'!A:A,0))</f>
        <v>0</v>
      </c>
      <c r="C423">
        <f>INDEX('Pitching Raw Data'!H:H,MATCH(A423,'Pitching Raw Data'!A:A,0))</f>
        <v>131</v>
      </c>
      <c r="D423" s="2">
        <f>INDEX('Pitching Raw Data'!G:G,MATCH(A423,'Pitching Raw Data'!A:A,0))</f>
        <v>7.6999999999999999E-2</v>
      </c>
      <c r="F423" t="str">
        <f>IFERROR(VLOOKUP(B423,'Grades Lookup'!$A$17:$B$19,2,TRUE),"")</f>
        <v/>
      </c>
      <c r="G423" t="str">
        <f>VLOOKUP(C423,'Grades Lookup'!$A$29:$B$31,2,TRUE)</f>
        <v>e-</v>
      </c>
      <c r="H423" t="str">
        <f>VLOOKUP(D423,'Grades Lookup'!$A$33:$B$35,2,TRUE)</f>
        <v>k-</v>
      </c>
    </row>
    <row r="424" spans="1:8" x14ac:dyDescent="0.3">
      <c r="A424" t="s">
        <v>534</v>
      </c>
      <c r="B424">
        <f>INDEX('Pitching Raw Data'!F:F,MATCH(A424,'Pitching Raw Data'!A:A,0))</f>
        <v>0</v>
      </c>
      <c r="C424">
        <f>INDEX('Pitching Raw Data'!H:H,MATCH(A424,'Pitching Raw Data'!A:A,0))</f>
        <v>101</v>
      </c>
      <c r="D424" s="2">
        <f>INDEX('Pitching Raw Data'!G:G,MATCH(A424,'Pitching Raw Data'!A:A,0))</f>
        <v>0.13500000000000001</v>
      </c>
      <c r="F424" t="str">
        <f>IFERROR(VLOOKUP(B424,'Grades Lookup'!$A$17:$B$19,2,TRUE),"")</f>
        <v/>
      </c>
      <c r="G424" t="str">
        <f>VLOOKUP(C424,'Grades Lookup'!$A$29:$B$31,2,TRUE)</f>
        <v>e-</v>
      </c>
      <c r="H424" t="str">
        <f>VLOOKUP(D424,'Grades Lookup'!$A$33:$B$35,2,TRUE)</f>
        <v>k-</v>
      </c>
    </row>
    <row r="425" spans="1:8" x14ac:dyDescent="0.3">
      <c r="A425" t="s">
        <v>1048</v>
      </c>
      <c r="B425">
        <f>INDEX('Pitching Raw Data'!F:F,MATCH(A425,'Pitching Raw Data'!A:A,0))</f>
        <v>1</v>
      </c>
      <c r="C425">
        <f>INDEX('Pitching Raw Data'!H:H,MATCH(A425,'Pitching Raw Data'!A:A,0))</f>
        <v>87</v>
      </c>
      <c r="D425" s="2">
        <f>INDEX('Pitching Raw Data'!G:G,MATCH(A425,'Pitching Raw Data'!A:A,0))</f>
        <v>0.17</v>
      </c>
      <c r="F425" t="str">
        <f>IFERROR(VLOOKUP(B425,'Grades Lookup'!$A$17:$B$19,2,TRUE),"")</f>
        <v/>
      </c>
      <c r="G425" t="str">
        <f>VLOOKUP(C425,'Grades Lookup'!$A$29:$B$31,2,TRUE)</f>
        <v>e</v>
      </c>
      <c r="H425" t="str">
        <f>VLOOKUP(D425,'Grades Lookup'!$A$33:$B$35,2,TRUE)</f>
        <v>k-</v>
      </c>
    </row>
    <row r="426" spans="1:8" x14ac:dyDescent="0.3">
      <c r="A426" t="s">
        <v>482</v>
      </c>
      <c r="B426">
        <f>INDEX('Pitching Raw Data'!F:F,MATCH(A426,'Pitching Raw Data'!A:A,0))</f>
        <v>0</v>
      </c>
      <c r="C426">
        <f>INDEX('Pitching Raw Data'!H:H,MATCH(A426,'Pitching Raw Data'!A:A,0))</f>
        <v>126</v>
      </c>
      <c r="D426" s="2">
        <f>INDEX('Pitching Raw Data'!G:G,MATCH(A426,'Pitching Raw Data'!A:A,0))</f>
        <v>7.5999999999999998E-2</v>
      </c>
      <c r="F426" t="str">
        <f>IFERROR(VLOOKUP(B426,'Grades Lookup'!$A$17:$B$19,2,TRUE),"")</f>
        <v/>
      </c>
      <c r="G426" t="str">
        <f>VLOOKUP(C426,'Grades Lookup'!$A$29:$B$31,2,TRUE)</f>
        <v>e-</v>
      </c>
      <c r="H426" t="str">
        <f>VLOOKUP(D426,'Grades Lookup'!$A$33:$B$35,2,TRUE)</f>
        <v>k-</v>
      </c>
    </row>
    <row r="427" spans="1:8" x14ac:dyDescent="0.3">
      <c r="A427" t="s">
        <v>1049</v>
      </c>
      <c r="B427">
        <f>INDEX('Pitching Raw Data'!F:F,MATCH(A427,'Pitching Raw Data'!A:A,0))</f>
        <v>0</v>
      </c>
      <c r="C427">
        <f>INDEX('Pitching Raw Data'!H:H,MATCH(A427,'Pitching Raw Data'!A:A,0))</f>
        <v>123</v>
      </c>
      <c r="D427" s="2">
        <f>INDEX('Pitching Raw Data'!G:G,MATCH(A427,'Pitching Raw Data'!A:A,0))</f>
        <v>0.109</v>
      </c>
      <c r="F427" t="str">
        <f>IFERROR(VLOOKUP(B427,'Grades Lookup'!$A$17:$B$19,2,TRUE),"")</f>
        <v/>
      </c>
      <c r="G427" t="str">
        <f>VLOOKUP(C427,'Grades Lookup'!$A$29:$B$31,2,TRUE)</f>
        <v>e-</v>
      </c>
      <c r="H427" t="str">
        <f>VLOOKUP(D427,'Grades Lookup'!$A$33:$B$35,2,TRUE)</f>
        <v>k-</v>
      </c>
    </row>
    <row r="428" spans="1:8" x14ac:dyDescent="0.3">
      <c r="A428" t="s">
        <v>536</v>
      </c>
      <c r="B428">
        <f>INDEX('Pitching Raw Data'!F:F,MATCH(A428,'Pitching Raw Data'!A:A,0))</f>
        <v>8</v>
      </c>
      <c r="C428">
        <f>INDEX('Pitching Raw Data'!H:H,MATCH(A428,'Pitching Raw Data'!A:A,0))</f>
        <v>89</v>
      </c>
      <c r="D428" s="2">
        <f>INDEX('Pitching Raw Data'!G:G,MATCH(A428,'Pitching Raw Data'!A:A,0))</f>
        <v>0.16300000000000001</v>
      </c>
      <c r="F428" t="str">
        <f>IFERROR(VLOOKUP(B428,'Grades Lookup'!$A$17:$B$19,2,TRUE),"")</f>
        <v/>
      </c>
      <c r="G428" t="str">
        <f>VLOOKUP(C428,'Grades Lookup'!$A$29:$B$31,2,TRUE)</f>
        <v>e</v>
      </c>
      <c r="H428" t="str">
        <f>VLOOKUP(D428,'Grades Lookup'!$A$33:$B$35,2,TRUE)</f>
        <v>k-</v>
      </c>
    </row>
    <row r="429" spans="1:8" x14ac:dyDescent="0.3">
      <c r="A429" t="s">
        <v>1050</v>
      </c>
      <c r="B429">
        <f>INDEX('Pitching Raw Data'!F:F,MATCH(A429,'Pitching Raw Data'!A:A,0))</f>
        <v>0</v>
      </c>
      <c r="C429">
        <f>INDEX('Pitching Raw Data'!H:H,MATCH(A429,'Pitching Raw Data'!A:A,0))</f>
        <v>106</v>
      </c>
      <c r="D429" s="2">
        <f>INDEX('Pitching Raw Data'!G:G,MATCH(A429,'Pitching Raw Data'!A:A,0))</f>
        <v>0.108</v>
      </c>
      <c r="F429" t="str">
        <f>IFERROR(VLOOKUP(B429,'Grades Lookup'!$A$17:$B$19,2,TRUE),"")</f>
        <v/>
      </c>
      <c r="G429" t="str">
        <f>VLOOKUP(C429,'Grades Lookup'!$A$29:$B$31,2,TRUE)</f>
        <v>e-</v>
      </c>
      <c r="H429" t="str">
        <f>VLOOKUP(D429,'Grades Lookup'!$A$33:$B$35,2,TRUE)</f>
        <v>k-</v>
      </c>
    </row>
    <row r="430" spans="1:8" x14ac:dyDescent="0.3">
      <c r="A430" t="s">
        <v>1051</v>
      </c>
      <c r="B430">
        <f>INDEX('Pitching Raw Data'!F:F,MATCH(A430,'Pitching Raw Data'!A:A,0))</f>
        <v>0</v>
      </c>
      <c r="C430">
        <f>INDEX('Pitching Raw Data'!H:H,MATCH(A430,'Pitching Raw Data'!A:A,0))</f>
        <v>112</v>
      </c>
      <c r="D430" s="2">
        <f>INDEX('Pitching Raw Data'!G:G,MATCH(A430,'Pitching Raw Data'!A:A,0))</f>
        <v>0.124</v>
      </c>
      <c r="F430" t="str">
        <f>IFERROR(VLOOKUP(B430,'Grades Lookup'!$A$17:$B$19,2,TRUE),"")</f>
        <v/>
      </c>
      <c r="G430" t="str">
        <f>VLOOKUP(C430,'Grades Lookup'!$A$29:$B$31,2,TRUE)</f>
        <v>e-</v>
      </c>
      <c r="H430" t="str">
        <f>VLOOKUP(D430,'Grades Lookup'!$A$33:$B$35,2,TRUE)</f>
        <v>k-</v>
      </c>
    </row>
    <row r="431" spans="1:8" x14ac:dyDescent="0.3">
      <c r="A431" t="s">
        <v>569</v>
      </c>
      <c r="B431">
        <f>INDEX('Pitching Raw Data'!F:F,MATCH(A431,'Pitching Raw Data'!A:A,0))</f>
        <v>0</v>
      </c>
      <c r="C431">
        <f>INDEX('Pitching Raw Data'!H:H,MATCH(A431,'Pitching Raw Data'!A:A,0))</f>
        <v>99</v>
      </c>
      <c r="D431" s="2">
        <f>INDEX('Pitching Raw Data'!G:G,MATCH(A431,'Pitching Raw Data'!A:A,0))</f>
        <v>0.16400000000000001</v>
      </c>
      <c r="F431" t="str">
        <f>IFERROR(VLOOKUP(B431,'Grades Lookup'!$A$17:$B$19,2,TRUE),"")</f>
        <v/>
      </c>
      <c r="G431" t="str">
        <f>VLOOKUP(C431,'Grades Lookup'!$A$29:$B$31,2,TRUE)</f>
        <v>e</v>
      </c>
      <c r="H431" t="str">
        <f>VLOOKUP(D431,'Grades Lookup'!$A$33:$B$35,2,TRUE)</f>
        <v>k-</v>
      </c>
    </row>
    <row r="432" spans="1:8" x14ac:dyDescent="0.3">
      <c r="A432" t="s">
        <v>1052</v>
      </c>
      <c r="B432">
        <f>INDEX('Pitching Raw Data'!F:F,MATCH(A432,'Pitching Raw Data'!A:A,0))</f>
        <v>0</v>
      </c>
      <c r="C432">
        <f>INDEX('Pitching Raw Data'!H:H,MATCH(A432,'Pitching Raw Data'!A:A,0))</f>
        <v>105</v>
      </c>
      <c r="D432" s="2">
        <f>INDEX('Pitching Raw Data'!G:G,MATCH(A432,'Pitching Raw Data'!A:A,0))</f>
        <v>5.8000000000000003E-2</v>
      </c>
      <c r="F432" t="str">
        <f>IFERROR(VLOOKUP(B432,'Grades Lookup'!$A$17:$B$19,2,TRUE),"")</f>
        <v/>
      </c>
      <c r="G432" t="str">
        <f>VLOOKUP(C432,'Grades Lookup'!$A$29:$B$31,2,TRUE)</f>
        <v>e-</v>
      </c>
      <c r="H432" t="str">
        <f>VLOOKUP(D432,'Grades Lookup'!$A$33:$B$35,2,TRUE)</f>
        <v>k-</v>
      </c>
    </row>
    <row r="433" spans="1:8" x14ac:dyDescent="0.3">
      <c r="A433" t="s">
        <v>1053</v>
      </c>
      <c r="B433">
        <f>INDEX('Pitching Raw Data'!F:F,MATCH(A433,'Pitching Raw Data'!A:A,0))</f>
        <v>0</v>
      </c>
      <c r="C433">
        <f>INDEX('Pitching Raw Data'!H:H,MATCH(A433,'Pitching Raw Data'!A:A,0))</f>
        <v>165</v>
      </c>
      <c r="D433" s="2">
        <f>INDEX('Pitching Raw Data'!G:G,MATCH(A433,'Pitching Raw Data'!A:A,0))</f>
        <v>0</v>
      </c>
      <c r="F433" t="str">
        <f>IFERROR(VLOOKUP(B433,'Grades Lookup'!$A$17:$B$19,2,TRUE),"")</f>
        <v/>
      </c>
      <c r="G433" t="str">
        <f>VLOOKUP(C433,'Grades Lookup'!$A$29:$B$31,2,TRUE)</f>
        <v>e-</v>
      </c>
      <c r="H433" t="str">
        <f>VLOOKUP(D433,'Grades Lookup'!$A$33:$B$35,2,TRUE)</f>
        <v>k-</v>
      </c>
    </row>
    <row r="434" spans="1:8" x14ac:dyDescent="0.3">
      <c r="A434" t="s">
        <v>1054</v>
      </c>
      <c r="B434">
        <f>INDEX('Pitching Raw Data'!F:F,MATCH(A434,'Pitching Raw Data'!A:A,0))</f>
        <v>0</v>
      </c>
      <c r="C434">
        <f>INDEX('Pitching Raw Data'!H:H,MATCH(A434,'Pitching Raw Data'!A:A,0))</f>
        <v>121</v>
      </c>
      <c r="D434" s="2">
        <f>INDEX('Pitching Raw Data'!G:G,MATCH(A434,'Pitching Raw Data'!A:A,0))</f>
        <v>6.5000000000000002E-2</v>
      </c>
      <c r="F434" t="str">
        <f>IFERROR(VLOOKUP(B434,'Grades Lookup'!$A$17:$B$19,2,TRUE),"")</f>
        <v/>
      </c>
      <c r="G434" t="str">
        <f>VLOOKUP(C434,'Grades Lookup'!$A$29:$B$31,2,TRUE)</f>
        <v>e-</v>
      </c>
      <c r="H434" t="str">
        <f>VLOOKUP(D434,'Grades Lookup'!$A$33:$B$35,2,TRUE)</f>
        <v>k-</v>
      </c>
    </row>
    <row r="435" spans="1:8" x14ac:dyDescent="0.3">
      <c r="A435" t="s">
        <v>502</v>
      </c>
      <c r="B435">
        <f>INDEX('Pitching Raw Data'!F:F,MATCH(A435,'Pitching Raw Data'!A:A,0))</f>
        <v>0</v>
      </c>
      <c r="C435">
        <f>INDEX('Pitching Raw Data'!H:H,MATCH(A435,'Pitching Raw Data'!A:A,0))</f>
        <v>111</v>
      </c>
      <c r="D435" s="2">
        <f>INDEX('Pitching Raw Data'!G:G,MATCH(A435,'Pitching Raw Data'!A:A,0))</f>
        <v>7.2999999999999995E-2</v>
      </c>
      <c r="F435" t="str">
        <f>IFERROR(VLOOKUP(B435,'Grades Lookup'!$A$17:$B$19,2,TRUE),"")</f>
        <v/>
      </c>
      <c r="G435" t="str">
        <f>VLOOKUP(C435,'Grades Lookup'!$A$29:$B$31,2,TRUE)</f>
        <v>e-</v>
      </c>
      <c r="H435" t="str">
        <f>VLOOKUP(D435,'Grades Lookup'!$A$33:$B$35,2,TRUE)</f>
        <v>k-</v>
      </c>
    </row>
    <row r="436" spans="1:8" x14ac:dyDescent="0.3">
      <c r="A436" t="s">
        <v>457</v>
      </c>
      <c r="B436">
        <f>INDEX('Pitching Raw Data'!F:F,MATCH(A436,'Pitching Raw Data'!A:A,0))</f>
        <v>1</v>
      </c>
      <c r="C436">
        <f>INDEX('Pitching Raw Data'!H:H,MATCH(A436,'Pitching Raw Data'!A:A,0))</f>
        <v>121</v>
      </c>
      <c r="D436" s="2">
        <f>INDEX('Pitching Raw Data'!G:G,MATCH(A436,'Pitching Raw Data'!A:A,0))</f>
        <v>0.113</v>
      </c>
      <c r="F436" t="str">
        <f>IFERROR(VLOOKUP(B436,'Grades Lookup'!$A$17:$B$19,2,TRUE),"")</f>
        <v/>
      </c>
      <c r="G436" t="str">
        <f>VLOOKUP(C436,'Grades Lookup'!$A$29:$B$31,2,TRUE)</f>
        <v>e-</v>
      </c>
      <c r="H436" t="str">
        <f>VLOOKUP(D436,'Grades Lookup'!$A$33:$B$35,2,TRUE)</f>
        <v>k-</v>
      </c>
    </row>
    <row r="437" spans="1:8" x14ac:dyDescent="0.3">
      <c r="A437" t="s">
        <v>1055</v>
      </c>
      <c r="B437">
        <f>INDEX('Pitching Raw Data'!F:F,MATCH(A437,'Pitching Raw Data'!A:A,0))</f>
        <v>0</v>
      </c>
      <c r="C437">
        <f>INDEX('Pitching Raw Data'!H:H,MATCH(A437,'Pitching Raw Data'!A:A,0))</f>
        <v>124</v>
      </c>
      <c r="D437" s="2">
        <f>INDEX('Pitching Raw Data'!G:G,MATCH(A437,'Pitching Raw Data'!A:A,0))</f>
        <v>9.0999999999999998E-2</v>
      </c>
      <c r="F437" t="str">
        <f>IFERROR(VLOOKUP(B437,'Grades Lookup'!$A$17:$B$19,2,TRUE),"")</f>
        <v/>
      </c>
      <c r="G437" t="str">
        <f>VLOOKUP(C437,'Grades Lookup'!$A$29:$B$31,2,TRUE)</f>
        <v>e-</v>
      </c>
      <c r="H437" t="str">
        <f>VLOOKUP(D437,'Grades Lookup'!$A$33:$B$35,2,TRUE)</f>
        <v>k-</v>
      </c>
    </row>
    <row r="438" spans="1:8" x14ac:dyDescent="0.3">
      <c r="A438" t="s">
        <v>462</v>
      </c>
      <c r="B438">
        <f>INDEX('Pitching Raw Data'!F:F,MATCH(A438,'Pitching Raw Data'!A:A,0))</f>
        <v>0</v>
      </c>
      <c r="C438">
        <f>INDEX('Pitching Raw Data'!H:H,MATCH(A438,'Pitching Raw Data'!A:A,0))</f>
        <v>101</v>
      </c>
      <c r="D438" s="2">
        <f>INDEX('Pitching Raw Data'!G:G,MATCH(A438,'Pitching Raw Data'!A:A,0))</f>
        <v>0.106</v>
      </c>
      <c r="F438" t="str">
        <f>IFERROR(VLOOKUP(B438,'Grades Lookup'!$A$17:$B$19,2,TRUE),"")</f>
        <v/>
      </c>
      <c r="G438" t="str">
        <f>VLOOKUP(C438,'Grades Lookup'!$A$29:$B$31,2,TRUE)</f>
        <v>e-</v>
      </c>
      <c r="H438" t="str">
        <f>VLOOKUP(D438,'Grades Lookup'!$A$33:$B$35,2,TRUE)</f>
        <v>k-</v>
      </c>
    </row>
    <row r="439" spans="1:8" x14ac:dyDescent="0.3">
      <c r="A439" t="s">
        <v>1056</v>
      </c>
      <c r="B439">
        <f>INDEX('Pitching Raw Data'!F:F,MATCH(A439,'Pitching Raw Data'!A:A,0))</f>
        <v>0</v>
      </c>
      <c r="C439">
        <f>INDEX('Pitching Raw Data'!H:H,MATCH(A439,'Pitching Raw Data'!A:A,0))</f>
        <v>100</v>
      </c>
      <c r="D439" s="2">
        <f>INDEX('Pitching Raw Data'!G:G,MATCH(A439,'Pitching Raw Data'!A:A,0))</f>
        <v>0.129</v>
      </c>
      <c r="F439" t="str">
        <f>IFERROR(VLOOKUP(B439,'Grades Lookup'!$A$17:$B$19,2,TRUE),"")</f>
        <v/>
      </c>
      <c r="G439" t="str">
        <f>VLOOKUP(C439,'Grades Lookup'!$A$29:$B$31,2,TRUE)</f>
        <v>e-</v>
      </c>
      <c r="H439" t="str">
        <f>VLOOKUP(D439,'Grades Lookup'!$A$33:$B$35,2,TRUE)</f>
        <v>k-</v>
      </c>
    </row>
    <row r="440" spans="1:8" x14ac:dyDescent="0.3">
      <c r="A440" t="s">
        <v>1057</v>
      </c>
      <c r="B440">
        <f>INDEX('Pitching Raw Data'!F:F,MATCH(A440,'Pitching Raw Data'!A:A,0))</f>
        <v>0</v>
      </c>
      <c r="C440">
        <f>INDEX('Pitching Raw Data'!H:H,MATCH(A440,'Pitching Raw Data'!A:A,0))</f>
        <v>105</v>
      </c>
      <c r="D440" s="2">
        <f>INDEX('Pitching Raw Data'!G:G,MATCH(A440,'Pitching Raw Data'!A:A,0))</f>
        <v>0.125</v>
      </c>
      <c r="F440" t="str">
        <f>IFERROR(VLOOKUP(B440,'Grades Lookup'!$A$17:$B$19,2,TRUE),"")</f>
        <v/>
      </c>
      <c r="G440" t="str">
        <f>VLOOKUP(C440,'Grades Lookup'!$A$29:$B$31,2,TRUE)</f>
        <v>e-</v>
      </c>
      <c r="H440" t="str">
        <f>VLOOKUP(D440,'Grades Lookup'!$A$33:$B$35,2,TRUE)</f>
        <v>k-</v>
      </c>
    </row>
    <row r="441" spans="1:8" x14ac:dyDescent="0.3">
      <c r="A441" t="s">
        <v>623</v>
      </c>
      <c r="B441">
        <f>INDEX('Pitching Raw Data'!F:F,MATCH(A441,'Pitching Raw Data'!A:A,0))</f>
        <v>0</v>
      </c>
      <c r="C441">
        <f>INDEX('Pitching Raw Data'!H:H,MATCH(A441,'Pitching Raw Data'!A:A,0))</f>
        <v>118</v>
      </c>
      <c r="D441" s="2">
        <f>INDEX('Pitching Raw Data'!G:G,MATCH(A441,'Pitching Raw Data'!A:A,0))</f>
        <v>9.7000000000000003E-2</v>
      </c>
      <c r="F441" t="str">
        <f>IFERROR(VLOOKUP(B441,'Grades Lookup'!$A$17:$B$19,2,TRUE),"")</f>
        <v/>
      </c>
      <c r="G441" t="str">
        <f>VLOOKUP(C441,'Grades Lookup'!$A$29:$B$31,2,TRUE)</f>
        <v>e-</v>
      </c>
      <c r="H441" t="str">
        <f>VLOOKUP(D441,'Grades Lookup'!$A$33:$B$35,2,TRUE)</f>
        <v>k-</v>
      </c>
    </row>
    <row r="442" spans="1:8" x14ac:dyDescent="0.3">
      <c r="A442" t="s">
        <v>1058</v>
      </c>
      <c r="B442">
        <f>INDEX('Pitching Raw Data'!F:F,MATCH(A442,'Pitching Raw Data'!A:A,0))</f>
        <v>0</v>
      </c>
      <c r="C442">
        <f>INDEX('Pitching Raw Data'!H:H,MATCH(A442,'Pitching Raw Data'!A:A,0))</f>
        <v>123</v>
      </c>
      <c r="D442" s="2">
        <f>INDEX('Pitching Raw Data'!G:G,MATCH(A442,'Pitching Raw Data'!A:A,0))</f>
        <v>0.123</v>
      </c>
      <c r="F442" t="str">
        <f>IFERROR(VLOOKUP(B442,'Grades Lookup'!$A$17:$B$19,2,TRUE),"")</f>
        <v/>
      </c>
      <c r="G442" t="str">
        <f>VLOOKUP(C442,'Grades Lookup'!$A$29:$B$31,2,TRUE)</f>
        <v>e-</v>
      </c>
      <c r="H442" t="str">
        <f>VLOOKUP(D442,'Grades Lookup'!$A$33:$B$35,2,TRUE)</f>
        <v>k-</v>
      </c>
    </row>
    <row r="443" spans="1:8" x14ac:dyDescent="0.3">
      <c r="A443" t="s">
        <v>1059</v>
      </c>
      <c r="B443">
        <f>INDEX('Pitching Raw Data'!F:F,MATCH(A443,'Pitching Raw Data'!A:A,0))</f>
        <v>0</v>
      </c>
      <c r="C443">
        <f>INDEX('Pitching Raw Data'!H:H,MATCH(A443,'Pitching Raw Data'!A:A,0))</f>
        <v>123</v>
      </c>
      <c r="D443" s="2">
        <f>INDEX('Pitching Raw Data'!G:G,MATCH(A443,'Pitching Raw Data'!A:A,0))</f>
        <v>9.0999999999999998E-2</v>
      </c>
      <c r="F443" t="str">
        <f>IFERROR(VLOOKUP(B443,'Grades Lookup'!$A$17:$B$19,2,TRUE),"")</f>
        <v/>
      </c>
      <c r="G443" t="str">
        <f>VLOOKUP(C443,'Grades Lookup'!$A$29:$B$31,2,TRUE)</f>
        <v>e-</v>
      </c>
      <c r="H443" t="str">
        <f>VLOOKUP(D443,'Grades Lookup'!$A$33:$B$35,2,TRUE)</f>
        <v>k-</v>
      </c>
    </row>
    <row r="444" spans="1:8" x14ac:dyDescent="0.3">
      <c r="A444" t="s">
        <v>1060</v>
      </c>
      <c r="B444">
        <f>INDEX('Pitching Raw Data'!F:F,MATCH(A444,'Pitching Raw Data'!A:A,0))</f>
        <v>0</v>
      </c>
      <c r="C444">
        <f>INDEX('Pitching Raw Data'!H:H,MATCH(A444,'Pitching Raw Data'!A:A,0))</f>
        <v>114</v>
      </c>
      <c r="D444" s="2">
        <f>INDEX('Pitching Raw Data'!G:G,MATCH(A444,'Pitching Raw Data'!A:A,0))</f>
        <v>9.4E-2</v>
      </c>
      <c r="F444" t="str">
        <f>IFERROR(VLOOKUP(B444,'Grades Lookup'!$A$17:$B$19,2,TRUE),"")</f>
        <v/>
      </c>
      <c r="G444" t="str">
        <f>VLOOKUP(C444,'Grades Lookup'!$A$29:$B$31,2,TRUE)</f>
        <v>e-</v>
      </c>
      <c r="H444" t="str">
        <f>VLOOKUP(D444,'Grades Lookup'!$A$33:$B$35,2,TRUE)</f>
        <v>k-</v>
      </c>
    </row>
    <row r="445" spans="1:8" x14ac:dyDescent="0.3">
      <c r="A445" t="s">
        <v>1061</v>
      </c>
      <c r="B445">
        <f>INDEX('Pitching Raw Data'!F:F,MATCH(A445,'Pitching Raw Data'!A:A,0))</f>
        <v>0</v>
      </c>
      <c r="C445">
        <f>INDEX('Pitching Raw Data'!H:H,MATCH(A445,'Pitching Raw Data'!A:A,0))</f>
        <v>92</v>
      </c>
      <c r="D445" s="2">
        <f>INDEX('Pitching Raw Data'!G:G,MATCH(A445,'Pitching Raw Data'!A:A,0))</f>
        <v>0.18</v>
      </c>
      <c r="F445" t="str">
        <f>IFERROR(VLOOKUP(B445,'Grades Lookup'!$A$17:$B$19,2,TRUE),"")</f>
        <v/>
      </c>
      <c r="G445" t="str">
        <f>VLOOKUP(C445,'Grades Lookup'!$A$29:$B$31,2,TRUE)</f>
        <v>e</v>
      </c>
      <c r="H445" t="str">
        <f>VLOOKUP(D445,'Grades Lookup'!$A$33:$B$35,2,TRUE)</f>
        <v>k-</v>
      </c>
    </row>
    <row r="446" spans="1:8" x14ac:dyDescent="0.3">
      <c r="A446" t="s">
        <v>1062</v>
      </c>
      <c r="B446">
        <f>INDEX('Pitching Raw Data'!F:F,MATCH(A446,'Pitching Raw Data'!A:A,0))</f>
        <v>0</v>
      </c>
      <c r="C446">
        <f>INDEX('Pitching Raw Data'!H:H,MATCH(A446,'Pitching Raw Data'!A:A,0))</f>
        <v>112</v>
      </c>
      <c r="D446" s="2">
        <f>INDEX('Pitching Raw Data'!G:G,MATCH(A446,'Pitching Raw Data'!A:A,0))</f>
        <v>0.121</v>
      </c>
      <c r="F446" t="str">
        <f>IFERROR(VLOOKUP(B446,'Grades Lookup'!$A$17:$B$19,2,TRUE),"")</f>
        <v/>
      </c>
      <c r="G446" t="str">
        <f>VLOOKUP(C446,'Grades Lookup'!$A$29:$B$31,2,TRUE)</f>
        <v>e-</v>
      </c>
      <c r="H446" t="str">
        <f>VLOOKUP(D446,'Grades Lookup'!$A$33:$B$35,2,TRUE)</f>
        <v>k-</v>
      </c>
    </row>
    <row r="447" spans="1:8" x14ac:dyDescent="0.3">
      <c r="A447" t="s">
        <v>1063</v>
      </c>
      <c r="B447">
        <f>INDEX('Pitching Raw Data'!F:F,MATCH(A447,'Pitching Raw Data'!A:A,0))</f>
        <v>0</v>
      </c>
      <c r="C447">
        <f>INDEX('Pitching Raw Data'!H:H,MATCH(A447,'Pitching Raw Data'!A:A,0))</f>
        <v>104</v>
      </c>
      <c r="D447" s="2">
        <f>INDEX('Pitching Raw Data'!G:G,MATCH(A447,'Pitching Raw Data'!A:A,0))</f>
        <v>8.8999999999999996E-2</v>
      </c>
      <c r="F447" t="str">
        <f>IFERROR(VLOOKUP(B447,'Grades Lookup'!$A$17:$B$19,2,TRUE),"")</f>
        <v/>
      </c>
      <c r="G447" t="str">
        <f>VLOOKUP(C447,'Grades Lookup'!$A$29:$B$31,2,TRUE)</f>
        <v>e-</v>
      </c>
      <c r="H447" t="str">
        <f>VLOOKUP(D447,'Grades Lookup'!$A$33:$B$35,2,TRUE)</f>
        <v>k-</v>
      </c>
    </row>
    <row r="448" spans="1:8" x14ac:dyDescent="0.3">
      <c r="A448" t="s">
        <v>487</v>
      </c>
      <c r="B448">
        <f>INDEX('Pitching Raw Data'!F:F,MATCH(A448,'Pitching Raw Data'!A:A,0))</f>
        <v>0</v>
      </c>
      <c r="C448">
        <f>INDEX('Pitching Raw Data'!H:H,MATCH(A448,'Pitching Raw Data'!A:A,0))</f>
        <v>115</v>
      </c>
      <c r="D448" s="2">
        <f>INDEX('Pitching Raw Data'!G:G,MATCH(A448,'Pitching Raw Data'!A:A,0))</f>
        <v>9.0999999999999998E-2</v>
      </c>
      <c r="F448" t="str">
        <f>IFERROR(VLOOKUP(B448,'Grades Lookup'!$A$17:$B$19,2,TRUE),"")</f>
        <v/>
      </c>
      <c r="G448" t="str">
        <f>VLOOKUP(C448,'Grades Lookup'!$A$29:$B$31,2,TRUE)</f>
        <v>e-</v>
      </c>
      <c r="H448" t="str">
        <f>VLOOKUP(D448,'Grades Lookup'!$A$33:$B$35,2,TRUE)</f>
        <v>k-</v>
      </c>
    </row>
    <row r="449" spans="1:8" x14ac:dyDescent="0.3">
      <c r="A449" t="s">
        <v>1064</v>
      </c>
      <c r="B449">
        <f>INDEX('Pitching Raw Data'!F:F,MATCH(A449,'Pitching Raw Data'!A:A,0))</f>
        <v>1</v>
      </c>
      <c r="C449">
        <f>INDEX('Pitching Raw Data'!H:H,MATCH(A449,'Pitching Raw Data'!A:A,0))</f>
        <v>101</v>
      </c>
      <c r="D449" s="2">
        <f>INDEX('Pitching Raw Data'!G:G,MATCH(A449,'Pitching Raw Data'!A:A,0))</f>
        <v>0.11899999999999999</v>
      </c>
      <c r="F449" t="str">
        <f>IFERROR(VLOOKUP(B449,'Grades Lookup'!$A$17:$B$19,2,TRUE),"")</f>
        <v/>
      </c>
      <c r="G449" t="str">
        <f>VLOOKUP(C449,'Grades Lookup'!$A$29:$B$31,2,TRUE)</f>
        <v>e-</v>
      </c>
      <c r="H449" t="str">
        <f>VLOOKUP(D449,'Grades Lookup'!$A$33:$B$35,2,TRUE)</f>
        <v>k-</v>
      </c>
    </row>
    <row r="450" spans="1:8" x14ac:dyDescent="0.3">
      <c r="A450" t="s">
        <v>1065</v>
      </c>
      <c r="B450">
        <f>INDEX('Pitching Raw Data'!F:F,MATCH(A450,'Pitching Raw Data'!A:A,0))</f>
        <v>0</v>
      </c>
      <c r="C450">
        <f>INDEX('Pitching Raw Data'!H:H,MATCH(A450,'Pitching Raw Data'!A:A,0))</f>
        <v>109</v>
      </c>
      <c r="D450" s="2">
        <f>INDEX('Pitching Raw Data'!G:G,MATCH(A450,'Pitching Raw Data'!A:A,0))</f>
        <v>6.0999999999999999E-2</v>
      </c>
      <c r="F450" t="str">
        <f>IFERROR(VLOOKUP(B450,'Grades Lookup'!$A$17:$B$19,2,TRUE),"")</f>
        <v/>
      </c>
      <c r="G450" t="str">
        <f>VLOOKUP(C450,'Grades Lookup'!$A$29:$B$31,2,TRUE)</f>
        <v>e-</v>
      </c>
      <c r="H450" t="str">
        <f>VLOOKUP(D450,'Grades Lookup'!$A$33:$B$35,2,TRUE)</f>
        <v>k-</v>
      </c>
    </row>
    <row r="451" spans="1:8" x14ac:dyDescent="0.3">
      <c r="A451" t="s">
        <v>433</v>
      </c>
      <c r="B451">
        <f>INDEX('Pitching Raw Data'!F:F,MATCH(A451,'Pitching Raw Data'!A:A,0))</f>
        <v>0</v>
      </c>
      <c r="C451">
        <f>INDEX('Pitching Raw Data'!H:H,MATCH(A451,'Pitching Raw Data'!A:A,0))</f>
        <v>111</v>
      </c>
      <c r="D451" s="2">
        <f>INDEX('Pitching Raw Data'!G:G,MATCH(A451,'Pitching Raw Data'!A:A,0))</f>
        <v>0.108</v>
      </c>
      <c r="F451" t="str">
        <f>IFERROR(VLOOKUP(B451,'Grades Lookup'!$A$17:$B$19,2,TRUE),"")</f>
        <v/>
      </c>
      <c r="G451" t="str">
        <f>VLOOKUP(C451,'Grades Lookup'!$A$29:$B$31,2,TRUE)</f>
        <v>e-</v>
      </c>
      <c r="H451" t="str">
        <f>VLOOKUP(D451,'Grades Lookup'!$A$33:$B$35,2,TRUE)</f>
        <v>k-</v>
      </c>
    </row>
    <row r="452" spans="1:8" x14ac:dyDescent="0.3">
      <c r="A452" t="s">
        <v>1066</v>
      </c>
      <c r="B452">
        <f>INDEX('Pitching Raw Data'!F:F,MATCH(A452,'Pitching Raw Data'!A:A,0))</f>
        <v>0</v>
      </c>
      <c r="C452">
        <f>INDEX('Pitching Raw Data'!H:H,MATCH(A452,'Pitching Raw Data'!A:A,0))</f>
        <v>98</v>
      </c>
      <c r="D452" s="2">
        <f>INDEX('Pitching Raw Data'!G:G,MATCH(A452,'Pitching Raw Data'!A:A,0))</f>
        <v>0.05</v>
      </c>
      <c r="F452" t="str">
        <f>IFERROR(VLOOKUP(B452,'Grades Lookup'!$A$17:$B$19,2,TRUE),"")</f>
        <v/>
      </c>
      <c r="G452" t="str">
        <f>VLOOKUP(C452,'Grades Lookup'!$A$29:$B$31,2,TRUE)</f>
        <v>e</v>
      </c>
      <c r="H452" t="str">
        <f>VLOOKUP(D452,'Grades Lookup'!$A$33:$B$35,2,TRUE)</f>
        <v>k-</v>
      </c>
    </row>
    <row r="453" spans="1:8" x14ac:dyDescent="0.3">
      <c r="A453" t="s">
        <v>1067</v>
      </c>
      <c r="B453">
        <f>INDEX('Pitching Raw Data'!F:F,MATCH(A453,'Pitching Raw Data'!A:A,0))</f>
        <v>0</v>
      </c>
      <c r="C453">
        <f>INDEX('Pitching Raw Data'!H:H,MATCH(A453,'Pitching Raw Data'!A:A,0))</f>
        <v>126</v>
      </c>
      <c r="D453" s="2">
        <f>INDEX('Pitching Raw Data'!G:G,MATCH(A453,'Pitching Raw Data'!A:A,0))</f>
        <v>9.5000000000000001E-2</v>
      </c>
      <c r="F453" t="str">
        <f>IFERROR(VLOOKUP(B453,'Grades Lookup'!$A$17:$B$19,2,TRUE),"")</f>
        <v/>
      </c>
      <c r="G453" t="str">
        <f>VLOOKUP(C453,'Grades Lookup'!$A$29:$B$31,2,TRUE)</f>
        <v>e-</v>
      </c>
      <c r="H453" t="str">
        <f>VLOOKUP(D453,'Grades Lookup'!$A$33:$B$35,2,TRUE)</f>
        <v>k-</v>
      </c>
    </row>
    <row r="454" spans="1:8" x14ac:dyDescent="0.3">
      <c r="A454" t="s">
        <v>1068</v>
      </c>
      <c r="B454">
        <f>INDEX('Pitching Raw Data'!F:F,MATCH(A454,'Pitching Raw Data'!A:A,0))</f>
        <v>1</v>
      </c>
      <c r="C454">
        <f>INDEX('Pitching Raw Data'!H:H,MATCH(A454,'Pitching Raw Data'!A:A,0))</f>
        <v>94</v>
      </c>
      <c r="D454" s="2">
        <f>INDEX('Pitching Raw Data'!G:G,MATCH(A454,'Pitching Raw Data'!A:A,0))</f>
        <v>0.106</v>
      </c>
      <c r="F454" t="str">
        <f>IFERROR(VLOOKUP(B454,'Grades Lookup'!$A$17:$B$19,2,TRUE),"")</f>
        <v/>
      </c>
      <c r="G454" t="str">
        <f>VLOOKUP(C454,'Grades Lookup'!$A$29:$B$31,2,TRUE)</f>
        <v>e</v>
      </c>
      <c r="H454" t="str">
        <f>VLOOKUP(D454,'Grades Lookup'!$A$33:$B$35,2,TRUE)</f>
        <v>k-</v>
      </c>
    </row>
    <row r="455" spans="1:8" x14ac:dyDescent="0.3">
      <c r="A455" t="s">
        <v>1069</v>
      </c>
      <c r="B455">
        <f>INDEX('Pitching Raw Data'!F:F,MATCH(A455,'Pitching Raw Data'!A:A,0))</f>
        <v>0</v>
      </c>
      <c r="C455">
        <f>INDEX('Pitching Raw Data'!H:H,MATCH(A455,'Pitching Raw Data'!A:A,0))</f>
        <v>101</v>
      </c>
      <c r="D455" s="2">
        <f>INDEX('Pitching Raw Data'!G:G,MATCH(A455,'Pitching Raw Data'!A:A,0))</f>
        <v>0.126</v>
      </c>
      <c r="F455" t="str">
        <f>IFERROR(VLOOKUP(B455,'Grades Lookup'!$A$17:$B$19,2,TRUE),"")</f>
        <v/>
      </c>
      <c r="G455" t="str">
        <f>VLOOKUP(C455,'Grades Lookup'!$A$29:$B$31,2,TRUE)</f>
        <v>e-</v>
      </c>
      <c r="H455" t="str">
        <f>VLOOKUP(D455,'Grades Lookup'!$A$33:$B$35,2,TRUE)</f>
        <v>k-</v>
      </c>
    </row>
    <row r="456" spans="1:8" x14ac:dyDescent="0.3">
      <c r="A456" t="s">
        <v>1070</v>
      </c>
      <c r="B456">
        <f>INDEX('Pitching Raw Data'!F:F,MATCH(A456,'Pitching Raw Data'!A:A,0))</f>
        <v>0</v>
      </c>
      <c r="C456">
        <f>INDEX('Pitching Raw Data'!H:H,MATCH(A456,'Pitching Raw Data'!A:A,0))</f>
        <v>120</v>
      </c>
      <c r="D456" s="2">
        <f>INDEX('Pitching Raw Data'!G:G,MATCH(A456,'Pitching Raw Data'!A:A,0))</f>
        <v>0.107</v>
      </c>
      <c r="F456" t="str">
        <f>IFERROR(VLOOKUP(B456,'Grades Lookup'!$A$17:$B$19,2,TRUE),"")</f>
        <v/>
      </c>
      <c r="G456" t="str">
        <f>VLOOKUP(C456,'Grades Lookup'!$A$29:$B$31,2,TRUE)</f>
        <v>e-</v>
      </c>
      <c r="H456" t="str">
        <f>VLOOKUP(D456,'Grades Lookup'!$A$33:$B$35,2,TRUE)</f>
        <v>k-</v>
      </c>
    </row>
    <row r="457" spans="1:8" x14ac:dyDescent="0.3">
      <c r="A457" t="s">
        <v>1071</v>
      </c>
      <c r="B457">
        <f>INDEX('Pitching Raw Data'!F:F,MATCH(A457,'Pitching Raw Data'!A:A,0))</f>
        <v>0</v>
      </c>
      <c r="C457">
        <f>INDEX('Pitching Raw Data'!H:H,MATCH(A457,'Pitching Raw Data'!A:A,0))</f>
        <v>136</v>
      </c>
      <c r="D457" s="2">
        <f>INDEX('Pitching Raw Data'!G:G,MATCH(A457,'Pitching Raw Data'!A:A,0))</f>
        <v>-2.9000000000000001E-2</v>
      </c>
      <c r="F457" t="str">
        <f>IFERROR(VLOOKUP(B457,'Grades Lookup'!$A$17:$B$19,2,TRUE),"")</f>
        <v/>
      </c>
      <c r="G457" t="str">
        <f>VLOOKUP(C457,'Grades Lookup'!$A$29:$B$31,2,TRUE)</f>
        <v>e-</v>
      </c>
      <c r="H457" t="str">
        <f>VLOOKUP(D457,'Grades Lookup'!$A$33:$B$35,2,TRUE)</f>
        <v>k-</v>
      </c>
    </row>
    <row r="458" spans="1:8" x14ac:dyDescent="0.3">
      <c r="A458" t="s">
        <v>523</v>
      </c>
      <c r="B458">
        <f>INDEX('Pitching Raw Data'!F:F,MATCH(A458,'Pitching Raw Data'!A:A,0))</f>
        <v>0</v>
      </c>
      <c r="C458">
        <f>INDEX('Pitching Raw Data'!H:H,MATCH(A458,'Pitching Raw Data'!A:A,0))</f>
        <v>105</v>
      </c>
      <c r="D458" s="2">
        <f>INDEX('Pitching Raw Data'!G:G,MATCH(A458,'Pitching Raw Data'!A:A,0))</f>
        <v>8.3000000000000004E-2</v>
      </c>
      <c r="F458" t="str">
        <f>IFERROR(VLOOKUP(B458,'Grades Lookup'!$A$17:$B$19,2,TRUE),"")</f>
        <v/>
      </c>
      <c r="G458" t="str">
        <f>VLOOKUP(C458,'Grades Lookup'!$A$29:$B$31,2,TRUE)</f>
        <v>e-</v>
      </c>
      <c r="H458" t="str">
        <f>VLOOKUP(D458,'Grades Lookup'!$A$33:$B$35,2,TRUE)</f>
        <v>k-</v>
      </c>
    </row>
    <row r="459" spans="1:8" x14ac:dyDescent="0.3">
      <c r="A459" t="s">
        <v>1072</v>
      </c>
      <c r="B459">
        <f>INDEX('Pitching Raw Data'!F:F,MATCH(A459,'Pitching Raw Data'!A:A,0))</f>
        <v>0</v>
      </c>
      <c r="C459">
        <f>INDEX('Pitching Raw Data'!H:H,MATCH(A459,'Pitching Raw Data'!A:A,0))</f>
        <v>122</v>
      </c>
      <c r="D459" s="2">
        <f>INDEX('Pitching Raw Data'!G:G,MATCH(A459,'Pitching Raw Data'!A:A,0))</f>
        <v>4.5999999999999999E-2</v>
      </c>
      <c r="F459" t="str">
        <f>IFERROR(VLOOKUP(B459,'Grades Lookup'!$A$17:$B$19,2,TRUE),"")</f>
        <v/>
      </c>
      <c r="G459" t="str">
        <f>VLOOKUP(C459,'Grades Lookup'!$A$29:$B$31,2,TRUE)</f>
        <v>e-</v>
      </c>
      <c r="H459" t="str">
        <f>VLOOKUP(D459,'Grades Lookup'!$A$33:$B$35,2,TRUE)</f>
        <v>k-</v>
      </c>
    </row>
    <row r="460" spans="1:8" x14ac:dyDescent="0.3">
      <c r="A460" t="s">
        <v>1073</v>
      </c>
      <c r="B460">
        <f>INDEX('Pitching Raw Data'!F:F,MATCH(A460,'Pitching Raw Data'!A:A,0))</f>
        <v>0</v>
      </c>
      <c r="C460">
        <f>INDEX('Pitching Raw Data'!H:H,MATCH(A460,'Pitching Raw Data'!A:A,0))</f>
        <v>127</v>
      </c>
      <c r="D460" s="2">
        <f>INDEX('Pitching Raw Data'!G:G,MATCH(A460,'Pitching Raw Data'!A:A,0))</f>
        <v>7.0999999999999994E-2</v>
      </c>
      <c r="F460" t="str">
        <f>IFERROR(VLOOKUP(B460,'Grades Lookup'!$A$17:$B$19,2,TRUE),"")</f>
        <v/>
      </c>
      <c r="G460" t="str">
        <f>VLOOKUP(C460,'Grades Lookup'!$A$29:$B$31,2,TRUE)</f>
        <v>e-</v>
      </c>
      <c r="H460" t="str">
        <f>VLOOKUP(D460,'Grades Lookup'!$A$33:$B$35,2,TRUE)</f>
        <v>k-</v>
      </c>
    </row>
    <row r="461" spans="1:8" x14ac:dyDescent="0.3">
      <c r="A461" t="s">
        <v>1074</v>
      </c>
      <c r="B461">
        <f>INDEX('Pitching Raw Data'!F:F,MATCH(A461,'Pitching Raw Data'!A:A,0))</f>
        <v>0</v>
      </c>
      <c r="C461">
        <f>INDEX('Pitching Raw Data'!H:H,MATCH(A461,'Pitching Raw Data'!A:A,0))</f>
        <v>82</v>
      </c>
      <c r="D461" s="2">
        <f>INDEX('Pitching Raw Data'!G:G,MATCH(A461,'Pitching Raw Data'!A:A,0))</f>
        <v>0.154</v>
      </c>
      <c r="F461" t="str">
        <f>IFERROR(VLOOKUP(B461,'Grades Lookup'!$A$17:$B$19,2,TRUE),"")</f>
        <v/>
      </c>
      <c r="G461" t="str">
        <f>VLOOKUP(C461,'Grades Lookup'!$A$29:$B$31,2,TRUE)</f>
        <v>e</v>
      </c>
      <c r="H461" t="str">
        <f>VLOOKUP(D461,'Grades Lookup'!$A$33:$B$35,2,TRUE)</f>
        <v>k-</v>
      </c>
    </row>
    <row r="462" spans="1:8" x14ac:dyDescent="0.3">
      <c r="A462" t="s">
        <v>1075</v>
      </c>
      <c r="B462">
        <f>INDEX('Pitching Raw Data'!F:F,MATCH(A462,'Pitching Raw Data'!A:A,0))</f>
        <v>0</v>
      </c>
      <c r="C462">
        <f>INDEX('Pitching Raw Data'!H:H,MATCH(A462,'Pitching Raw Data'!A:A,0))</f>
        <v>118</v>
      </c>
      <c r="D462" s="2">
        <f>INDEX('Pitching Raw Data'!G:G,MATCH(A462,'Pitching Raw Data'!A:A,0))</f>
        <v>9.7000000000000003E-2</v>
      </c>
      <c r="F462" t="str">
        <f>IFERROR(VLOOKUP(B462,'Grades Lookup'!$A$17:$B$19,2,TRUE),"")</f>
        <v/>
      </c>
      <c r="G462" t="str">
        <f>VLOOKUP(C462,'Grades Lookup'!$A$29:$B$31,2,TRUE)</f>
        <v>e-</v>
      </c>
      <c r="H462" t="str">
        <f>VLOOKUP(D462,'Grades Lookup'!$A$33:$B$35,2,TRUE)</f>
        <v>k-</v>
      </c>
    </row>
    <row r="463" spans="1:8" x14ac:dyDescent="0.3">
      <c r="A463" t="s">
        <v>1076</v>
      </c>
      <c r="B463">
        <f>INDEX('Pitching Raw Data'!F:F,MATCH(A463,'Pitching Raw Data'!A:A,0))</f>
        <v>8</v>
      </c>
      <c r="C463">
        <f>INDEX('Pitching Raw Data'!H:H,MATCH(A463,'Pitching Raw Data'!A:A,0))</f>
        <v>125</v>
      </c>
      <c r="D463" s="2">
        <f>INDEX('Pitching Raw Data'!G:G,MATCH(A463,'Pitching Raw Data'!A:A,0))</f>
        <v>7.0999999999999994E-2</v>
      </c>
      <c r="F463" t="str">
        <f>IFERROR(VLOOKUP(B463,'Grades Lookup'!$A$17:$B$19,2,TRUE),"")</f>
        <v/>
      </c>
      <c r="G463" t="str">
        <f>VLOOKUP(C463,'Grades Lookup'!$A$29:$B$31,2,TRUE)</f>
        <v>e-</v>
      </c>
      <c r="H463" t="str">
        <f>VLOOKUP(D463,'Grades Lookup'!$A$33:$B$35,2,TRUE)</f>
        <v>k-</v>
      </c>
    </row>
    <row r="464" spans="1:8" x14ac:dyDescent="0.3">
      <c r="A464" t="s">
        <v>1077</v>
      </c>
      <c r="B464">
        <f>INDEX('Pitching Raw Data'!F:F,MATCH(A464,'Pitching Raw Data'!A:A,0))</f>
        <v>2</v>
      </c>
      <c r="C464">
        <f>INDEX('Pitching Raw Data'!H:H,MATCH(A464,'Pitching Raw Data'!A:A,0))</f>
        <v>99</v>
      </c>
      <c r="D464" s="2">
        <f>INDEX('Pitching Raw Data'!G:G,MATCH(A464,'Pitching Raw Data'!A:A,0))</f>
        <v>0.13900000000000001</v>
      </c>
      <c r="F464" t="str">
        <f>IFERROR(VLOOKUP(B464,'Grades Lookup'!$A$17:$B$19,2,TRUE),"")</f>
        <v/>
      </c>
      <c r="G464" t="str">
        <f>VLOOKUP(C464,'Grades Lookup'!$A$29:$B$31,2,TRUE)</f>
        <v>e</v>
      </c>
      <c r="H464" t="str">
        <f>VLOOKUP(D464,'Grades Lookup'!$A$33:$B$35,2,TRUE)</f>
        <v>k-</v>
      </c>
    </row>
    <row r="465" spans="1:8" x14ac:dyDescent="0.3">
      <c r="A465" t="s">
        <v>1078</v>
      </c>
      <c r="B465">
        <f>INDEX('Pitching Raw Data'!F:F,MATCH(A465,'Pitching Raw Data'!A:A,0))</f>
        <v>0</v>
      </c>
      <c r="C465">
        <f>INDEX('Pitching Raw Data'!H:H,MATCH(A465,'Pitching Raw Data'!A:A,0))</f>
        <v>121</v>
      </c>
      <c r="D465" s="2">
        <f>INDEX('Pitching Raw Data'!G:G,MATCH(A465,'Pitching Raw Data'!A:A,0))</f>
        <v>0.107</v>
      </c>
      <c r="F465" t="str">
        <f>IFERROR(VLOOKUP(B465,'Grades Lookup'!$A$17:$B$19,2,TRUE),"")</f>
        <v/>
      </c>
      <c r="G465" t="str">
        <f>VLOOKUP(C465,'Grades Lookup'!$A$29:$B$31,2,TRUE)</f>
        <v>e-</v>
      </c>
      <c r="H465" t="str">
        <f>VLOOKUP(D465,'Grades Lookup'!$A$33:$B$35,2,TRUE)</f>
        <v>k-</v>
      </c>
    </row>
    <row r="466" spans="1:8" x14ac:dyDescent="0.3">
      <c r="A466" t="s">
        <v>1079</v>
      </c>
      <c r="B466">
        <f>INDEX('Pitching Raw Data'!F:F,MATCH(A466,'Pitching Raw Data'!A:A,0))</f>
        <v>0</v>
      </c>
      <c r="C466">
        <f>INDEX('Pitching Raw Data'!H:H,MATCH(A466,'Pitching Raw Data'!A:A,0))</f>
        <v>110</v>
      </c>
      <c r="D466" s="2">
        <f>INDEX('Pitching Raw Data'!G:G,MATCH(A466,'Pitching Raw Data'!A:A,0))</f>
        <v>8.5999999999999993E-2</v>
      </c>
      <c r="F466" t="str">
        <f>IFERROR(VLOOKUP(B466,'Grades Lookup'!$A$17:$B$19,2,TRUE),"")</f>
        <v/>
      </c>
      <c r="G466" t="str">
        <f>VLOOKUP(C466,'Grades Lookup'!$A$29:$B$31,2,TRUE)</f>
        <v>e-</v>
      </c>
      <c r="H466" t="str">
        <f>VLOOKUP(D466,'Grades Lookup'!$A$33:$B$35,2,TRUE)</f>
        <v>k-</v>
      </c>
    </row>
    <row r="467" spans="1:8" x14ac:dyDescent="0.3">
      <c r="A467" t="s">
        <v>1080</v>
      </c>
      <c r="B467">
        <f>INDEX('Pitching Raw Data'!F:F,MATCH(A467,'Pitching Raw Data'!A:A,0))</f>
        <v>0</v>
      </c>
      <c r="C467">
        <f>INDEX('Pitching Raw Data'!H:H,MATCH(A467,'Pitching Raw Data'!A:A,0))</f>
        <v>118</v>
      </c>
      <c r="D467" s="2">
        <f>INDEX('Pitching Raw Data'!G:G,MATCH(A467,'Pitching Raw Data'!A:A,0))</f>
        <v>0.10299999999999999</v>
      </c>
      <c r="F467" t="str">
        <f>IFERROR(VLOOKUP(B467,'Grades Lookup'!$A$17:$B$19,2,TRUE),"")</f>
        <v/>
      </c>
      <c r="G467" t="str">
        <f>VLOOKUP(C467,'Grades Lookup'!$A$29:$B$31,2,TRUE)</f>
        <v>e-</v>
      </c>
      <c r="H467" t="str">
        <f>VLOOKUP(D467,'Grades Lookup'!$A$33:$B$35,2,TRUE)</f>
        <v>k-</v>
      </c>
    </row>
    <row r="468" spans="1:8" x14ac:dyDescent="0.3">
      <c r="A468" t="s">
        <v>1081</v>
      </c>
      <c r="B468">
        <f>INDEX('Pitching Raw Data'!F:F,MATCH(A468,'Pitching Raw Data'!A:A,0))</f>
        <v>1</v>
      </c>
      <c r="C468">
        <f>INDEX('Pitching Raw Data'!H:H,MATCH(A468,'Pitching Raw Data'!A:A,0))</f>
        <v>99</v>
      </c>
      <c r="D468" s="2">
        <f>INDEX('Pitching Raw Data'!G:G,MATCH(A468,'Pitching Raw Data'!A:A,0))</f>
        <v>0.13800000000000001</v>
      </c>
      <c r="F468" t="str">
        <f>IFERROR(VLOOKUP(B468,'Grades Lookup'!$A$17:$B$19,2,TRUE),"")</f>
        <v/>
      </c>
      <c r="G468" t="str">
        <f>VLOOKUP(C468,'Grades Lookup'!$A$29:$B$31,2,TRUE)</f>
        <v>e</v>
      </c>
      <c r="H468" t="str">
        <f>VLOOKUP(D468,'Grades Lookup'!$A$33:$B$35,2,TRUE)</f>
        <v>k-</v>
      </c>
    </row>
    <row r="469" spans="1:8" x14ac:dyDescent="0.3">
      <c r="A469" t="s">
        <v>1082</v>
      </c>
      <c r="B469">
        <f>INDEX('Pitching Raw Data'!F:F,MATCH(A469,'Pitching Raw Data'!A:A,0))</f>
        <v>0</v>
      </c>
      <c r="C469">
        <f>INDEX('Pitching Raw Data'!H:H,MATCH(A469,'Pitching Raw Data'!A:A,0))</f>
        <v>160</v>
      </c>
      <c r="D469" s="2">
        <f>INDEX('Pitching Raw Data'!G:G,MATCH(A469,'Pitching Raw Data'!A:A,0))</f>
        <v>-1.6E-2</v>
      </c>
      <c r="F469" t="str">
        <f>IFERROR(VLOOKUP(B469,'Grades Lookup'!$A$17:$B$19,2,TRUE),"")</f>
        <v/>
      </c>
      <c r="G469" t="str">
        <f>VLOOKUP(C469,'Grades Lookup'!$A$29:$B$31,2,TRUE)</f>
        <v>e-</v>
      </c>
      <c r="H469" t="str">
        <f>VLOOKUP(D469,'Grades Lookup'!$A$33:$B$35,2,TRUE)</f>
        <v>k-</v>
      </c>
    </row>
    <row r="470" spans="1:8" x14ac:dyDescent="0.3">
      <c r="A470" t="s">
        <v>1083</v>
      </c>
      <c r="B470">
        <f>INDEX('Pitching Raw Data'!F:F,MATCH(A470,'Pitching Raw Data'!A:A,0))</f>
        <v>22</v>
      </c>
      <c r="C470">
        <f>INDEX('Pitching Raw Data'!H:H,MATCH(A470,'Pitching Raw Data'!A:A,0))</f>
        <v>92</v>
      </c>
      <c r="D470" s="2">
        <f>INDEX('Pitching Raw Data'!G:G,MATCH(A470,'Pitching Raw Data'!A:A,0))</f>
        <v>0.14099999999999999</v>
      </c>
      <c r="F470" t="str">
        <f>IFERROR(VLOOKUP(B470,'Grades Lookup'!$A$17:$B$19,2,TRUE),"")</f>
        <v>sv-</v>
      </c>
      <c r="G470" t="str">
        <f>VLOOKUP(C470,'Grades Lookup'!$A$29:$B$31,2,TRUE)</f>
        <v>e</v>
      </c>
      <c r="H470" t="str">
        <f>VLOOKUP(D470,'Grades Lookup'!$A$33:$B$35,2,TRUE)</f>
        <v>k-</v>
      </c>
    </row>
    <row r="471" spans="1:8" x14ac:dyDescent="0.3">
      <c r="A471" t="s">
        <v>1084</v>
      </c>
      <c r="B471">
        <f>INDEX('Pitching Raw Data'!F:F,MATCH(A471,'Pitching Raw Data'!A:A,0))</f>
        <v>0</v>
      </c>
      <c r="C471">
        <f>INDEX('Pitching Raw Data'!H:H,MATCH(A471,'Pitching Raw Data'!A:A,0))</f>
        <v>95</v>
      </c>
      <c r="D471" s="2">
        <f>INDEX('Pitching Raw Data'!G:G,MATCH(A471,'Pitching Raw Data'!A:A,0))</f>
        <v>0.114</v>
      </c>
      <c r="F471" t="str">
        <f>IFERROR(VLOOKUP(B471,'Grades Lookup'!$A$17:$B$19,2,TRUE),"")</f>
        <v/>
      </c>
      <c r="G471" t="str">
        <f>VLOOKUP(C471,'Grades Lookup'!$A$29:$B$31,2,TRUE)</f>
        <v>e</v>
      </c>
      <c r="H471" t="str">
        <f>VLOOKUP(D471,'Grades Lookup'!$A$33:$B$35,2,TRUE)</f>
        <v>k-</v>
      </c>
    </row>
    <row r="472" spans="1:8" x14ac:dyDescent="0.3">
      <c r="A472" t="s">
        <v>486</v>
      </c>
      <c r="B472">
        <f>INDEX('Pitching Raw Data'!F:F,MATCH(A472,'Pitching Raw Data'!A:A,0))</f>
        <v>0</v>
      </c>
      <c r="C472">
        <f>INDEX('Pitching Raw Data'!H:H,MATCH(A472,'Pitching Raw Data'!A:A,0))</f>
        <v>123</v>
      </c>
      <c r="D472" s="2">
        <f>INDEX('Pitching Raw Data'!G:G,MATCH(A472,'Pitching Raw Data'!A:A,0))</f>
        <v>9.1999999999999998E-2</v>
      </c>
      <c r="F472" t="str">
        <f>IFERROR(VLOOKUP(B472,'Grades Lookup'!$A$17:$B$19,2,TRUE),"")</f>
        <v/>
      </c>
      <c r="G472" t="str">
        <f>VLOOKUP(C472,'Grades Lookup'!$A$29:$B$31,2,TRUE)</f>
        <v>e-</v>
      </c>
      <c r="H472" t="str">
        <f>VLOOKUP(D472,'Grades Lookup'!$A$33:$B$35,2,TRUE)</f>
        <v>k-</v>
      </c>
    </row>
    <row r="473" spans="1:8" x14ac:dyDescent="0.3">
      <c r="A473" t="s">
        <v>1085</v>
      </c>
      <c r="B473">
        <f>INDEX('Pitching Raw Data'!F:F,MATCH(A473,'Pitching Raw Data'!A:A,0))</f>
        <v>0</v>
      </c>
      <c r="C473">
        <f>INDEX('Pitching Raw Data'!H:H,MATCH(A473,'Pitching Raw Data'!A:A,0))</f>
        <v>106</v>
      </c>
      <c r="D473" s="2">
        <f>INDEX('Pitching Raw Data'!G:G,MATCH(A473,'Pitching Raw Data'!A:A,0))</f>
        <v>6.7000000000000004E-2</v>
      </c>
      <c r="F473" t="str">
        <f>IFERROR(VLOOKUP(B473,'Grades Lookup'!$A$17:$B$19,2,TRUE),"")</f>
        <v/>
      </c>
      <c r="G473" t="str">
        <f>VLOOKUP(C473,'Grades Lookup'!$A$29:$B$31,2,TRUE)</f>
        <v>e-</v>
      </c>
      <c r="H473" t="str">
        <f>VLOOKUP(D473,'Grades Lookup'!$A$33:$B$35,2,TRUE)</f>
        <v>k-</v>
      </c>
    </row>
    <row r="474" spans="1:8" x14ac:dyDescent="0.3">
      <c r="A474" t="s">
        <v>1086</v>
      </c>
      <c r="B474">
        <f>INDEX('Pitching Raw Data'!F:F,MATCH(A474,'Pitching Raw Data'!A:A,0))</f>
        <v>0</v>
      </c>
      <c r="C474">
        <f>INDEX('Pitching Raw Data'!H:H,MATCH(A474,'Pitching Raw Data'!A:A,0))</f>
        <v>119</v>
      </c>
      <c r="D474" s="2">
        <f>INDEX('Pitching Raw Data'!G:G,MATCH(A474,'Pitching Raw Data'!A:A,0))</f>
        <v>8.2000000000000003E-2</v>
      </c>
      <c r="F474" t="str">
        <f>IFERROR(VLOOKUP(B474,'Grades Lookup'!$A$17:$B$19,2,TRUE),"")</f>
        <v/>
      </c>
      <c r="G474" t="str">
        <f>VLOOKUP(C474,'Grades Lookup'!$A$29:$B$31,2,TRUE)</f>
        <v>e-</v>
      </c>
      <c r="H474" t="str">
        <f>VLOOKUP(D474,'Grades Lookup'!$A$33:$B$35,2,TRUE)</f>
        <v>k-</v>
      </c>
    </row>
    <row r="475" spans="1:8" x14ac:dyDescent="0.3">
      <c r="A475" t="s">
        <v>436</v>
      </c>
      <c r="B475">
        <f>INDEX('Pitching Raw Data'!F:F,MATCH(A475,'Pitching Raw Data'!A:A,0))</f>
        <v>0</v>
      </c>
      <c r="C475">
        <f>INDEX('Pitching Raw Data'!H:H,MATCH(A475,'Pitching Raw Data'!A:A,0))</f>
        <v>81</v>
      </c>
      <c r="D475" s="2">
        <f>INDEX('Pitching Raw Data'!G:G,MATCH(A475,'Pitching Raw Data'!A:A,0))</f>
        <v>0.22</v>
      </c>
      <c r="F475" t="str">
        <f>IFERROR(VLOOKUP(B475,'Grades Lookup'!$A$17:$B$19,2,TRUE),"")</f>
        <v/>
      </c>
      <c r="G475" t="str">
        <f>VLOOKUP(C475,'Grades Lookup'!$A$29:$B$31,2,TRUE)</f>
        <v>e</v>
      </c>
      <c r="H475" t="str">
        <f>VLOOKUP(D475,'Grades Lookup'!$A$33:$B$35,2,TRUE)</f>
        <v>k</v>
      </c>
    </row>
    <row r="476" spans="1:8" x14ac:dyDescent="0.3">
      <c r="A476" t="s">
        <v>489</v>
      </c>
      <c r="B476">
        <f>INDEX('Pitching Raw Data'!F:F,MATCH(A476,'Pitching Raw Data'!A:A,0))</f>
        <v>0</v>
      </c>
      <c r="C476">
        <f>INDEX('Pitching Raw Data'!H:H,MATCH(A476,'Pitching Raw Data'!A:A,0))</f>
        <v>140</v>
      </c>
      <c r="D476" s="2">
        <f>INDEX('Pitching Raw Data'!G:G,MATCH(A476,'Pitching Raw Data'!A:A,0))</f>
        <v>6.4000000000000001E-2</v>
      </c>
      <c r="F476" t="str">
        <f>IFERROR(VLOOKUP(B476,'Grades Lookup'!$A$17:$B$19,2,TRUE),"")</f>
        <v/>
      </c>
      <c r="G476" t="str">
        <f>VLOOKUP(C476,'Grades Lookup'!$A$29:$B$31,2,TRUE)</f>
        <v>e-</v>
      </c>
      <c r="H476" t="str">
        <f>VLOOKUP(D476,'Grades Lookup'!$A$33:$B$35,2,TRUE)</f>
        <v>k-</v>
      </c>
    </row>
    <row r="477" spans="1:8" x14ac:dyDescent="0.3">
      <c r="A477" t="s">
        <v>1087</v>
      </c>
      <c r="B477">
        <f>INDEX('Pitching Raw Data'!F:F,MATCH(A477,'Pitching Raw Data'!A:A,0))</f>
        <v>0</v>
      </c>
      <c r="C477">
        <f>INDEX('Pitching Raw Data'!H:H,MATCH(A477,'Pitching Raw Data'!A:A,0))</f>
        <v>114</v>
      </c>
      <c r="D477" s="2">
        <f>INDEX('Pitching Raw Data'!G:G,MATCH(A477,'Pitching Raw Data'!A:A,0))</f>
        <v>8.2000000000000003E-2</v>
      </c>
      <c r="F477" t="str">
        <f>IFERROR(VLOOKUP(B477,'Grades Lookup'!$A$17:$B$19,2,TRUE),"")</f>
        <v/>
      </c>
      <c r="G477" t="str">
        <f>VLOOKUP(C477,'Grades Lookup'!$A$29:$B$31,2,TRUE)</f>
        <v>e-</v>
      </c>
      <c r="H477" t="str">
        <f>VLOOKUP(D477,'Grades Lookup'!$A$33:$B$35,2,TRUE)</f>
        <v>k-</v>
      </c>
    </row>
    <row r="478" spans="1:8" x14ac:dyDescent="0.3">
      <c r="A478" t="s">
        <v>584</v>
      </c>
      <c r="B478">
        <f>INDEX('Pitching Raw Data'!F:F,MATCH(A478,'Pitching Raw Data'!A:A,0))</f>
        <v>0</v>
      </c>
      <c r="C478">
        <f>INDEX('Pitching Raw Data'!H:H,MATCH(A478,'Pitching Raw Data'!A:A,0))</f>
        <v>115</v>
      </c>
      <c r="D478" s="2">
        <f>INDEX('Pitching Raw Data'!G:G,MATCH(A478,'Pitching Raw Data'!A:A,0))</f>
        <v>7.2999999999999995E-2</v>
      </c>
      <c r="F478" t="str">
        <f>IFERROR(VLOOKUP(B478,'Grades Lookup'!$A$17:$B$19,2,TRUE),"")</f>
        <v/>
      </c>
      <c r="G478" t="str">
        <f>VLOOKUP(C478,'Grades Lookup'!$A$29:$B$31,2,TRUE)</f>
        <v>e-</v>
      </c>
      <c r="H478" t="str">
        <f>VLOOKUP(D478,'Grades Lookup'!$A$33:$B$35,2,TRUE)</f>
        <v>k-</v>
      </c>
    </row>
    <row r="479" spans="1:8" x14ac:dyDescent="0.3">
      <c r="A479" t="s">
        <v>1088</v>
      </c>
      <c r="B479">
        <f>INDEX('Pitching Raw Data'!F:F,MATCH(A479,'Pitching Raw Data'!A:A,0))</f>
        <v>0</v>
      </c>
      <c r="C479">
        <f>INDEX('Pitching Raw Data'!H:H,MATCH(A479,'Pitching Raw Data'!A:A,0))</f>
        <v>92</v>
      </c>
      <c r="D479" s="2">
        <f>INDEX('Pitching Raw Data'!G:G,MATCH(A479,'Pitching Raw Data'!A:A,0))</f>
        <v>0.20699999999999999</v>
      </c>
      <c r="F479" t="str">
        <f>IFERROR(VLOOKUP(B479,'Grades Lookup'!$A$17:$B$19,2,TRUE),"")</f>
        <v/>
      </c>
      <c r="G479" t="str">
        <f>VLOOKUP(C479,'Grades Lookup'!$A$29:$B$31,2,TRUE)</f>
        <v>e</v>
      </c>
      <c r="H479" t="str">
        <f>VLOOKUP(D479,'Grades Lookup'!$A$33:$B$35,2,TRUE)</f>
        <v>k</v>
      </c>
    </row>
    <row r="480" spans="1:8" x14ac:dyDescent="0.3">
      <c r="A480" t="s">
        <v>1089</v>
      </c>
      <c r="B480">
        <f>INDEX('Pitching Raw Data'!F:F,MATCH(A480,'Pitching Raw Data'!A:A,0))</f>
        <v>0</v>
      </c>
      <c r="C480">
        <f>INDEX('Pitching Raw Data'!H:H,MATCH(A480,'Pitching Raw Data'!A:A,0))</f>
        <v>129</v>
      </c>
      <c r="D480" s="2">
        <f>INDEX('Pitching Raw Data'!G:G,MATCH(A480,'Pitching Raw Data'!A:A,0))</f>
        <v>9.2999999999999999E-2</v>
      </c>
      <c r="F480" t="str">
        <f>IFERROR(VLOOKUP(B480,'Grades Lookup'!$A$17:$B$19,2,TRUE),"")</f>
        <v/>
      </c>
      <c r="G480" t="str">
        <f>VLOOKUP(C480,'Grades Lookup'!$A$29:$B$31,2,TRUE)</f>
        <v>e-</v>
      </c>
      <c r="H480" t="str">
        <f>VLOOKUP(D480,'Grades Lookup'!$A$33:$B$35,2,TRUE)</f>
        <v>k-</v>
      </c>
    </row>
    <row r="481" spans="1:8" x14ac:dyDescent="0.3">
      <c r="A481" t="s">
        <v>1090</v>
      </c>
      <c r="B481">
        <f>INDEX('Pitching Raw Data'!F:F,MATCH(A481,'Pitching Raw Data'!A:A,0))</f>
        <v>0</v>
      </c>
      <c r="C481">
        <f>INDEX('Pitching Raw Data'!H:H,MATCH(A481,'Pitching Raw Data'!A:A,0))</f>
        <v>121</v>
      </c>
      <c r="D481" s="2">
        <f>INDEX('Pitching Raw Data'!G:G,MATCH(A481,'Pitching Raw Data'!A:A,0))</f>
        <v>0.13200000000000001</v>
      </c>
      <c r="F481" t="str">
        <f>IFERROR(VLOOKUP(B481,'Grades Lookup'!$A$17:$B$19,2,TRUE),"")</f>
        <v/>
      </c>
      <c r="G481" t="str">
        <f>VLOOKUP(C481,'Grades Lookup'!$A$29:$B$31,2,TRUE)</f>
        <v>e-</v>
      </c>
      <c r="H481" t="str">
        <f>VLOOKUP(D481,'Grades Lookup'!$A$33:$B$35,2,TRUE)</f>
        <v>k-</v>
      </c>
    </row>
    <row r="482" spans="1:8" x14ac:dyDescent="0.3">
      <c r="A482" t="s">
        <v>575</v>
      </c>
      <c r="B482">
        <f>INDEX('Pitching Raw Data'!F:F,MATCH(A482,'Pitching Raw Data'!A:A,0))</f>
        <v>0</v>
      </c>
      <c r="C482">
        <f>INDEX('Pitching Raw Data'!H:H,MATCH(A482,'Pitching Raw Data'!A:A,0))</f>
        <v>113</v>
      </c>
      <c r="D482" s="2">
        <f>INDEX('Pitching Raw Data'!G:G,MATCH(A482,'Pitching Raw Data'!A:A,0))</f>
        <v>0.13300000000000001</v>
      </c>
      <c r="F482" t="str">
        <f>IFERROR(VLOOKUP(B482,'Grades Lookup'!$A$17:$B$19,2,TRUE),"")</f>
        <v/>
      </c>
      <c r="G482" t="str">
        <f>VLOOKUP(C482,'Grades Lookup'!$A$29:$B$31,2,TRUE)</f>
        <v>e-</v>
      </c>
      <c r="H482" t="str">
        <f>VLOOKUP(D482,'Grades Lookup'!$A$33:$B$35,2,TRUE)</f>
        <v>k-</v>
      </c>
    </row>
    <row r="483" spans="1:8" x14ac:dyDescent="0.3">
      <c r="A483" t="s">
        <v>576</v>
      </c>
      <c r="B483">
        <f>INDEX('Pitching Raw Data'!F:F,MATCH(A483,'Pitching Raw Data'!A:A,0))</f>
        <v>0</v>
      </c>
      <c r="C483">
        <f>INDEX('Pitching Raw Data'!H:H,MATCH(A483,'Pitching Raw Data'!A:A,0))</f>
        <v>123</v>
      </c>
      <c r="D483" s="2">
        <f>INDEX('Pitching Raw Data'!G:G,MATCH(A483,'Pitching Raw Data'!A:A,0))</f>
        <v>6.7000000000000004E-2</v>
      </c>
      <c r="F483" t="str">
        <f>IFERROR(VLOOKUP(B483,'Grades Lookup'!$A$17:$B$19,2,TRUE),"")</f>
        <v/>
      </c>
      <c r="G483" t="str">
        <f>VLOOKUP(C483,'Grades Lookup'!$A$29:$B$31,2,TRUE)</f>
        <v>e-</v>
      </c>
      <c r="H483" t="str">
        <f>VLOOKUP(D483,'Grades Lookup'!$A$33:$B$35,2,TRUE)</f>
        <v>k-</v>
      </c>
    </row>
    <row r="484" spans="1:8" x14ac:dyDescent="0.3">
      <c r="A484" t="s">
        <v>1091</v>
      </c>
      <c r="B484">
        <f>INDEX('Pitching Raw Data'!F:F,MATCH(A484,'Pitching Raw Data'!A:A,0))</f>
        <v>0</v>
      </c>
      <c r="C484">
        <f>INDEX('Pitching Raw Data'!H:H,MATCH(A484,'Pitching Raw Data'!A:A,0))</f>
        <v>119</v>
      </c>
      <c r="D484" s="2">
        <f>INDEX('Pitching Raw Data'!G:G,MATCH(A484,'Pitching Raw Data'!A:A,0))</f>
        <v>9.6000000000000002E-2</v>
      </c>
      <c r="F484" t="str">
        <f>IFERROR(VLOOKUP(B484,'Grades Lookup'!$A$17:$B$19,2,TRUE),"")</f>
        <v/>
      </c>
      <c r="G484" t="str">
        <f>VLOOKUP(C484,'Grades Lookup'!$A$29:$B$31,2,TRUE)</f>
        <v>e-</v>
      </c>
      <c r="H484" t="str">
        <f>VLOOKUP(D484,'Grades Lookup'!$A$33:$B$35,2,TRUE)</f>
        <v>k-</v>
      </c>
    </row>
    <row r="485" spans="1:8" x14ac:dyDescent="0.3">
      <c r="A485" t="s">
        <v>1092</v>
      </c>
      <c r="B485">
        <f>INDEX('Pitching Raw Data'!F:F,MATCH(A485,'Pitching Raw Data'!A:A,0))</f>
        <v>1</v>
      </c>
      <c r="C485">
        <f>INDEX('Pitching Raw Data'!H:H,MATCH(A485,'Pitching Raw Data'!A:A,0))</f>
        <v>118</v>
      </c>
      <c r="D485" s="2">
        <f>INDEX('Pitching Raw Data'!G:G,MATCH(A485,'Pitching Raw Data'!A:A,0))</f>
        <v>5.8999999999999997E-2</v>
      </c>
      <c r="F485" t="str">
        <f>IFERROR(VLOOKUP(B485,'Grades Lookup'!$A$17:$B$19,2,TRUE),"")</f>
        <v/>
      </c>
      <c r="G485" t="str">
        <f>VLOOKUP(C485,'Grades Lookup'!$A$29:$B$31,2,TRUE)</f>
        <v>e-</v>
      </c>
      <c r="H485" t="str">
        <f>VLOOKUP(D485,'Grades Lookup'!$A$33:$B$35,2,TRUE)</f>
        <v>k-</v>
      </c>
    </row>
    <row r="486" spans="1:8" x14ac:dyDescent="0.3">
      <c r="A486" t="s">
        <v>1093</v>
      </c>
      <c r="B486">
        <f>INDEX('Pitching Raw Data'!F:F,MATCH(A486,'Pitching Raw Data'!A:A,0))</f>
        <v>0</v>
      </c>
      <c r="C486">
        <f>INDEX('Pitching Raw Data'!H:H,MATCH(A486,'Pitching Raw Data'!A:A,0))</f>
        <v>143</v>
      </c>
      <c r="D486" s="2">
        <f>INDEX('Pitching Raw Data'!G:G,MATCH(A486,'Pitching Raw Data'!A:A,0))</f>
        <v>2.5000000000000001E-2</v>
      </c>
      <c r="F486" t="str">
        <f>IFERROR(VLOOKUP(B486,'Grades Lookup'!$A$17:$B$19,2,TRUE),"")</f>
        <v/>
      </c>
      <c r="G486" t="str">
        <f>VLOOKUP(C486,'Grades Lookup'!$A$29:$B$31,2,TRUE)</f>
        <v>e-</v>
      </c>
      <c r="H486" t="str">
        <f>VLOOKUP(D486,'Grades Lookup'!$A$33:$B$35,2,TRUE)</f>
        <v>k-</v>
      </c>
    </row>
    <row r="487" spans="1:8" x14ac:dyDescent="0.3">
      <c r="A487" t="s">
        <v>530</v>
      </c>
      <c r="B487">
        <f>INDEX('Pitching Raw Data'!F:F,MATCH(A487,'Pitching Raw Data'!A:A,0))</f>
        <v>0</v>
      </c>
      <c r="C487">
        <f>INDEX('Pitching Raw Data'!H:H,MATCH(A487,'Pitching Raw Data'!A:A,0))</f>
        <v>87</v>
      </c>
      <c r="D487" s="2">
        <f>INDEX('Pitching Raw Data'!G:G,MATCH(A487,'Pitching Raw Data'!A:A,0))</f>
        <v>0.193</v>
      </c>
      <c r="F487" t="str">
        <f>IFERROR(VLOOKUP(B487,'Grades Lookup'!$A$17:$B$19,2,TRUE),"")</f>
        <v/>
      </c>
      <c r="G487" t="str">
        <f>VLOOKUP(C487,'Grades Lookup'!$A$29:$B$31,2,TRUE)</f>
        <v>e</v>
      </c>
      <c r="H487" t="str">
        <f>VLOOKUP(D487,'Grades Lookup'!$A$33:$B$35,2,TRUE)</f>
        <v>k</v>
      </c>
    </row>
    <row r="488" spans="1:8" x14ac:dyDescent="0.3">
      <c r="A488" t="s">
        <v>1094</v>
      </c>
      <c r="B488">
        <f>INDEX('Pitching Raw Data'!F:F,MATCH(A488,'Pitching Raw Data'!A:A,0))</f>
        <v>0</v>
      </c>
      <c r="C488">
        <f>INDEX('Pitching Raw Data'!H:H,MATCH(A488,'Pitching Raw Data'!A:A,0))</f>
        <v>101</v>
      </c>
      <c r="D488" s="2">
        <f>INDEX('Pitching Raw Data'!G:G,MATCH(A488,'Pitching Raw Data'!A:A,0))</f>
        <v>0.11</v>
      </c>
      <c r="F488" t="str">
        <f>IFERROR(VLOOKUP(B488,'Grades Lookup'!$A$17:$B$19,2,TRUE),"")</f>
        <v/>
      </c>
      <c r="G488" t="str">
        <f>VLOOKUP(C488,'Grades Lookup'!$A$29:$B$31,2,TRUE)</f>
        <v>e-</v>
      </c>
      <c r="H488" t="str">
        <f>VLOOKUP(D488,'Grades Lookup'!$A$33:$B$35,2,TRUE)</f>
        <v>k-</v>
      </c>
    </row>
    <row r="489" spans="1:8" x14ac:dyDescent="0.3">
      <c r="A489" t="s">
        <v>1095</v>
      </c>
      <c r="B489">
        <f>INDEX('Pitching Raw Data'!F:F,MATCH(A489,'Pitching Raw Data'!A:A,0))</f>
        <v>1</v>
      </c>
      <c r="C489">
        <f>INDEX('Pitching Raw Data'!H:H,MATCH(A489,'Pitching Raw Data'!A:A,0))</f>
        <v>108</v>
      </c>
      <c r="D489" s="2">
        <f>INDEX('Pitching Raw Data'!G:G,MATCH(A489,'Pitching Raw Data'!A:A,0))</f>
        <v>2.5999999999999999E-2</v>
      </c>
      <c r="F489" t="str">
        <f>IFERROR(VLOOKUP(B489,'Grades Lookup'!$A$17:$B$19,2,TRUE),"")</f>
        <v/>
      </c>
      <c r="G489" t="str">
        <f>VLOOKUP(C489,'Grades Lookup'!$A$29:$B$31,2,TRUE)</f>
        <v>e-</v>
      </c>
      <c r="H489" t="str">
        <f>VLOOKUP(D489,'Grades Lookup'!$A$33:$B$35,2,TRUE)</f>
        <v>k-</v>
      </c>
    </row>
    <row r="490" spans="1:8" x14ac:dyDescent="0.3">
      <c r="A490" t="s">
        <v>435</v>
      </c>
      <c r="B490">
        <f>INDEX('Pitching Raw Data'!F:F,MATCH(A490,'Pitching Raw Data'!A:A,0))</f>
        <v>0</v>
      </c>
      <c r="C490">
        <f>INDEX('Pitching Raw Data'!H:H,MATCH(A490,'Pitching Raw Data'!A:A,0))</f>
        <v>99</v>
      </c>
      <c r="D490" s="2">
        <f>INDEX('Pitching Raw Data'!G:G,MATCH(A490,'Pitching Raw Data'!A:A,0))</f>
        <v>0.13900000000000001</v>
      </c>
      <c r="F490" t="str">
        <f>IFERROR(VLOOKUP(B490,'Grades Lookup'!$A$17:$B$19,2,TRUE),"")</f>
        <v/>
      </c>
      <c r="G490" t="str">
        <f>VLOOKUP(C490,'Grades Lookup'!$A$29:$B$31,2,TRUE)</f>
        <v>e</v>
      </c>
      <c r="H490" t="str">
        <f>VLOOKUP(D490,'Grades Lookup'!$A$33:$B$35,2,TRUE)</f>
        <v>k-</v>
      </c>
    </row>
    <row r="491" spans="1:8" x14ac:dyDescent="0.3">
      <c r="A491" t="s">
        <v>1096</v>
      </c>
      <c r="B491">
        <f>INDEX('Pitching Raw Data'!F:F,MATCH(A491,'Pitching Raw Data'!A:A,0))</f>
        <v>0</v>
      </c>
      <c r="C491">
        <f>INDEX('Pitching Raw Data'!H:H,MATCH(A491,'Pitching Raw Data'!A:A,0))</f>
        <v>100</v>
      </c>
      <c r="D491" s="2">
        <f>INDEX('Pitching Raw Data'!G:G,MATCH(A491,'Pitching Raw Data'!A:A,0))</f>
        <v>0.153</v>
      </c>
      <c r="F491" t="str">
        <f>IFERROR(VLOOKUP(B491,'Grades Lookup'!$A$17:$B$19,2,TRUE),"")</f>
        <v/>
      </c>
      <c r="G491" t="str">
        <f>VLOOKUP(C491,'Grades Lookup'!$A$29:$B$31,2,TRUE)</f>
        <v>e-</v>
      </c>
      <c r="H491" t="str">
        <f>VLOOKUP(D491,'Grades Lookup'!$A$33:$B$35,2,TRUE)</f>
        <v>k-</v>
      </c>
    </row>
    <row r="492" spans="1:8" x14ac:dyDescent="0.3">
      <c r="A492" t="s">
        <v>1097</v>
      </c>
      <c r="B492">
        <f>INDEX('Pitching Raw Data'!F:F,MATCH(A492,'Pitching Raw Data'!A:A,0))</f>
        <v>0</v>
      </c>
      <c r="C492">
        <f>INDEX('Pitching Raw Data'!H:H,MATCH(A492,'Pitching Raw Data'!A:A,0))</f>
        <v>93</v>
      </c>
      <c r="D492" s="2">
        <f>INDEX('Pitching Raw Data'!G:G,MATCH(A492,'Pitching Raw Data'!A:A,0))</f>
        <v>0.17899999999999999</v>
      </c>
      <c r="F492" t="str">
        <f>IFERROR(VLOOKUP(B492,'Grades Lookup'!$A$17:$B$19,2,TRUE),"")</f>
        <v/>
      </c>
      <c r="G492" t="str">
        <f>VLOOKUP(C492,'Grades Lookup'!$A$29:$B$31,2,TRUE)</f>
        <v>e</v>
      </c>
      <c r="H492" t="str">
        <f>VLOOKUP(D492,'Grades Lookup'!$A$33:$B$35,2,TRUE)</f>
        <v>k-</v>
      </c>
    </row>
    <row r="493" spans="1:8" x14ac:dyDescent="0.3">
      <c r="A493" t="s">
        <v>473</v>
      </c>
      <c r="B493">
        <f>INDEX('Pitching Raw Data'!F:F,MATCH(A493,'Pitching Raw Data'!A:A,0))</f>
        <v>0</v>
      </c>
      <c r="C493">
        <f>INDEX('Pitching Raw Data'!H:H,MATCH(A493,'Pitching Raw Data'!A:A,0))</f>
        <v>123</v>
      </c>
      <c r="D493" s="2">
        <f>INDEX('Pitching Raw Data'!G:G,MATCH(A493,'Pitching Raw Data'!A:A,0))</f>
        <v>0.10299999999999999</v>
      </c>
      <c r="F493" t="str">
        <f>IFERROR(VLOOKUP(B493,'Grades Lookup'!$A$17:$B$19,2,TRUE),"")</f>
        <v/>
      </c>
      <c r="G493" t="str">
        <f>VLOOKUP(C493,'Grades Lookup'!$A$29:$B$31,2,TRUE)</f>
        <v>e-</v>
      </c>
      <c r="H493" t="str">
        <f>VLOOKUP(D493,'Grades Lookup'!$A$33:$B$35,2,TRUE)</f>
        <v>k-</v>
      </c>
    </row>
    <row r="494" spans="1:8" x14ac:dyDescent="0.3">
      <c r="A494" t="s">
        <v>630</v>
      </c>
      <c r="B494">
        <f>INDEX('Pitching Raw Data'!F:F,MATCH(A494,'Pitching Raw Data'!A:A,0))</f>
        <v>1</v>
      </c>
      <c r="C494">
        <f>INDEX('Pitching Raw Data'!H:H,MATCH(A494,'Pitching Raw Data'!A:A,0))</f>
        <v>101</v>
      </c>
      <c r="D494" s="2">
        <f>INDEX('Pitching Raw Data'!G:G,MATCH(A494,'Pitching Raw Data'!A:A,0))</f>
        <v>0.13400000000000001</v>
      </c>
      <c r="F494" t="str">
        <f>IFERROR(VLOOKUP(B494,'Grades Lookup'!$A$17:$B$19,2,TRUE),"")</f>
        <v/>
      </c>
      <c r="G494" t="str">
        <f>VLOOKUP(C494,'Grades Lookup'!$A$29:$B$31,2,TRUE)</f>
        <v>e-</v>
      </c>
      <c r="H494" t="str">
        <f>VLOOKUP(D494,'Grades Lookup'!$A$33:$B$35,2,TRUE)</f>
        <v>k-</v>
      </c>
    </row>
    <row r="495" spans="1:8" x14ac:dyDescent="0.3">
      <c r="A495" t="s">
        <v>1098</v>
      </c>
      <c r="B495">
        <f>INDEX('Pitching Raw Data'!F:F,MATCH(A495,'Pitching Raw Data'!A:A,0))</f>
        <v>0</v>
      </c>
      <c r="C495">
        <f>INDEX('Pitching Raw Data'!H:H,MATCH(A495,'Pitching Raw Data'!A:A,0))</f>
        <v>118</v>
      </c>
      <c r="D495" s="2">
        <f>INDEX('Pitching Raw Data'!G:G,MATCH(A495,'Pitching Raw Data'!A:A,0))</f>
        <v>9.6000000000000002E-2</v>
      </c>
      <c r="F495" t="str">
        <f>IFERROR(VLOOKUP(B495,'Grades Lookup'!$A$17:$B$19,2,TRUE),"")</f>
        <v/>
      </c>
      <c r="G495" t="str">
        <f>VLOOKUP(C495,'Grades Lookup'!$A$29:$B$31,2,TRUE)</f>
        <v>e-</v>
      </c>
      <c r="H495" t="str">
        <f>VLOOKUP(D495,'Grades Lookup'!$A$33:$B$35,2,TRUE)</f>
        <v>k-</v>
      </c>
    </row>
    <row r="496" spans="1:8" x14ac:dyDescent="0.3">
      <c r="A496" t="s">
        <v>1099</v>
      </c>
      <c r="B496">
        <f>INDEX('Pitching Raw Data'!F:F,MATCH(A496,'Pitching Raw Data'!A:A,0))</f>
        <v>0</v>
      </c>
      <c r="C496">
        <f>INDEX('Pitching Raw Data'!H:H,MATCH(A496,'Pitching Raw Data'!A:A,0))</f>
        <v>157</v>
      </c>
      <c r="D496" s="2">
        <f>INDEX('Pitching Raw Data'!G:G,MATCH(A496,'Pitching Raw Data'!A:A,0))</f>
        <v>7.0000000000000001E-3</v>
      </c>
      <c r="F496" t="str">
        <f>IFERROR(VLOOKUP(B496,'Grades Lookup'!$A$17:$B$19,2,TRUE),"")</f>
        <v/>
      </c>
      <c r="G496" t="str">
        <f>VLOOKUP(C496,'Grades Lookup'!$A$29:$B$31,2,TRUE)</f>
        <v>e-</v>
      </c>
      <c r="H496" t="str">
        <f>VLOOKUP(D496,'Grades Lookup'!$A$33:$B$35,2,TRUE)</f>
        <v>k-</v>
      </c>
    </row>
    <row r="497" spans="1:8" x14ac:dyDescent="0.3">
      <c r="A497" t="s">
        <v>1100</v>
      </c>
      <c r="B497">
        <f>INDEX('Pitching Raw Data'!F:F,MATCH(A497,'Pitching Raw Data'!A:A,0))</f>
        <v>0</v>
      </c>
      <c r="C497">
        <f>INDEX('Pitching Raw Data'!H:H,MATCH(A497,'Pitching Raw Data'!A:A,0))</f>
        <v>128</v>
      </c>
      <c r="D497" s="2">
        <f>INDEX('Pitching Raw Data'!G:G,MATCH(A497,'Pitching Raw Data'!A:A,0))</f>
        <v>3.1E-2</v>
      </c>
      <c r="F497" t="str">
        <f>IFERROR(VLOOKUP(B497,'Grades Lookup'!$A$17:$B$19,2,TRUE),"")</f>
        <v/>
      </c>
      <c r="G497" t="str">
        <f>VLOOKUP(C497,'Grades Lookup'!$A$29:$B$31,2,TRUE)</f>
        <v>e-</v>
      </c>
      <c r="H497" t="str">
        <f>VLOOKUP(D497,'Grades Lookup'!$A$33:$B$35,2,TRUE)</f>
        <v>k-</v>
      </c>
    </row>
    <row r="498" spans="1:8" x14ac:dyDescent="0.3">
      <c r="A498" t="s">
        <v>559</v>
      </c>
      <c r="B498">
        <f>INDEX('Pitching Raw Data'!F:F,MATCH(A498,'Pitching Raw Data'!A:A,0))</f>
        <v>0</v>
      </c>
      <c r="C498">
        <f>INDEX('Pitching Raw Data'!H:H,MATCH(A498,'Pitching Raw Data'!A:A,0))</f>
        <v>140</v>
      </c>
      <c r="D498" s="2">
        <f>INDEX('Pitching Raw Data'!G:G,MATCH(A498,'Pitching Raw Data'!A:A,0))</f>
        <v>9.8000000000000004E-2</v>
      </c>
      <c r="F498" t="str">
        <f>IFERROR(VLOOKUP(B498,'Grades Lookup'!$A$17:$B$19,2,TRUE),"")</f>
        <v/>
      </c>
      <c r="G498" t="str">
        <f>VLOOKUP(C498,'Grades Lookup'!$A$29:$B$31,2,TRUE)</f>
        <v>e-</v>
      </c>
      <c r="H498" t="str">
        <f>VLOOKUP(D498,'Grades Lookup'!$A$33:$B$35,2,TRUE)</f>
        <v>k-</v>
      </c>
    </row>
    <row r="499" spans="1:8" x14ac:dyDescent="0.3">
      <c r="A499" t="s">
        <v>1101</v>
      </c>
      <c r="B499">
        <f>INDEX('Pitching Raw Data'!F:F,MATCH(A499,'Pitching Raw Data'!A:A,0))</f>
        <v>0</v>
      </c>
      <c r="C499">
        <f>INDEX('Pitching Raw Data'!H:H,MATCH(A499,'Pitching Raw Data'!A:A,0))</f>
        <v>122</v>
      </c>
      <c r="D499" s="2">
        <f>INDEX('Pitching Raw Data'!G:G,MATCH(A499,'Pitching Raw Data'!A:A,0))</f>
        <v>9.6000000000000002E-2</v>
      </c>
      <c r="F499" t="str">
        <f>IFERROR(VLOOKUP(B499,'Grades Lookup'!$A$17:$B$19,2,TRUE),"")</f>
        <v/>
      </c>
      <c r="G499" t="str">
        <f>VLOOKUP(C499,'Grades Lookup'!$A$29:$B$31,2,TRUE)</f>
        <v>e-</v>
      </c>
      <c r="H499" t="str">
        <f>VLOOKUP(D499,'Grades Lookup'!$A$33:$B$35,2,TRUE)</f>
        <v>k-</v>
      </c>
    </row>
    <row r="500" spans="1:8" x14ac:dyDescent="0.3">
      <c r="A500" t="s">
        <v>1102</v>
      </c>
      <c r="B500">
        <f>INDEX('Pitching Raw Data'!F:F,MATCH(A500,'Pitching Raw Data'!A:A,0))</f>
        <v>0</v>
      </c>
      <c r="C500">
        <f>INDEX('Pitching Raw Data'!H:H,MATCH(A500,'Pitching Raw Data'!A:A,0))</f>
        <v>111</v>
      </c>
      <c r="D500" s="2">
        <f>INDEX('Pitching Raw Data'!G:G,MATCH(A500,'Pitching Raw Data'!A:A,0))</f>
        <v>0.13</v>
      </c>
      <c r="F500" t="str">
        <f>IFERROR(VLOOKUP(B500,'Grades Lookup'!$A$17:$B$19,2,TRUE),"")</f>
        <v/>
      </c>
      <c r="G500" t="str">
        <f>VLOOKUP(C500,'Grades Lookup'!$A$29:$B$31,2,TRUE)</f>
        <v>e-</v>
      </c>
      <c r="H500" t="str">
        <f>VLOOKUP(D500,'Grades Lookup'!$A$33:$B$35,2,TRUE)</f>
        <v>k-</v>
      </c>
    </row>
    <row r="501" spans="1:8" x14ac:dyDescent="0.3">
      <c r="A501" t="s">
        <v>1103</v>
      </c>
      <c r="B501">
        <f>INDEX('Pitching Raw Data'!F:F,MATCH(A501,'Pitching Raw Data'!A:A,0))</f>
        <v>0</v>
      </c>
      <c r="C501">
        <f>INDEX('Pitching Raw Data'!H:H,MATCH(A501,'Pitching Raw Data'!A:A,0))</f>
        <v>125</v>
      </c>
      <c r="D501" s="2">
        <f>INDEX('Pitching Raw Data'!G:G,MATCH(A501,'Pitching Raw Data'!A:A,0))</f>
        <v>9.1999999999999998E-2</v>
      </c>
      <c r="F501" t="str">
        <f>IFERROR(VLOOKUP(B501,'Grades Lookup'!$A$17:$B$19,2,TRUE),"")</f>
        <v/>
      </c>
      <c r="G501" t="str">
        <f>VLOOKUP(C501,'Grades Lookup'!$A$29:$B$31,2,TRUE)</f>
        <v>e-</v>
      </c>
      <c r="H501" t="str">
        <f>VLOOKUP(D501,'Grades Lookup'!$A$33:$B$35,2,TRUE)</f>
        <v>k-</v>
      </c>
    </row>
    <row r="502" spans="1:8" x14ac:dyDescent="0.3">
      <c r="A502" t="s">
        <v>555</v>
      </c>
      <c r="B502">
        <f>INDEX('Pitching Raw Data'!F:F,MATCH(A502,'Pitching Raw Data'!A:A,0))</f>
        <v>1</v>
      </c>
      <c r="C502">
        <f>INDEX('Pitching Raw Data'!H:H,MATCH(A502,'Pitching Raw Data'!A:A,0))</f>
        <v>97</v>
      </c>
      <c r="D502" s="2">
        <f>INDEX('Pitching Raw Data'!G:G,MATCH(A502,'Pitching Raw Data'!A:A,0))</f>
        <v>9.9000000000000005E-2</v>
      </c>
      <c r="F502" t="str">
        <f>IFERROR(VLOOKUP(B502,'Grades Lookup'!$A$17:$B$19,2,TRUE),"")</f>
        <v/>
      </c>
      <c r="G502" t="str">
        <f>VLOOKUP(C502,'Grades Lookup'!$A$29:$B$31,2,TRUE)</f>
        <v>e</v>
      </c>
      <c r="H502" t="str">
        <f>VLOOKUP(D502,'Grades Lookup'!$A$33:$B$35,2,TRUE)</f>
        <v>k-</v>
      </c>
    </row>
    <row r="503" spans="1:8" x14ac:dyDescent="0.3">
      <c r="A503" t="s">
        <v>1104</v>
      </c>
      <c r="B503">
        <f>INDEX('Pitching Raw Data'!F:F,MATCH(A503,'Pitching Raw Data'!A:A,0))</f>
        <v>0</v>
      </c>
      <c r="C503">
        <f>INDEX('Pitching Raw Data'!H:H,MATCH(A503,'Pitching Raw Data'!A:A,0))</f>
        <v>99</v>
      </c>
      <c r="D503" s="2">
        <f>INDEX('Pitching Raw Data'!G:G,MATCH(A503,'Pitching Raw Data'!A:A,0))</f>
        <v>0.14199999999999999</v>
      </c>
      <c r="F503" t="str">
        <f>IFERROR(VLOOKUP(B503,'Grades Lookup'!$A$17:$B$19,2,TRUE),"")</f>
        <v/>
      </c>
      <c r="G503" t="str">
        <f>VLOOKUP(C503,'Grades Lookup'!$A$29:$B$31,2,TRUE)</f>
        <v>e</v>
      </c>
      <c r="H503" t="str">
        <f>VLOOKUP(D503,'Grades Lookup'!$A$33:$B$35,2,TRUE)</f>
        <v>k-</v>
      </c>
    </row>
    <row r="504" spans="1:8" x14ac:dyDescent="0.3">
      <c r="A504" t="s">
        <v>1105</v>
      </c>
      <c r="B504">
        <f>INDEX('Pitching Raw Data'!F:F,MATCH(A504,'Pitching Raw Data'!A:A,0))</f>
        <v>0</v>
      </c>
      <c r="C504">
        <f>INDEX('Pitching Raw Data'!H:H,MATCH(A504,'Pitching Raw Data'!A:A,0))</f>
        <v>123</v>
      </c>
      <c r="D504" s="2">
        <f>INDEX('Pitching Raw Data'!G:G,MATCH(A504,'Pitching Raw Data'!A:A,0))</f>
        <v>8.3000000000000004E-2</v>
      </c>
      <c r="F504" t="str">
        <f>IFERROR(VLOOKUP(B504,'Grades Lookup'!$A$17:$B$19,2,TRUE),"")</f>
        <v/>
      </c>
      <c r="G504" t="str">
        <f>VLOOKUP(C504,'Grades Lookup'!$A$29:$B$31,2,TRUE)</f>
        <v>e-</v>
      </c>
      <c r="H504" t="str">
        <f>VLOOKUP(D504,'Grades Lookup'!$A$33:$B$35,2,TRUE)</f>
        <v>k-</v>
      </c>
    </row>
    <row r="505" spans="1:8" x14ac:dyDescent="0.3">
      <c r="A505" t="s">
        <v>366</v>
      </c>
      <c r="B505">
        <f>INDEX('Pitching Raw Data'!F:F,MATCH(A505,'Pitching Raw Data'!A:A,0))</f>
        <v>0</v>
      </c>
      <c r="C505">
        <f>INDEX('Pitching Raw Data'!H:H,MATCH(A505,'Pitching Raw Data'!A:A,0))</f>
        <v>106</v>
      </c>
      <c r="D505" s="2">
        <f>INDEX('Pitching Raw Data'!G:G,MATCH(A505,'Pitching Raw Data'!A:A,0))</f>
        <v>9.7000000000000003E-2</v>
      </c>
      <c r="F505" t="str">
        <f>IFERROR(VLOOKUP(B505,'Grades Lookup'!$A$17:$B$19,2,TRUE),"")</f>
        <v/>
      </c>
      <c r="G505" t="str">
        <f>VLOOKUP(C505,'Grades Lookup'!$A$29:$B$31,2,TRUE)</f>
        <v>e-</v>
      </c>
      <c r="H505" t="str">
        <f>VLOOKUP(D505,'Grades Lookup'!$A$33:$B$35,2,TRUE)</f>
        <v>k-</v>
      </c>
    </row>
    <row r="506" spans="1:8" x14ac:dyDescent="0.3">
      <c r="A506" t="s">
        <v>1106</v>
      </c>
      <c r="B506">
        <f>INDEX('Pitching Raw Data'!F:F,MATCH(A506,'Pitching Raw Data'!A:A,0))</f>
        <v>0</v>
      </c>
      <c r="C506">
        <f>INDEX('Pitching Raw Data'!H:H,MATCH(A506,'Pitching Raw Data'!A:A,0))</f>
        <v>102</v>
      </c>
      <c r="D506" s="2">
        <f>INDEX('Pitching Raw Data'!G:G,MATCH(A506,'Pitching Raw Data'!A:A,0))</f>
        <v>0.114</v>
      </c>
      <c r="F506" t="str">
        <f>IFERROR(VLOOKUP(B506,'Grades Lookup'!$A$17:$B$19,2,TRUE),"")</f>
        <v/>
      </c>
      <c r="G506" t="str">
        <f>VLOOKUP(C506,'Grades Lookup'!$A$29:$B$31,2,TRUE)</f>
        <v>e-</v>
      </c>
      <c r="H506" t="str">
        <f>VLOOKUP(D506,'Grades Lookup'!$A$33:$B$35,2,TRUE)</f>
        <v>k-</v>
      </c>
    </row>
    <row r="507" spans="1:8" x14ac:dyDescent="0.3">
      <c r="A507" t="s">
        <v>1107</v>
      </c>
      <c r="B507">
        <f>INDEX('Pitching Raw Data'!F:F,MATCH(A507,'Pitching Raw Data'!A:A,0))</f>
        <v>14</v>
      </c>
      <c r="C507">
        <f>INDEX('Pitching Raw Data'!H:H,MATCH(A507,'Pitching Raw Data'!A:A,0))</f>
        <v>114</v>
      </c>
      <c r="D507" s="2">
        <f>INDEX('Pitching Raw Data'!G:G,MATCH(A507,'Pitching Raw Data'!A:A,0))</f>
        <v>1.4999999999999999E-2</v>
      </c>
      <c r="F507" t="str">
        <f>IFERROR(VLOOKUP(B507,'Grades Lookup'!$A$17:$B$19,2,TRUE),"")</f>
        <v>sv-</v>
      </c>
      <c r="G507" t="str">
        <f>VLOOKUP(C507,'Grades Lookup'!$A$29:$B$31,2,TRUE)</f>
        <v>e-</v>
      </c>
      <c r="H507" t="str">
        <f>VLOOKUP(D507,'Grades Lookup'!$A$33:$B$35,2,TRUE)</f>
        <v>k-</v>
      </c>
    </row>
    <row r="508" spans="1:8" x14ac:dyDescent="0.3">
      <c r="A508" t="s">
        <v>1108</v>
      </c>
      <c r="B508">
        <f>INDEX('Pitching Raw Data'!F:F,MATCH(A508,'Pitching Raw Data'!A:A,0))</f>
        <v>0</v>
      </c>
      <c r="C508">
        <f>INDEX('Pitching Raw Data'!H:H,MATCH(A508,'Pitching Raw Data'!A:A,0))</f>
        <v>143</v>
      </c>
      <c r="D508" s="2">
        <f>INDEX('Pitching Raw Data'!G:G,MATCH(A508,'Pitching Raw Data'!A:A,0))</f>
        <v>3.9E-2</v>
      </c>
      <c r="F508" t="str">
        <f>IFERROR(VLOOKUP(B508,'Grades Lookup'!$A$17:$B$19,2,TRUE),"")</f>
        <v/>
      </c>
      <c r="G508" t="str">
        <f>VLOOKUP(C508,'Grades Lookup'!$A$29:$B$31,2,TRUE)</f>
        <v>e-</v>
      </c>
      <c r="H508" t="str">
        <f>VLOOKUP(D508,'Grades Lookup'!$A$33:$B$35,2,TRUE)</f>
        <v>k-</v>
      </c>
    </row>
    <row r="509" spans="1:8" x14ac:dyDescent="0.3">
      <c r="A509" t="s">
        <v>1109</v>
      </c>
      <c r="B509">
        <f>INDEX('Pitching Raw Data'!F:F,MATCH(A509,'Pitching Raw Data'!A:A,0))</f>
        <v>0</v>
      </c>
      <c r="C509">
        <f>INDEX('Pitching Raw Data'!H:H,MATCH(A509,'Pitching Raw Data'!A:A,0))</f>
        <v>103</v>
      </c>
      <c r="D509" s="2">
        <f>INDEX('Pitching Raw Data'!G:G,MATCH(A509,'Pitching Raw Data'!A:A,0))</f>
        <v>9.9000000000000005E-2</v>
      </c>
      <c r="F509" t="str">
        <f>IFERROR(VLOOKUP(B509,'Grades Lookup'!$A$17:$B$19,2,TRUE),"")</f>
        <v/>
      </c>
      <c r="G509" t="str">
        <f>VLOOKUP(C509,'Grades Lookup'!$A$29:$B$31,2,TRUE)</f>
        <v>e-</v>
      </c>
      <c r="H509" t="str">
        <f>VLOOKUP(D509,'Grades Lookup'!$A$33:$B$35,2,TRUE)</f>
        <v>k-</v>
      </c>
    </row>
    <row r="510" spans="1:8" x14ac:dyDescent="0.3">
      <c r="A510" t="s">
        <v>1110</v>
      </c>
      <c r="B510">
        <f>INDEX('Pitching Raw Data'!F:F,MATCH(A510,'Pitching Raw Data'!A:A,0))</f>
        <v>0</v>
      </c>
      <c r="C510">
        <f>INDEX('Pitching Raw Data'!H:H,MATCH(A510,'Pitching Raw Data'!A:A,0))</f>
        <v>129</v>
      </c>
      <c r="D510" s="2">
        <f>INDEX('Pitching Raw Data'!G:G,MATCH(A510,'Pitching Raw Data'!A:A,0))</f>
        <v>6.5000000000000002E-2</v>
      </c>
      <c r="F510" t="str">
        <f>IFERROR(VLOOKUP(B510,'Grades Lookup'!$A$17:$B$19,2,TRUE),"")</f>
        <v/>
      </c>
      <c r="G510" t="str">
        <f>VLOOKUP(C510,'Grades Lookup'!$A$29:$B$31,2,TRUE)</f>
        <v>e-</v>
      </c>
      <c r="H510" t="str">
        <f>VLOOKUP(D510,'Grades Lookup'!$A$33:$B$35,2,TRUE)</f>
        <v>k-</v>
      </c>
    </row>
    <row r="511" spans="1:8" x14ac:dyDescent="0.3">
      <c r="A511" t="s">
        <v>375</v>
      </c>
      <c r="B511">
        <f>INDEX('Pitching Raw Data'!F:F,MATCH(A511,'Pitching Raw Data'!A:A,0))</f>
        <v>0</v>
      </c>
      <c r="C511">
        <f>INDEX('Pitching Raw Data'!H:H,MATCH(A511,'Pitching Raw Data'!A:A,0))</f>
        <v>120</v>
      </c>
      <c r="D511" s="2">
        <f>INDEX('Pitching Raw Data'!G:G,MATCH(A511,'Pitching Raw Data'!A:A,0))</f>
        <v>8.2000000000000003E-2</v>
      </c>
      <c r="F511" t="str">
        <f>IFERROR(VLOOKUP(B511,'Grades Lookup'!$A$17:$B$19,2,TRUE),"")</f>
        <v/>
      </c>
      <c r="G511" t="str">
        <f>VLOOKUP(C511,'Grades Lookup'!$A$29:$B$31,2,TRUE)</f>
        <v>e-</v>
      </c>
      <c r="H511" t="str">
        <f>VLOOKUP(D511,'Grades Lookup'!$A$33:$B$35,2,TRUE)</f>
        <v>k-</v>
      </c>
    </row>
    <row r="512" spans="1:8" x14ac:dyDescent="0.3">
      <c r="A512" t="s">
        <v>1111</v>
      </c>
      <c r="B512">
        <f>INDEX('Pitching Raw Data'!F:F,MATCH(A512,'Pitching Raw Data'!A:A,0))</f>
        <v>0</v>
      </c>
      <c r="C512">
        <f>INDEX('Pitching Raw Data'!H:H,MATCH(A512,'Pitching Raw Data'!A:A,0))</f>
        <v>132</v>
      </c>
      <c r="D512" s="2">
        <f>INDEX('Pitching Raw Data'!G:G,MATCH(A512,'Pitching Raw Data'!A:A,0))</f>
        <v>4.5999999999999999E-2</v>
      </c>
      <c r="F512" t="str">
        <f>IFERROR(VLOOKUP(B512,'Grades Lookup'!$A$17:$B$19,2,TRUE),"")</f>
        <v/>
      </c>
      <c r="G512" t="str">
        <f>VLOOKUP(C512,'Grades Lookup'!$A$29:$B$31,2,TRUE)</f>
        <v>e-</v>
      </c>
      <c r="H512" t="str">
        <f>VLOOKUP(D512,'Grades Lookup'!$A$33:$B$35,2,TRUE)</f>
        <v>k-</v>
      </c>
    </row>
    <row r="513" spans="1:8" x14ac:dyDescent="0.3">
      <c r="A513" t="s">
        <v>1112</v>
      </c>
      <c r="B513">
        <f>INDEX('Pitching Raw Data'!F:F,MATCH(A513,'Pitching Raw Data'!A:A,0))</f>
        <v>1</v>
      </c>
      <c r="C513">
        <f>INDEX('Pitching Raw Data'!H:H,MATCH(A513,'Pitching Raw Data'!A:A,0))</f>
        <v>109</v>
      </c>
      <c r="D513" s="2">
        <f>INDEX('Pitching Raw Data'!G:G,MATCH(A513,'Pitching Raw Data'!A:A,0))</f>
        <v>0.11700000000000001</v>
      </c>
      <c r="F513" t="str">
        <f>IFERROR(VLOOKUP(B513,'Grades Lookup'!$A$17:$B$19,2,TRUE),"")</f>
        <v/>
      </c>
      <c r="G513" t="str">
        <f>VLOOKUP(C513,'Grades Lookup'!$A$29:$B$31,2,TRUE)</f>
        <v>e-</v>
      </c>
      <c r="H513" t="str">
        <f>VLOOKUP(D513,'Grades Lookup'!$A$33:$B$35,2,TRUE)</f>
        <v>k-</v>
      </c>
    </row>
    <row r="514" spans="1:8" x14ac:dyDescent="0.3">
      <c r="A514" t="s">
        <v>1113</v>
      </c>
      <c r="B514">
        <f>INDEX('Pitching Raw Data'!F:F,MATCH(A514,'Pitching Raw Data'!A:A,0))</f>
        <v>0</v>
      </c>
      <c r="C514">
        <f>INDEX('Pitching Raw Data'!H:H,MATCH(A514,'Pitching Raw Data'!A:A,0))</f>
        <v>113</v>
      </c>
      <c r="D514" s="2">
        <f>INDEX('Pitching Raw Data'!G:G,MATCH(A514,'Pitching Raw Data'!A:A,0))</f>
        <v>0.08</v>
      </c>
      <c r="F514" t="str">
        <f>IFERROR(VLOOKUP(B514,'Grades Lookup'!$A$17:$B$19,2,TRUE),"")</f>
        <v/>
      </c>
      <c r="G514" t="str">
        <f>VLOOKUP(C514,'Grades Lookup'!$A$29:$B$31,2,TRUE)</f>
        <v>e-</v>
      </c>
      <c r="H514" t="str">
        <f>VLOOKUP(D514,'Grades Lookup'!$A$33:$B$35,2,TRUE)</f>
        <v>k-</v>
      </c>
    </row>
    <row r="515" spans="1:8" x14ac:dyDescent="0.3">
      <c r="A515" t="s">
        <v>1114</v>
      </c>
      <c r="B515">
        <f>INDEX('Pitching Raw Data'!F:F,MATCH(A515,'Pitching Raw Data'!A:A,0))</f>
        <v>1</v>
      </c>
      <c r="C515">
        <f>INDEX('Pitching Raw Data'!H:H,MATCH(A515,'Pitching Raw Data'!A:A,0))</f>
        <v>104</v>
      </c>
      <c r="D515" s="2">
        <f>INDEX('Pitching Raw Data'!G:G,MATCH(A515,'Pitching Raw Data'!A:A,0))</f>
        <v>0.16300000000000001</v>
      </c>
      <c r="F515" t="str">
        <f>IFERROR(VLOOKUP(B515,'Grades Lookup'!$A$17:$B$19,2,TRUE),"")</f>
        <v/>
      </c>
      <c r="G515" t="str">
        <f>VLOOKUP(C515,'Grades Lookup'!$A$29:$B$31,2,TRUE)</f>
        <v>e-</v>
      </c>
      <c r="H515" t="str">
        <f>VLOOKUP(D515,'Grades Lookup'!$A$33:$B$35,2,TRUE)</f>
        <v>k-</v>
      </c>
    </row>
    <row r="516" spans="1:8" x14ac:dyDescent="0.3">
      <c r="A516" t="s">
        <v>1115</v>
      </c>
      <c r="B516">
        <f>INDEX('Pitching Raw Data'!F:F,MATCH(A516,'Pitching Raw Data'!A:A,0))</f>
        <v>0</v>
      </c>
      <c r="C516">
        <f>INDEX('Pitching Raw Data'!H:H,MATCH(A516,'Pitching Raw Data'!A:A,0))</f>
        <v>123</v>
      </c>
      <c r="D516" s="2">
        <f>INDEX('Pitching Raw Data'!G:G,MATCH(A516,'Pitching Raw Data'!A:A,0))</f>
        <v>6.0999999999999999E-2</v>
      </c>
      <c r="F516" t="str">
        <f>IFERROR(VLOOKUP(B516,'Grades Lookup'!$A$17:$B$19,2,TRUE),"")</f>
        <v/>
      </c>
      <c r="G516" t="str">
        <f>VLOOKUP(C516,'Grades Lookup'!$A$29:$B$31,2,TRUE)</f>
        <v>e-</v>
      </c>
      <c r="H516" t="str">
        <f>VLOOKUP(D516,'Grades Lookup'!$A$33:$B$35,2,TRUE)</f>
        <v>k-</v>
      </c>
    </row>
    <row r="517" spans="1:8" x14ac:dyDescent="0.3">
      <c r="A517" t="s">
        <v>1116</v>
      </c>
      <c r="B517">
        <f>INDEX('Pitching Raw Data'!F:F,MATCH(A517,'Pitching Raw Data'!A:A,0))</f>
        <v>0</v>
      </c>
      <c r="C517">
        <f>INDEX('Pitching Raw Data'!H:H,MATCH(A517,'Pitching Raw Data'!A:A,0))</f>
        <v>102</v>
      </c>
      <c r="D517" s="2">
        <f>INDEX('Pitching Raw Data'!G:G,MATCH(A517,'Pitching Raw Data'!A:A,0))</f>
        <v>0.106</v>
      </c>
      <c r="F517" t="str">
        <f>IFERROR(VLOOKUP(B517,'Grades Lookup'!$A$17:$B$19,2,TRUE),"")</f>
        <v/>
      </c>
      <c r="G517" t="str">
        <f>VLOOKUP(C517,'Grades Lookup'!$A$29:$B$31,2,TRUE)</f>
        <v>e-</v>
      </c>
      <c r="H517" t="str">
        <f>VLOOKUP(D517,'Grades Lookup'!$A$33:$B$35,2,TRUE)</f>
        <v>k-</v>
      </c>
    </row>
    <row r="518" spans="1:8" x14ac:dyDescent="0.3">
      <c r="A518" t="s">
        <v>1117</v>
      </c>
      <c r="B518">
        <f>INDEX('Pitching Raw Data'!F:F,MATCH(A518,'Pitching Raw Data'!A:A,0))</f>
        <v>0</v>
      </c>
      <c r="C518">
        <f>INDEX('Pitching Raw Data'!H:H,MATCH(A518,'Pitching Raw Data'!A:A,0))</f>
        <v>124</v>
      </c>
      <c r="D518" s="2">
        <f>INDEX('Pitching Raw Data'!G:G,MATCH(A518,'Pitching Raw Data'!A:A,0))</f>
        <v>2.1999999999999999E-2</v>
      </c>
      <c r="F518" t="str">
        <f>IFERROR(VLOOKUP(B518,'Grades Lookup'!$A$17:$B$19,2,TRUE),"")</f>
        <v/>
      </c>
      <c r="G518" t="str">
        <f>VLOOKUP(C518,'Grades Lookup'!$A$29:$B$31,2,TRUE)</f>
        <v>e-</v>
      </c>
      <c r="H518" t="str">
        <f>VLOOKUP(D518,'Grades Lookup'!$A$33:$B$35,2,TRUE)</f>
        <v>k-</v>
      </c>
    </row>
    <row r="519" spans="1:8" x14ac:dyDescent="0.3">
      <c r="A519" t="s">
        <v>593</v>
      </c>
      <c r="B519">
        <f>INDEX('Pitching Raw Data'!F:F,MATCH(A519,'Pitching Raw Data'!A:A,0))</f>
        <v>0</v>
      </c>
      <c r="C519">
        <f>INDEX('Pitching Raw Data'!H:H,MATCH(A519,'Pitching Raw Data'!A:A,0))</f>
        <v>98</v>
      </c>
      <c r="D519" s="2">
        <f>INDEX('Pitching Raw Data'!G:G,MATCH(A519,'Pitching Raw Data'!A:A,0))</f>
        <v>6.8000000000000005E-2</v>
      </c>
      <c r="F519" t="str">
        <f>IFERROR(VLOOKUP(B519,'Grades Lookup'!$A$17:$B$19,2,TRUE),"")</f>
        <v/>
      </c>
      <c r="G519" t="str">
        <f>VLOOKUP(C519,'Grades Lookup'!$A$29:$B$31,2,TRUE)</f>
        <v>e</v>
      </c>
      <c r="H519" t="str">
        <f>VLOOKUP(D519,'Grades Lookup'!$A$33:$B$35,2,TRUE)</f>
        <v>k-</v>
      </c>
    </row>
    <row r="520" spans="1:8" x14ac:dyDescent="0.3">
      <c r="A520" t="s">
        <v>1118</v>
      </c>
      <c r="B520">
        <f>INDEX('Pitching Raw Data'!F:F,MATCH(A520,'Pitching Raw Data'!A:A,0))</f>
        <v>0</v>
      </c>
      <c r="C520">
        <f>INDEX('Pitching Raw Data'!H:H,MATCH(A520,'Pitching Raw Data'!A:A,0))</f>
        <v>101</v>
      </c>
      <c r="D520" s="2">
        <f>INDEX('Pitching Raw Data'!G:G,MATCH(A520,'Pitching Raw Data'!A:A,0))</f>
        <v>0.10199999999999999</v>
      </c>
      <c r="F520" t="str">
        <f>IFERROR(VLOOKUP(B520,'Grades Lookup'!$A$17:$B$19,2,TRUE),"")</f>
        <v/>
      </c>
      <c r="G520" t="str">
        <f>VLOOKUP(C520,'Grades Lookup'!$A$29:$B$31,2,TRUE)</f>
        <v>e-</v>
      </c>
      <c r="H520" t="str">
        <f>VLOOKUP(D520,'Grades Lookup'!$A$33:$B$35,2,TRUE)</f>
        <v>k-</v>
      </c>
    </row>
    <row r="521" spans="1:8" x14ac:dyDescent="0.3">
      <c r="A521" t="s">
        <v>1119</v>
      </c>
      <c r="B521">
        <f>INDEX('Pitching Raw Data'!F:F,MATCH(A521,'Pitching Raw Data'!A:A,0))</f>
        <v>0</v>
      </c>
      <c r="C521">
        <f>INDEX('Pitching Raw Data'!H:H,MATCH(A521,'Pitching Raw Data'!A:A,0))</f>
        <v>150</v>
      </c>
      <c r="D521" s="2">
        <f>INDEX('Pitching Raw Data'!G:G,MATCH(A521,'Pitching Raw Data'!A:A,0))</f>
        <v>0</v>
      </c>
      <c r="F521" t="str">
        <f>IFERROR(VLOOKUP(B521,'Grades Lookup'!$A$17:$B$19,2,TRUE),"")</f>
        <v/>
      </c>
      <c r="G521" t="str">
        <f>VLOOKUP(C521,'Grades Lookup'!$A$29:$B$31,2,TRUE)</f>
        <v>e-</v>
      </c>
      <c r="H521" t="str">
        <f>VLOOKUP(D521,'Grades Lookup'!$A$33:$B$35,2,TRUE)</f>
        <v>k-</v>
      </c>
    </row>
    <row r="522" spans="1:8" x14ac:dyDescent="0.3">
      <c r="A522" t="s">
        <v>1120</v>
      </c>
      <c r="B522">
        <f>INDEX('Pitching Raw Data'!F:F,MATCH(A522,'Pitching Raw Data'!A:A,0))</f>
        <v>0</v>
      </c>
      <c r="C522">
        <f>INDEX('Pitching Raw Data'!H:H,MATCH(A522,'Pitching Raw Data'!A:A,0))</f>
        <v>134</v>
      </c>
      <c r="D522" s="2">
        <f>INDEX('Pitching Raw Data'!G:G,MATCH(A522,'Pitching Raw Data'!A:A,0))</f>
        <v>2.7E-2</v>
      </c>
      <c r="F522" t="str">
        <f>IFERROR(VLOOKUP(B522,'Grades Lookup'!$A$17:$B$19,2,TRUE),"")</f>
        <v/>
      </c>
      <c r="G522" t="str">
        <f>VLOOKUP(C522,'Grades Lookup'!$A$29:$B$31,2,TRUE)</f>
        <v>e-</v>
      </c>
      <c r="H522" t="str">
        <f>VLOOKUP(D522,'Grades Lookup'!$A$33:$B$35,2,TRUE)</f>
        <v>k-</v>
      </c>
    </row>
    <row r="523" spans="1:8" x14ac:dyDescent="0.3">
      <c r="A523" t="s">
        <v>1121</v>
      </c>
      <c r="B523">
        <f>INDEX('Pitching Raw Data'!F:F,MATCH(A523,'Pitching Raw Data'!A:A,0))</f>
        <v>0</v>
      </c>
      <c r="C523">
        <f>INDEX('Pitching Raw Data'!H:H,MATCH(A523,'Pitching Raw Data'!A:A,0))</f>
        <v>100</v>
      </c>
      <c r="D523" s="2">
        <f>INDEX('Pitching Raw Data'!G:G,MATCH(A523,'Pitching Raw Data'!A:A,0))</f>
        <v>0.156</v>
      </c>
      <c r="F523" t="str">
        <f>IFERROR(VLOOKUP(B523,'Grades Lookup'!$A$17:$B$19,2,TRUE),"")</f>
        <v/>
      </c>
      <c r="G523" t="str">
        <f>VLOOKUP(C523,'Grades Lookup'!$A$29:$B$31,2,TRUE)</f>
        <v>e-</v>
      </c>
      <c r="H523" t="str">
        <f>VLOOKUP(D523,'Grades Lookup'!$A$33:$B$35,2,TRUE)</f>
        <v>k-</v>
      </c>
    </row>
    <row r="524" spans="1:8" x14ac:dyDescent="0.3">
      <c r="A524" t="s">
        <v>651</v>
      </c>
      <c r="B524">
        <f>INDEX('Pitching Raw Data'!F:F,MATCH(A524,'Pitching Raw Data'!A:A,0))</f>
        <v>0</v>
      </c>
      <c r="C524">
        <f>INDEX('Pitching Raw Data'!H:H,MATCH(A524,'Pitching Raw Data'!A:A,0))</f>
        <v>115</v>
      </c>
      <c r="D524" s="2">
        <f>INDEX('Pitching Raw Data'!G:G,MATCH(A524,'Pitching Raw Data'!A:A,0))</f>
        <v>0.06</v>
      </c>
      <c r="F524" t="str">
        <f>IFERROR(VLOOKUP(B524,'Grades Lookup'!$A$17:$B$19,2,TRUE),"")</f>
        <v/>
      </c>
      <c r="G524" t="str">
        <f>VLOOKUP(C524,'Grades Lookup'!$A$29:$B$31,2,TRUE)</f>
        <v>e-</v>
      </c>
      <c r="H524" t="str">
        <f>VLOOKUP(D524,'Grades Lookup'!$A$33:$B$35,2,TRUE)</f>
        <v>k-</v>
      </c>
    </row>
    <row r="525" spans="1:8" x14ac:dyDescent="0.3">
      <c r="A525" t="s">
        <v>645</v>
      </c>
      <c r="B525">
        <f>INDEX('Pitching Raw Data'!F:F,MATCH(A525,'Pitching Raw Data'!A:A,0))</f>
        <v>0</v>
      </c>
      <c r="C525">
        <f>INDEX('Pitching Raw Data'!H:H,MATCH(A525,'Pitching Raw Data'!A:A,0))</f>
        <v>121</v>
      </c>
      <c r="D525" s="2">
        <f>INDEX('Pitching Raw Data'!G:G,MATCH(A525,'Pitching Raw Data'!A:A,0))</f>
        <v>3.6999999999999998E-2</v>
      </c>
      <c r="F525" t="str">
        <f>IFERROR(VLOOKUP(B525,'Grades Lookup'!$A$17:$B$19,2,TRUE),"")</f>
        <v/>
      </c>
      <c r="G525" t="str">
        <f>VLOOKUP(C525,'Grades Lookup'!$A$29:$B$31,2,TRUE)</f>
        <v>e-</v>
      </c>
      <c r="H525" t="str">
        <f>VLOOKUP(D525,'Grades Lookup'!$A$33:$B$35,2,TRUE)</f>
        <v>k-</v>
      </c>
    </row>
    <row r="526" spans="1:8" x14ac:dyDescent="0.3">
      <c r="A526" t="s">
        <v>1122</v>
      </c>
      <c r="B526">
        <f>INDEX('Pitching Raw Data'!F:F,MATCH(A526,'Pitching Raw Data'!A:A,0))</f>
        <v>0</v>
      </c>
      <c r="C526">
        <f>INDEX('Pitching Raw Data'!H:H,MATCH(A526,'Pitching Raw Data'!A:A,0))</f>
        <v>114</v>
      </c>
      <c r="D526" s="2">
        <f>INDEX('Pitching Raw Data'!G:G,MATCH(A526,'Pitching Raw Data'!A:A,0))</f>
        <v>4.2999999999999997E-2</v>
      </c>
      <c r="F526" t="str">
        <f>IFERROR(VLOOKUP(B526,'Grades Lookup'!$A$17:$B$19,2,TRUE),"")</f>
        <v/>
      </c>
      <c r="G526" t="str">
        <f>VLOOKUP(C526,'Grades Lookup'!$A$29:$B$31,2,TRUE)</f>
        <v>e-</v>
      </c>
      <c r="H526" t="str">
        <f>VLOOKUP(D526,'Grades Lookup'!$A$33:$B$35,2,TRUE)</f>
        <v>k-</v>
      </c>
    </row>
    <row r="527" spans="1:8" x14ac:dyDescent="0.3">
      <c r="A527" t="s">
        <v>1123</v>
      </c>
      <c r="B527">
        <f>INDEX('Pitching Raw Data'!F:F,MATCH(A527,'Pitching Raw Data'!A:A,0))</f>
        <v>0</v>
      </c>
      <c r="C527">
        <f>INDEX('Pitching Raw Data'!H:H,MATCH(A527,'Pitching Raw Data'!A:A,0))</f>
        <v>119</v>
      </c>
      <c r="D527" s="2">
        <f>INDEX('Pitching Raw Data'!G:G,MATCH(A527,'Pitching Raw Data'!A:A,0))</f>
        <v>4.8000000000000001E-2</v>
      </c>
      <c r="F527" t="str">
        <f>IFERROR(VLOOKUP(B527,'Grades Lookup'!$A$17:$B$19,2,TRUE),"")</f>
        <v/>
      </c>
      <c r="G527" t="str">
        <f>VLOOKUP(C527,'Grades Lookup'!$A$29:$B$31,2,TRUE)</f>
        <v>e-</v>
      </c>
      <c r="H527" t="str">
        <f>VLOOKUP(D527,'Grades Lookup'!$A$33:$B$35,2,TRUE)</f>
        <v>k-</v>
      </c>
    </row>
    <row r="528" spans="1:8" x14ac:dyDescent="0.3">
      <c r="A528" t="s">
        <v>305</v>
      </c>
      <c r="B528">
        <f>INDEX('Pitching Raw Data'!F:F,MATCH(A528,'Pitching Raw Data'!A:A,0))</f>
        <v>1</v>
      </c>
      <c r="C528">
        <f>INDEX('Pitching Raw Data'!H:H,MATCH(A528,'Pitching Raw Data'!A:A,0))</f>
        <v>109</v>
      </c>
      <c r="D528" s="2">
        <f>INDEX('Pitching Raw Data'!G:G,MATCH(A528,'Pitching Raw Data'!A:A,0))</f>
        <v>0.14099999999999999</v>
      </c>
      <c r="F528" t="str">
        <f>IFERROR(VLOOKUP(B528,'Grades Lookup'!$A$17:$B$19,2,TRUE),"")</f>
        <v/>
      </c>
      <c r="G528" t="str">
        <f>VLOOKUP(C528,'Grades Lookup'!$A$29:$B$31,2,TRUE)</f>
        <v>e-</v>
      </c>
      <c r="H528" t="str">
        <f>VLOOKUP(D528,'Grades Lookup'!$A$33:$B$35,2,TRUE)</f>
        <v>k-</v>
      </c>
    </row>
    <row r="529" spans="1:8" x14ac:dyDescent="0.3">
      <c r="A529" t="s">
        <v>542</v>
      </c>
      <c r="B529">
        <f>INDEX('Pitching Raw Data'!F:F,MATCH(A529,'Pitching Raw Data'!A:A,0))</f>
        <v>0</v>
      </c>
      <c r="C529">
        <f>INDEX('Pitching Raw Data'!H:H,MATCH(A529,'Pitching Raw Data'!A:A,0))</f>
        <v>118</v>
      </c>
      <c r="D529" s="2">
        <f>INDEX('Pitching Raw Data'!G:G,MATCH(A529,'Pitching Raw Data'!A:A,0))</f>
        <v>8.3000000000000004E-2</v>
      </c>
      <c r="F529" t="str">
        <f>IFERROR(VLOOKUP(B529,'Grades Lookup'!$A$17:$B$19,2,TRUE),"")</f>
        <v/>
      </c>
      <c r="G529" t="str">
        <f>VLOOKUP(C529,'Grades Lookup'!$A$29:$B$31,2,TRUE)</f>
        <v>e-</v>
      </c>
      <c r="H529" t="str">
        <f>VLOOKUP(D529,'Grades Lookup'!$A$33:$B$35,2,TRUE)</f>
        <v>k-</v>
      </c>
    </row>
    <row r="530" spans="1:8" x14ac:dyDescent="0.3">
      <c r="A530" t="s">
        <v>1124</v>
      </c>
      <c r="B530">
        <f>INDEX('Pitching Raw Data'!F:F,MATCH(A530,'Pitching Raw Data'!A:A,0))</f>
        <v>0</v>
      </c>
      <c r="C530">
        <f>INDEX('Pitching Raw Data'!H:H,MATCH(A530,'Pitching Raw Data'!A:A,0))</f>
        <v>114</v>
      </c>
      <c r="D530" s="2">
        <f>INDEX('Pitching Raw Data'!G:G,MATCH(A530,'Pitching Raw Data'!A:A,0))</f>
        <v>0.161</v>
      </c>
      <c r="F530" t="str">
        <f>IFERROR(VLOOKUP(B530,'Grades Lookup'!$A$17:$B$19,2,TRUE),"")</f>
        <v/>
      </c>
      <c r="G530" t="str">
        <f>VLOOKUP(C530,'Grades Lookup'!$A$29:$B$31,2,TRUE)</f>
        <v>e-</v>
      </c>
      <c r="H530" t="str">
        <f>VLOOKUP(D530,'Grades Lookup'!$A$33:$B$35,2,TRUE)</f>
        <v>k-</v>
      </c>
    </row>
    <row r="531" spans="1:8" x14ac:dyDescent="0.3">
      <c r="A531" t="s">
        <v>297</v>
      </c>
      <c r="B531">
        <f>INDEX('Pitching Raw Data'!F:F,MATCH(A531,'Pitching Raw Data'!A:A,0))</f>
        <v>0</v>
      </c>
      <c r="C531">
        <f>INDEX('Pitching Raw Data'!H:H,MATCH(A531,'Pitching Raw Data'!A:A,0))</f>
        <v>94</v>
      </c>
      <c r="D531" s="2">
        <f>INDEX('Pitching Raw Data'!G:G,MATCH(A531,'Pitching Raw Data'!A:A,0))</f>
        <v>0.21099999999999999</v>
      </c>
      <c r="F531" t="str">
        <f>IFERROR(VLOOKUP(B531,'Grades Lookup'!$A$17:$B$19,2,TRUE),"")</f>
        <v/>
      </c>
      <c r="G531" t="str">
        <f>VLOOKUP(C531,'Grades Lookup'!$A$29:$B$31,2,TRUE)</f>
        <v>e</v>
      </c>
      <c r="H531" t="str">
        <f>VLOOKUP(D531,'Grades Lookup'!$A$33:$B$35,2,TRUE)</f>
        <v>k</v>
      </c>
    </row>
    <row r="532" spans="1:8" x14ac:dyDescent="0.3">
      <c r="A532" t="s">
        <v>1125</v>
      </c>
      <c r="B532">
        <f>INDEX('Pitching Raw Data'!F:F,MATCH(A532,'Pitching Raw Data'!A:A,0))</f>
        <v>22</v>
      </c>
      <c r="C532">
        <f>INDEX('Pitching Raw Data'!H:H,MATCH(A532,'Pitching Raw Data'!A:A,0))</f>
        <v>96</v>
      </c>
      <c r="D532" s="2">
        <f>INDEX('Pitching Raw Data'!G:G,MATCH(A532,'Pitching Raw Data'!A:A,0))</f>
        <v>0.15</v>
      </c>
      <c r="F532" t="str">
        <f>IFERROR(VLOOKUP(B532,'Grades Lookup'!$A$17:$B$19,2,TRUE),"")</f>
        <v>sv-</v>
      </c>
      <c r="G532" t="str">
        <f>VLOOKUP(C532,'Grades Lookup'!$A$29:$B$31,2,TRUE)</f>
        <v>e</v>
      </c>
      <c r="H532" t="str">
        <f>VLOOKUP(D532,'Grades Lookup'!$A$33:$B$35,2,TRUE)</f>
        <v>k-</v>
      </c>
    </row>
    <row r="533" spans="1:8" x14ac:dyDescent="0.3">
      <c r="A533" t="s">
        <v>315</v>
      </c>
      <c r="B533">
        <f>INDEX('Pitching Raw Data'!F:F,MATCH(A533,'Pitching Raw Data'!A:A,0))</f>
        <v>0</v>
      </c>
      <c r="C533">
        <f>INDEX('Pitching Raw Data'!H:H,MATCH(A533,'Pitching Raw Data'!A:A,0))</f>
        <v>98</v>
      </c>
      <c r="D533" s="2">
        <f>INDEX('Pitching Raw Data'!G:G,MATCH(A533,'Pitching Raw Data'!A:A,0))</f>
        <v>0.10199999999999999</v>
      </c>
      <c r="F533" t="str">
        <f>IFERROR(VLOOKUP(B533,'Grades Lookup'!$A$17:$B$19,2,TRUE),"")</f>
        <v/>
      </c>
      <c r="G533" t="str">
        <f>VLOOKUP(C533,'Grades Lookup'!$A$29:$B$31,2,TRUE)</f>
        <v>e</v>
      </c>
      <c r="H533" t="str">
        <f>VLOOKUP(D533,'Grades Lookup'!$A$33:$B$35,2,TRUE)</f>
        <v>k-</v>
      </c>
    </row>
    <row r="534" spans="1:8" x14ac:dyDescent="0.3">
      <c r="A534" t="s">
        <v>1126</v>
      </c>
      <c r="B534">
        <f>INDEX('Pitching Raw Data'!F:F,MATCH(A534,'Pitching Raw Data'!A:A,0))</f>
        <v>0</v>
      </c>
      <c r="C534">
        <f>INDEX('Pitching Raw Data'!H:H,MATCH(A534,'Pitching Raw Data'!A:A,0))</f>
        <v>139</v>
      </c>
      <c r="D534" s="2">
        <f>INDEX('Pitching Raw Data'!G:G,MATCH(A534,'Pitching Raw Data'!A:A,0))</f>
        <v>2.9000000000000001E-2</v>
      </c>
      <c r="F534" t="str">
        <f>IFERROR(VLOOKUP(B534,'Grades Lookup'!$A$17:$B$19,2,TRUE),"")</f>
        <v/>
      </c>
      <c r="G534" t="str">
        <f>VLOOKUP(C534,'Grades Lookup'!$A$29:$B$31,2,TRUE)</f>
        <v>e-</v>
      </c>
      <c r="H534" t="str">
        <f>VLOOKUP(D534,'Grades Lookup'!$A$33:$B$35,2,TRUE)</f>
        <v>k-</v>
      </c>
    </row>
    <row r="535" spans="1:8" x14ac:dyDescent="0.3">
      <c r="A535" t="s">
        <v>1127</v>
      </c>
      <c r="B535">
        <f>INDEX('Pitching Raw Data'!F:F,MATCH(A535,'Pitching Raw Data'!A:A,0))</f>
        <v>0</v>
      </c>
      <c r="C535">
        <f>INDEX('Pitching Raw Data'!H:H,MATCH(A535,'Pitching Raw Data'!A:A,0))</f>
        <v>127</v>
      </c>
      <c r="D535" s="2">
        <f>INDEX('Pitching Raw Data'!G:G,MATCH(A535,'Pitching Raw Data'!A:A,0))</f>
        <v>6.8000000000000005E-2</v>
      </c>
      <c r="F535" t="str">
        <f>IFERROR(VLOOKUP(B535,'Grades Lookup'!$A$17:$B$19,2,TRUE),"")</f>
        <v/>
      </c>
      <c r="G535" t="str">
        <f>VLOOKUP(C535,'Grades Lookup'!$A$29:$B$31,2,TRUE)</f>
        <v>e-</v>
      </c>
      <c r="H535" t="str">
        <f>VLOOKUP(D535,'Grades Lookup'!$A$33:$B$35,2,TRUE)</f>
        <v>k-</v>
      </c>
    </row>
    <row r="536" spans="1:8" x14ac:dyDescent="0.3">
      <c r="A536" t="s">
        <v>573</v>
      </c>
      <c r="B536">
        <f>INDEX('Pitching Raw Data'!F:F,MATCH(A536,'Pitching Raw Data'!A:A,0))</f>
        <v>0</v>
      </c>
      <c r="C536">
        <f>INDEX('Pitching Raw Data'!H:H,MATCH(A536,'Pitching Raw Data'!A:A,0))</f>
        <v>121</v>
      </c>
      <c r="D536" s="2">
        <f>INDEX('Pitching Raw Data'!G:G,MATCH(A536,'Pitching Raw Data'!A:A,0))</f>
        <v>8.1000000000000003E-2</v>
      </c>
      <c r="F536" t="str">
        <f>IFERROR(VLOOKUP(B536,'Grades Lookup'!$A$17:$B$19,2,TRUE),"")</f>
        <v/>
      </c>
      <c r="G536" t="str">
        <f>VLOOKUP(C536,'Grades Lookup'!$A$29:$B$31,2,TRUE)</f>
        <v>e-</v>
      </c>
      <c r="H536" t="str">
        <f>VLOOKUP(D536,'Grades Lookup'!$A$33:$B$35,2,TRUE)</f>
        <v>k-</v>
      </c>
    </row>
    <row r="537" spans="1:8" x14ac:dyDescent="0.3">
      <c r="A537" t="s">
        <v>526</v>
      </c>
      <c r="B537">
        <f>INDEX('Pitching Raw Data'!F:F,MATCH(A537,'Pitching Raw Data'!A:A,0))</f>
        <v>0</v>
      </c>
      <c r="C537">
        <f>INDEX('Pitching Raw Data'!H:H,MATCH(A537,'Pitching Raw Data'!A:A,0))</f>
        <v>124</v>
      </c>
      <c r="D537" s="2">
        <f>INDEX('Pitching Raw Data'!G:G,MATCH(A537,'Pitching Raw Data'!A:A,0))</f>
        <v>4.5999999999999999E-2</v>
      </c>
      <c r="F537" t="str">
        <f>IFERROR(VLOOKUP(B537,'Grades Lookup'!$A$17:$B$19,2,TRUE),"")</f>
        <v/>
      </c>
      <c r="G537" t="str">
        <f>VLOOKUP(C537,'Grades Lookup'!$A$29:$B$31,2,TRUE)</f>
        <v>e-</v>
      </c>
      <c r="H537" t="str">
        <f>VLOOKUP(D537,'Grades Lookup'!$A$33:$B$35,2,TRUE)</f>
        <v>k-</v>
      </c>
    </row>
    <row r="538" spans="1:8" x14ac:dyDescent="0.3">
      <c r="A538" t="s">
        <v>1128</v>
      </c>
      <c r="B538">
        <f>INDEX('Pitching Raw Data'!F:F,MATCH(A538,'Pitching Raw Data'!A:A,0))</f>
        <v>0</v>
      </c>
      <c r="C538">
        <f>INDEX('Pitching Raw Data'!H:H,MATCH(A538,'Pitching Raw Data'!A:A,0))</f>
        <v>140</v>
      </c>
      <c r="D538" s="2">
        <f>INDEX('Pitching Raw Data'!G:G,MATCH(A538,'Pitching Raw Data'!A:A,0))</f>
        <v>1.0999999999999999E-2</v>
      </c>
      <c r="F538" t="str">
        <f>IFERROR(VLOOKUP(B538,'Grades Lookup'!$A$17:$B$19,2,TRUE),"")</f>
        <v/>
      </c>
      <c r="G538" t="str">
        <f>VLOOKUP(C538,'Grades Lookup'!$A$29:$B$31,2,TRUE)</f>
        <v>e-</v>
      </c>
      <c r="H538" t="str">
        <f>VLOOKUP(D538,'Grades Lookup'!$A$33:$B$35,2,TRUE)</f>
        <v>k-</v>
      </c>
    </row>
    <row r="539" spans="1:8" x14ac:dyDescent="0.3">
      <c r="A539" t="s">
        <v>1129</v>
      </c>
      <c r="B539">
        <f>INDEX('Pitching Raw Data'!F:F,MATCH(A539,'Pitching Raw Data'!A:A,0))</f>
        <v>0</v>
      </c>
      <c r="C539">
        <f>INDEX('Pitching Raw Data'!H:H,MATCH(A539,'Pitching Raw Data'!A:A,0))</f>
        <v>117</v>
      </c>
      <c r="D539" s="2">
        <f>INDEX('Pitching Raw Data'!G:G,MATCH(A539,'Pitching Raw Data'!A:A,0))</f>
        <v>0.13200000000000001</v>
      </c>
      <c r="F539" t="str">
        <f>IFERROR(VLOOKUP(B539,'Grades Lookup'!$A$17:$B$19,2,TRUE),"")</f>
        <v/>
      </c>
      <c r="G539" t="str">
        <f>VLOOKUP(C539,'Grades Lookup'!$A$29:$B$31,2,TRUE)</f>
        <v>e-</v>
      </c>
      <c r="H539" t="str">
        <f>VLOOKUP(D539,'Grades Lookup'!$A$33:$B$35,2,TRUE)</f>
        <v>k-</v>
      </c>
    </row>
    <row r="540" spans="1:8" x14ac:dyDescent="0.3">
      <c r="A540" t="s">
        <v>1130</v>
      </c>
      <c r="B540">
        <f>INDEX('Pitching Raw Data'!F:F,MATCH(A540,'Pitching Raw Data'!A:A,0))</f>
        <v>0</v>
      </c>
      <c r="C540">
        <f>INDEX('Pitching Raw Data'!H:H,MATCH(A540,'Pitching Raw Data'!A:A,0))</f>
        <v>136</v>
      </c>
      <c r="D540" s="2">
        <f>INDEX('Pitching Raw Data'!G:G,MATCH(A540,'Pitching Raw Data'!A:A,0))</f>
        <v>3.5999999999999997E-2</v>
      </c>
      <c r="F540" t="str">
        <f>IFERROR(VLOOKUP(B540,'Grades Lookup'!$A$17:$B$19,2,TRUE),"")</f>
        <v/>
      </c>
      <c r="G540" t="str">
        <f>VLOOKUP(C540,'Grades Lookup'!$A$29:$B$31,2,TRUE)</f>
        <v>e-</v>
      </c>
      <c r="H540" t="str">
        <f>VLOOKUP(D540,'Grades Lookup'!$A$33:$B$35,2,TRUE)</f>
        <v>k-</v>
      </c>
    </row>
    <row r="541" spans="1:8" x14ac:dyDescent="0.3">
      <c r="A541" t="s">
        <v>1131</v>
      </c>
      <c r="B541">
        <f>INDEX('Pitching Raw Data'!F:F,MATCH(A541,'Pitching Raw Data'!A:A,0))</f>
        <v>0</v>
      </c>
      <c r="C541">
        <f>INDEX('Pitching Raw Data'!H:H,MATCH(A541,'Pitching Raw Data'!A:A,0))</f>
        <v>134</v>
      </c>
      <c r="D541" s="2">
        <f>INDEX('Pitching Raw Data'!G:G,MATCH(A541,'Pitching Raw Data'!A:A,0))</f>
        <v>4.5999999999999999E-2</v>
      </c>
      <c r="F541" t="str">
        <f>IFERROR(VLOOKUP(B541,'Grades Lookup'!$A$17:$B$19,2,TRUE),"")</f>
        <v/>
      </c>
      <c r="G541" t="str">
        <f>VLOOKUP(C541,'Grades Lookup'!$A$29:$B$31,2,TRUE)</f>
        <v>e-</v>
      </c>
      <c r="H541" t="str">
        <f>VLOOKUP(D541,'Grades Lookup'!$A$33:$B$35,2,TRUE)</f>
        <v>k-</v>
      </c>
    </row>
    <row r="542" spans="1:8" x14ac:dyDescent="0.3">
      <c r="A542" t="s">
        <v>1132</v>
      </c>
      <c r="B542">
        <f>INDEX('Pitching Raw Data'!F:F,MATCH(A542,'Pitching Raw Data'!A:A,0))</f>
        <v>0</v>
      </c>
      <c r="C542">
        <f>INDEX('Pitching Raw Data'!H:H,MATCH(A542,'Pitching Raw Data'!A:A,0))</f>
        <v>103</v>
      </c>
      <c r="D542" s="2">
        <f>INDEX('Pitching Raw Data'!G:G,MATCH(A542,'Pitching Raw Data'!A:A,0))</f>
        <v>0.125</v>
      </c>
      <c r="F542" t="str">
        <f>IFERROR(VLOOKUP(B542,'Grades Lookup'!$A$17:$B$19,2,TRUE),"")</f>
        <v/>
      </c>
      <c r="G542" t="str">
        <f>VLOOKUP(C542,'Grades Lookup'!$A$29:$B$31,2,TRUE)</f>
        <v>e-</v>
      </c>
      <c r="H542" t="str">
        <f>VLOOKUP(D542,'Grades Lookup'!$A$33:$B$35,2,TRUE)</f>
        <v>k-</v>
      </c>
    </row>
    <row r="543" spans="1:8" x14ac:dyDescent="0.3">
      <c r="A543" t="s">
        <v>1133</v>
      </c>
      <c r="B543">
        <f>INDEX('Pitching Raw Data'!F:F,MATCH(A543,'Pitching Raw Data'!A:A,0))</f>
        <v>0</v>
      </c>
      <c r="C543">
        <f>INDEX('Pitching Raw Data'!H:H,MATCH(A543,'Pitching Raw Data'!A:A,0))</f>
        <v>49</v>
      </c>
      <c r="D543" s="2">
        <f>INDEX('Pitching Raw Data'!G:G,MATCH(A543,'Pitching Raw Data'!A:A,0))</f>
        <v>0.29099999999999998</v>
      </c>
      <c r="F543" t="str">
        <f>IFERROR(VLOOKUP(B543,'Grades Lookup'!$A$17:$B$19,2,TRUE),"")</f>
        <v/>
      </c>
      <c r="G543" t="str">
        <f>VLOOKUP(C543,'Grades Lookup'!$A$29:$B$31,2,TRUE)</f>
        <v>E+</v>
      </c>
      <c r="H543" t="str">
        <f>VLOOKUP(D543,'Grades Lookup'!$A$33:$B$35,2,TRUE)</f>
        <v>K+</v>
      </c>
    </row>
    <row r="544" spans="1:8" x14ac:dyDescent="0.3">
      <c r="A544" t="s">
        <v>1134</v>
      </c>
      <c r="B544">
        <f>INDEX('Pitching Raw Data'!F:F,MATCH(A544,'Pitching Raw Data'!A:A,0))</f>
        <v>0</v>
      </c>
      <c r="C544">
        <f>INDEX('Pitching Raw Data'!H:H,MATCH(A544,'Pitching Raw Data'!A:A,0))</f>
        <v>111</v>
      </c>
      <c r="D544" s="2">
        <f>INDEX('Pitching Raw Data'!G:G,MATCH(A544,'Pitching Raw Data'!A:A,0))</f>
        <v>6.4000000000000001E-2</v>
      </c>
      <c r="F544" t="str">
        <f>IFERROR(VLOOKUP(B544,'Grades Lookup'!$A$17:$B$19,2,TRUE),"")</f>
        <v/>
      </c>
      <c r="G544" t="str">
        <f>VLOOKUP(C544,'Grades Lookup'!$A$29:$B$31,2,TRUE)</f>
        <v>e-</v>
      </c>
      <c r="H544" t="str">
        <f>VLOOKUP(D544,'Grades Lookup'!$A$33:$B$35,2,TRUE)</f>
        <v>k-</v>
      </c>
    </row>
    <row r="545" spans="1:8" x14ac:dyDescent="0.3">
      <c r="A545" t="s">
        <v>1135</v>
      </c>
      <c r="B545">
        <f>INDEX('Pitching Raw Data'!F:F,MATCH(A545,'Pitching Raw Data'!A:A,0))</f>
        <v>1</v>
      </c>
      <c r="C545">
        <f>INDEX('Pitching Raw Data'!H:H,MATCH(A545,'Pitching Raw Data'!A:A,0))</f>
        <v>115</v>
      </c>
      <c r="D545" s="2">
        <f>INDEX('Pitching Raw Data'!G:G,MATCH(A545,'Pitching Raw Data'!A:A,0))</f>
        <v>0.06</v>
      </c>
      <c r="F545" t="str">
        <f>IFERROR(VLOOKUP(B545,'Grades Lookup'!$A$17:$B$19,2,TRUE),"")</f>
        <v/>
      </c>
      <c r="G545" t="str">
        <f>VLOOKUP(C545,'Grades Lookup'!$A$29:$B$31,2,TRUE)</f>
        <v>e-</v>
      </c>
      <c r="H545" t="str">
        <f>VLOOKUP(D545,'Grades Lookup'!$A$33:$B$35,2,TRUE)</f>
        <v>k-</v>
      </c>
    </row>
    <row r="546" spans="1:8" x14ac:dyDescent="0.3">
      <c r="A546" t="s">
        <v>1136</v>
      </c>
      <c r="B546">
        <f>INDEX('Pitching Raw Data'!F:F,MATCH(A546,'Pitching Raw Data'!A:A,0))</f>
        <v>0</v>
      </c>
      <c r="C546">
        <f>INDEX('Pitching Raw Data'!H:H,MATCH(A546,'Pitching Raw Data'!A:A,0))</f>
        <v>112</v>
      </c>
      <c r="D546" s="2">
        <f>INDEX('Pitching Raw Data'!G:G,MATCH(A546,'Pitching Raw Data'!A:A,0))</f>
        <v>8.8999999999999996E-2</v>
      </c>
      <c r="F546" t="str">
        <f>IFERROR(VLOOKUP(B546,'Grades Lookup'!$A$17:$B$19,2,TRUE),"")</f>
        <v/>
      </c>
      <c r="G546" t="str">
        <f>VLOOKUP(C546,'Grades Lookup'!$A$29:$B$31,2,TRUE)</f>
        <v>e-</v>
      </c>
      <c r="H546" t="str">
        <f>VLOOKUP(D546,'Grades Lookup'!$A$33:$B$35,2,TRUE)</f>
        <v>k-</v>
      </c>
    </row>
    <row r="547" spans="1:8" x14ac:dyDescent="0.3">
      <c r="A547" t="s">
        <v>326</v>
      </c>
      <c r="B547">
        <f>INDEX('Pitching Raw Data'!F:F,MATCH(A547,'Pitching Raw Data'!A:A,0))</f>
        <v>0</v>
      </c>
      <c r="C547">
        <f>INDEX('Pitching Raw Data'!H:H,MATCH(A547,'Pitching Raw Data'!A:A,0))</f>
        <v>82</v>
      </c>
      <c r="D547" s="2">
        <f>INDEX('Pitching Raw Data'!G:G,MATCH(A547,'Pitching Raw Data'!A:A,0))</f>
        <v>0.16400000000000001</v>
      </c>
      <c r="F547" t="str">
        <f>IFERROR(VLOOKUP(B547,'Grades Lookup'!$A$17:$B$19,2,TRUE),"")</f>
        <v/>
      </c>
      <c r="G547" t="str">
        <f>VLOOKUP(C547,'Grades Lookup'!$A$29:$B$31,2,TRUE)</f>
        <v>e</v>
      </c>
      <c r="H547" t="str">
        <f>VLOOKUP(D547,'Grades Lookup'!$A$33:$B$35,2,TRUE)</f>
        <v>k-</v>
      </c>
    </row>
    <row r="548" spans="1:8" x14ac:dyDescent="0.3">
      <c r="A548" t="s">
        <v>1137</v>
      </c>
      <c r="B548">
        <f>INDEX('Pitching Raw Data'!F:F,MATCH(A548,'Pitching Raw Data'!A:A,0))</f>
        <v>0</v>
      </c>
      <c r="C548">
        <f>INDEX('Pitching Raw Data'!H:H,MATCH(A548,'Pitching Raw Data'!A:A,0))</f>
        <v>118</v>
      </c>
      <c r="D548" s="2">
        <f>INDEX('Pitching Raw Data'!G:G,MATCH(A548,'Pitching Raw Data'!A:A,0))</f>
        <v>0.105</v>
      </c>
      <c r="F548" t="str">
        <f>IFERROR(VLOOKUP(B548,'Grades Lookup'!$A$17:$B$19,2,TRUE),"")</f>
        <v/>
      </c>
      <c r="G548" t="str">
        <f>VLOOKUP(C548,'Grades Lookup'!$A$29:$B$31,2,TRUE)</f>
        <v>e-</v>
      </c>
      <c r="H548" t="str">
        <f>VLOOKUP(D548,'Grades Lookup'!$A$33:$B$35,2,TRUE)</f>
        <v>k-</v>
      </c>
    </row>
    <row r="549" spans="1:8" x14ac:dyDescent="0.3">
      <c r="A549" t="s">
        <v>1138</v>
      </c>
      <c r="B549">
        <f>INDEX('Pitching Raw Data'!F:F,MATCH(A549,'Pitching Raw Data'!A:A,0))</f>
        <v>0</v>
      </c>
      <c r="C549">
        <f>INDEX('Pitching Raw Data'!H:H,MATCH(A549,'Pitching Raw Data'!A:A,0))</f>
        <v>112</v>
      </c>
      <c r="D549" s="2">
        <f>INDEX('Pitching Raw Data'!G:G,MATCH(A549,'Pitching Raw Data'!A:A,0))</f>
        <v>7.0999999999999994E-2</v>
      </c>
      <c r="F549" t="str">
        <f>IFERROR(VLOOKUP(B549,'Grades Lookup'!$A$17:$B$19,2,TRUE),"")</f>
        <v/>
      </c>
      <c r="G549" t="str">
        <f>VLOOKUP(C549,'Grades Lookup'!$A$29:$B$31,2,TRUE)</f>
        <v>e-</v>
      </c>
      <c r="H549" t="str">
        <f>VLOOKUP(D549,'Grades Lookup'!$A$33:$B$35,2,TRUE)</f>
        <v>k-</v>
      </c>
    </row>
    <row r="550" spans="1:8" x14ac:dyDescent="0.3">
      <c r="A550" t="s">
        <v>706</v>
      </c>
      <c r="B550">
        <f>INDEX('Pitching Raw Data'!F:F,MATCH(A550,'Pitching Raw Data'!A:A,0))</f>
        <v>0</v>
      </c>
      <c r="C550">
        <f>INDEX('Pitching Raw Data'!H:H,MATCH(A550,'Pitching Raw Data'!A:A,0))</f>
        <v>100</v>
      </c>
      <c r="D550" s="2">
        <f>INDEX('Pitching Raw Data'!G:G,MATCH(A550,'Pitching Raw Data'!A:A,0))</f>
        <v>0.17799999999999999</v>
      </c>
      <c r="F550" t="str">
        <f>IFERROR(VLOOKUP(B550,'Grades Lookup'!$A$17:$B$19,2,TRUE),"")</f>
        <v/>
      </c>
      <c r="G550" t="str">
        <f>VLOOKUP(C550,'Grades Lookup'!$A$29:$B$31,2,TRUE)</f>
        <v>e-</v>
      </c>
      <c r="H550" t="str">
        <f>VLOOKUP(D550,'Grades Lookup'!$A$33:$B$35,2,TRUE)</f>
        <v>k-</v>
      </c>
    </row>
    <row r="551" spans="1:8" x14ac:dyDescent="0.3">
      <c r="A551" t="s">
        <v>1139</v>
      </c>
      <c r="B551">
        <f>INDEX('Pitching Raw Data'!F:F,MATCH(A551,'Pitching Raw Data'!A:A,0))</f>
        <v>0</v>
      </c>
      <c r="C551">
        <f>INDEX('Pitching Raw Data'!H:H,MATCH(A551,'Pitching Raw Data'!A:A,0))</f>
        <v>136</v>
      </c>
      <c r="D551" s="2">
        <f>INDEX('Pitching Raw Data'!G:G,MATCH(A551,'Pitching Raw Data'!A:A,0))</f>
        <v>0</v>
      </c>
      <c r="F551" t="str">
        <f>IFERROR(VLOOKUP(B551,'Grades Lookup'!$A$17:$B$19,2,TRUE),"")</f>
        <v/>
      </c>
      <c r="G551" t="str">
        <f>VLOOKUP(C551,'Grades Lookup'!$A$29:$B$31,2,TRUE)</f>
        <v>e-</v>
      </c>
      <c r="H551" t="str">
        <f>VLOOKUP(D551,'Grades Lookup'!$A$33:$B$35,2,TRUE)</f>
        <v>k-</v>
      </c>
    </row>
    <row r="552" spans="1:8" x14ac:dyDescent="0.3">
      <c r="A552" t="s">
        <v>1140</v>
      </c>
      <c r="B552">
        <f>INDEX('Pitching Raw Data'!F:F,MATCH(A552,'Pitching Raw Data'!A:A,0))</f>
        <v>0</v>
      </c>
      <c r="C552">
        <f>INDEX('Pitching Raw Data'!H:H,MATCH(A552,'Pitching Raw Data'!A:A,0))</f>
        <v>113</v>
      </c>
      <c r="D552" s="2">
        <f>INDEX('Pitching Raw Data'!G:G,MATCH(A552,'Pitching Raw Data'!A:A,0))</f>
        <v>0.15</v>
      </c>
      <c r="F552" t="str">
        <f>IFERROR(VLOOKUP(B552,'Grades Lookup'!$A$17:$B$19,2,TRUE),"")</f>
        <v/>
      </c>
      <c r="G552" t="str">
        <f>VLOOKUP(C552,'Grades Lookup'!$A$29:$B$31,2,TRUE)</f>
        <v>e-</v>
      </c>
      <c r="H552" t="str">
        <f>VLOOKUP(D552,'Grades Lookup'!$A$33:$B$35,2,TRUE)</f>
        <v>k-</v>
      </c>
    </row>
    <row r="553" spans="1:8" x14ac:dyDescent="0.3">
      <c r="A553" t="s">
        <v>629</v>
      </c>
      <c r="B553">
        <f>INDEX('Pitching Raw Data'!F:F,MATCH(A553,'Pitching Raw Data'!A:A,0))</f>
        <v>0</v>
      </c>
      <c r="C553">
        <f>INDEX('Pitching Raw Data'!H:H,MATCH(A553,'Pitching Raw Data'!A:A,0))</f>
        <v>105</v>
      </c>
      <c r="D553" s="2">
        <f>INDEX('Pitching Raw Data'!G:G,MATCH(A553,'Pitching Raw Data'!A:A,0))</f>
        <v>0.11799999999999999</v>
      </c>
      <c r="F553" t="str">
        <f>IFERROR(VLOOKUP(B553,'Grades Lookup'!$A$17:$B$19,2,TRUE),"")</f>
        <v/>
      </c>
      <c r="G553" t="str">
        <f>VLOOKUP(C553,'Grades Lookup'!$A$29:$B$31,2,TRUE)</f>
        <v>e-</v>
      </c>
      <c r="H553" t="str">
        <f>VLOOKUP(D553,'Grades Lookup'!$A$33:$B$35,2,TRUE)</f>
        <v>k-</v>
      </c>
    </row>
    <row r="554" spans="1:8" x14ac:dyDescent="0.3">
      <c r="A554" t="s">
        <v>1141</v>
      </c>
      <c r="B554">
        <f>INDEX('Pitching Raw Data'!F:F,MATCH(A554,'Pitching Raw Data'!A:A,0))</f>
        <v>0</v>
      </c>
      <c r="C554">
        <f>INDEX('Pitching Raw Data'!H:H,MATCH(A554,'Pitching Raw Data'!A:A,0))</f>
        <v>83</v>
      </c>
      <c r="D554" s="2">
        <f>INDEX('Pitching Raw Data'!G:G,MATCH(A554,'Pitching Raw Data'!A:A,0))</f>
        <v>0.2</v>
      </c>
      <c r="F554" t="str">
        <f>IFERROR(VLOOKUP(B554,'Grades Lookup'!$A$17:$B$19,2,TRUE),"")</f>
        <v/>
      </c>
      <c r="G554" t="str">
        <f>VLOOKUP(C554,'Grades Lookup'!$A$29:$B$31,2,TRUE)</f>
        <v>e</v>
      </c>
      <c r="H554" t="str">
        <f>VLOOKUP(D554,'Grades Lookup'!$A$33:$B$35,2,TRUE)</f>
        <v>k</v>
      </c>
    </row>
    <row r="555" spans="1:8" x14ac:dyDescent="0.3">
      <c r="A555" t="s">
        <v>596</v>
      </c>
      <c r="B555">
        <f>INDEX('Pitching Raw Data'!F:F,MATCH(A555,'Pitching Raw Data'!A:A,0))</f>
        <v>2</v>
      </c>
      <c r="C555">
        <f>INDEX('Pitching Raw Data'!H:H,MATCH(A555,'Pitching Raw Data'!A:A,0))</f>
        <v>89</v>
      </c>
      <c r="D555" s="2">
        <f>INDEX('Pitching Raw Data'!G:G,MATCH(A555,'Pitching Raw Data'!A:A,0))</f>
        <v>0.14000000000000001</v>
      </c>
      <c r="F555" t="str">
        <f>IFERROR(VLOOKUP(B555,'Grades Lookup'!$A$17:$B$19,2,TRUE),"")</f>
        <v/>
      </c>
      <c r="G555" t="str">
        <f>VLOOKUP(C555,'Grades Lookup'!$A$29:$B$31,2,TRUE)</f>
        <v>e</v>
      </c>
      <c r="H555" t="str">
        <f>VLOOKUP(D555,'Grades Lookup'!$A$33:$B$35,2,TRUE)</f>
        <v>k-</v>
      </c>
    </row>
    <row r="556" spans="1:8" x14ac:dyDescent="0.3">
      <c r="A556" t="s">
        <v>1142</v>
      </c>
      <c r="B556">
        <f>INDEX('Pitching Raw Data'!F:F,MATCH(A556,'Pitching Raw Data'!A:A,0))</f>
        <v>0</v>
      </c>
      <c r="C556">
        <f>INDEX('Pitching Raw Data'!H:H,MATCH(A556,'Pitching Raw Data'!A:A,0))</f>
        <v>142</v>
      </c>
      <c r="D556" s="2">
        <f>INDEX('Pitching Raw Data'!G:G,MATCH(A556,'Pitching Raw Data'!A:A,0))</f>
        <v>5.8999999999999997E-2</v>
      </c>
      <c r="F556" t="str">
        <f>IFERROR(VLOOKUP(B556,'Grades Lookup'!$A$17:$B$19,2,TRUE),"")</f>
        <v/>
      </c>
      <c r="G556" t="str">
        <f>VLOOKUP(C556,'Grades Lookup'!$A$29:$B$31,2,TRUE)</f>
        <v>e-</v>
      </c>
      <c r="H556" t="str">
        <f>VLOOKUP(D556,'Grades Lookup'!$A$33:$B$35,2,TRUE)</f>
        <v>k-</v>
      </c>
    </row>
    <row r="557" spans="1:8" x14ac:dyDescent="0.3">
      <c r="A557" t="s">
        <v>300</v>
      </c>
      <c r="B557">
        <f>INDEX('Pitching Raw Data'!F:F,MATCH(A557,'Pitching Raw Data'!A:A,0))</f>
        <v>4</v>
      </c>
      <c r="C557">
        <f>INDEX('Pitching Raw Data'!H:H,MATCH(A557,'Pitching Raw Data'!A:A,0))</f>
        <v>140</v>
      </c>
      <c r="D557" s="2">
        <f>INDEX('Pitching Raw Data'!G:G,MATCH(A557,'Pitching Raw Data'!A:A,0))</f>
        <v>0.11600000000000001</v>
      </c>
      <c r="F557" t="str">
        <f>IFERROR(VLOOKUP(B557,'Grades Lookup'!$A$17:$B$19,2,TRUE),"")</f>
        <v/>
      </c>
      <c r="G557" t="str">
        <f>VLOOKUP(C557,'Grades Lookup'!$A$29:$B$31,2,TRUE)</f>
        <v>e-</v>
      </c>
      <c r="H557" t="str">
        <f>VLOOKUP(D557,'Grades Lookup'!$A$33:$B$35,2,TRUE)</f>
        <v>k-</v>
      </c>
    </row>
    <row r="558" spans="1:8" x14ac:dyDescent="0.3">
      <c r="A558" t="s">
        <v>515</v>
      </c>
      <c r="B558">
        <f>INDEX('Pitching Raw Data'!F:F,MATCH(A558,'Pitching Raw Data'!A:A,0))</f>
        <v>0</v>
      </c>
      <c r="C558">
        <f>INDEX('Pitching Raw Data'!H:H,MATCH(A558,'Pitching Raw Data'!A:A,0))</f>
        <v>136</v>
      </c>
      <c r="D558" s="2">
        <f>INDEX('Pitching Raw Data'!G:G,MATCH(A558,'Pitching Raw Data'!A:A,0))</f>
        <v>4.2000000000000003E-2</v>
      </c>
      <c r="F558" t="str">
        <f>IFERROR(VLOOKUP(B558,'Grades Lookup'!$A$17:$B$19,2,TRUE),"")</f>
        <v/>
      </c>
      <c r="G558" t="str">
        <f>VLOOKUP(C558,'Grades Lookup'!$A$29:$B$31,2,TRUE)</f>
        <v>e-</v>
      </c>
      <c r="H558" t="str">
        <f>VLOOKUP(D558,'Grades Lookup'!$A$33:$B$35,2,TRUE)</f>
        <v>k-</v>
      </c>
    </row>
    <row r="559" spans="1:8" x14ac:dyDescent="0.3">
      <c r="A559" t="s">
        <v>521</v>
      </c>
      <c r="B559">
        <f>INDEX('Pitching Raw Data'!F:F,MATCH(A559,'Pitching Raw Data'!A:A,0))</f>
        <v>0</v>
      </c>
      <c r="C559">
        <f>INDEX('Pitching Raw Data'!H:H,MATCH(A559,'Pitching Raw Data'!A:A,0))</f>
        <v>134</v>
      </c>
      <c r="D559" s="2">
        <f>INDEX('Pitching Raw Data'!G:G,MATCH(A559,'Pitching Raw Data'!A:A,0))</f>
        <v>8.1000000000000003E-2</v>
      </c>
      <c r="F559" t="str">
        <f>IFERROR(VLOOKUP(B559,'Grades Lookup'!$A$17:$B$19,2,TRUE),"")</f>
        <v/>
      </c>
      <c r="G559" t="str">
        <f>VLOOKUP(C559,'Grades Lookup'!$A$29:$B$31,2,TRUE)</f>
        <v>e-</v>
      </c>
      <c r="H559" t="str">
        <f>VLOOKUP(D559,'Grades Lookup'!$A$33:$B$35,2,TRUE)</f>
        <v>k-</v>
      </c>
    </row>
    <row r="560" spans="1:8" x14ac:dyDescent="0.3">
      <c r="A560" t="s">
        <v>546</v>
      </c>
      <c r="B560">
        <f>INDEX('Pitching Raw Data'!F:F,MATCH(A560,'Pitching Raw Data'!A:A,0))</f>
        <v>0</v>
      </c>
      <c r="C560">
        <f>INDEX('Pitching Raw Data'!H:H,MATCH(A560,'Pitching Raw Data'!A:A,0))</f>
        <v>120</v>
      </c>
      <c r="D560" s="2">
        <f>INDEX('Pitching Raw Data'!G:G,MATCH(A560,'Pitching Raw Data'!A:A,0))</f>
        <v>-1.9E-2</v>
      </c>
      <c r="F560" t="str">
        <f>IFERROR(VLOOKUP(B560,'Grades Lookup'!$A$17:$B$19,2,TRUE),"")</f>
        <v/>
      </c>
      <c r="G560" t="str">
        <f>VLOOKUP(C560,'Grades Lookup'!$A$29:$B$31,2,TRUE)</f>
        <v>e-</v>
      </c>
      <c r="H560" t="str">
        <f>VLOOKUP(D560,'Grades Lookup'!$A$33:$B$35,2,TRUE)</f>
        <v>k-</v>
      </c>
    </row>
    <row r="561" spans="1:8" x14ac:dyDescent="0.3">
      <c r="A561" t="s">
        <v>1143</v>
      </c>
      <c r="B561">
        <f>INDEX('Pitching Raw Data'!F:F,MATCH(A561,'Pitching Raw Data'!A:A,0))</f>
        <v>0</v>
      </c>
      <c r="C561">
        <f>INDEX('Pitching Raw Data'!H:H,MATCH(A561,'Pitching Raw Data'!A:A,0))</f>
        <v>120</v>
      </c>
      <c r="D561" s="2">
        <f>INDEX('Pitching Raw Data'!G:G,MATCH(A561,'Pitching Raw Data'!A:A,0))</f>
        <v>7.1999999999999995E-2</v>
      </c>
      <c r="F561" t="str">
        <f>IFERROR(VLOOKUP(B561,'Grades Lookup'!$A$17:$B$19,2,TRUE),"")</f>
        <v/>
      </c>
      <c r="G561" t="str">
        <f>VLOOKUP(C561,'Grades Lookup'!$A$29:$B$31,2,TRUE)</f>
        <v>e-</v>
      </c>
      <c r="H561" t="str">
        <f>VLOOKUP(D561,'Grades Lookup'!$A$33:$B$35,2,TRUE)</f>
        <v>k-</v>
      </c>
    </row>
    <row r="562" spans="1:8" x14ac:dyDescent="0.3">
      <c r="A562" t="s">
        <v>1144</v>
      </c>
      <c r="B562">
        <f>INDEX('Pitching Raw Data'!F:F,MATCH(A562,'Pitching Raw Data'!A:A,0))</f>
        <v>0</v>
      </c>
      <c r="C562">
        <f>INDEX('Pitching Raw Data'!H:H,MATCH(A562,'Pitching Raw Data'!A:A,0))</f>
        <v>116</v>
      </c>
      <c r="D562" s="2">
        <f>INDEX('Pitching Raw Data'!G:G,MATCH(A562,'Pitching Raw Data'!A:A,0))</f>
        <v>0.113</v>
      </c>
      <c r="F562" t="str">
        <f>IFERROR(VLOOKUP(B562,'Grades Lookup'!$A$17:$B$19,2,TRUE),"")</f>
        <v/>
      </c>
      <c r="G562" t="str">
        <f>VLOOKUP(C562,'Grades Lookup'!$A$29:$B$31,2,TRUE)</f>
        <v>e-</v>
      </c>
      <c r="H562" t="str">
        <f>VLOOKUP(D562,'Grades Lookup'!$A$33:$B$35,2,TRUE)</f>
        <v>k-</v>
      </c>
    </row>
    <row r="563" spans="1:8" x14ac:dyDescent="0.3">
      <c r="A563" t="s">
        <v>570</v>
      </c>
      <c r="B563">
        <f>INDEX('Pitching Raw Data'!F:F,MATCH(A563,'Pitching Raw Data'!A:A,0))</f>
        <v>0</v>
      </c>
      <c r="C563">
        <f>INDEX('Pitching Raw Data'!H:H,MATCH(A563,'Pitching Raw Data'!A:A,0))</f>
        <v>128</v>
      </c>
      <c r="D563" s="2">
        <f>INDEX('Pitching Raw Data'!G:G,MATCH(A563,'Pitching Raw Data'!A:A,0))</f>
        <v>5.8000000000000003E-2</v>
      </c>
      <c r="F563" t="str">
        <f>IFERROR(VLOOKUP(B563,'Grades Lookup'!$A$17:$B$19,2,TRUE),"")</f>
        <v/>
      </c>
      <c r="G563" t="str">
        <f>VLOOKUP(C563,'Grades Lookup'!$A$29:$B$31,2,TRUE)</f>
        <v>e-</v>
      </c>
      <c r="H563" t="str">
        <f>VLOOKUP(D563,'Grades Lookup'!$A$33:$B$35,2,TRUE)</f>
        <v>k-</v>
      </c>
    </row>
    <row r="564" spans="1:8" x14ac:dyDescent="0.3">
      <c r="A564" t="s">
        <v>1145</v>
      </c>
      <c r="B564">
        <f>INDEX('Pitching Raw Data'!F:F,MATCH(A564,'Pitching Raw Data'!A:A,0))</f>
        <v>0</v>
      </c>
      <c r="C564">
        <f>INDEX('Pitching Raw Data'!H:H,MATCH(A564,'Pitching Raw Data'!A:A,0))</f>
        <v>105</v>
      </c>
      <c r="D564" s="2">
        <f>INDEX('Pitching Raw Data'!G:G,MATCH(A564,'Pitching Raw Data'!A:A,0))</f>
        <v>0.157</v>
      </c>
      <c r="F564" t="str">
        <f>IFERROR(VLOOKUP(B564,'Grades Lookup'!$A$17:$B$19,2,TRUE),"")</f>
        <v/>
      </c>
      <c r="G564" t="str">
        <f>VLOOKUP(C564,'Grades Lookup'!$A$29:$B$31,2,TRUE)</f>
        <v>e-</v>
      </c>
      <c r="H564" t="str">
        <f>VLOOKUP(D564,'Grades Lookup'!$A$33:$B$35,2,TRUE)</f>
        <v>k-</v>
      </c>
    </row>
    <row r="565" spans="1:8" x14ac:dyDescent="0.3">
      <c r="A565" t="s">
        <v>1146</v>
      </c>
      <c r="B565">
        <f>INDEX('Pitching Raw Data'!F:F,MATCH(A565,'Pitching Raw Data'!A:A,0))</f>
        <v>0</v>
      </c>
      <c r="C565">
        <f>INDEX('Pitching Raw Data'!H:H,MATCH(A565,'Pitching Raw Data'!A:A,0))</f>
        <v>125</v>
      </c>
      <c r="D565" s="2">
        <f>INDEX('Pitching Raw Data'!G:G,MATCH(A565,'Pitching Raw Data'!A:A,0))</f>
        <v>5.3999999999999999E-2</v>
      </c>
      <c r="F565" t="str">
        <f>IFERROR(VLOOKUP(B565,'Grades Lookup'!$A$17:$B$19,2,TRUE),"")</f>
        <v/>
      </c>
      <c r="G565" t="str">
        <f>VLOOKUP(C565,'Grades Lookup'!$A$29:$B$31,2,TRUE)</f>
        <v>e-</v>
      </c>
      <c r="H565" t="str">
        <f>VLOOKUP(D565,'Grades Lookup'!$A$33:$B$35,2,TRUE)</f>
        <v>k-</v>
      </c>
    </row>
    <row r="566" spans="1:8" x14ac:dyDescent="0.3">
      <c r="A566" t="s">
        <v>1147</v>
      </c>
      <c r="B566">
        <f>INDEX('Pitching Raw Data'!F:F,MATCH(A566,'Pitching Raw Data'!A:A,0))</f>
        <v>0</v>
      </c>
      <c r="C566">
        <f>INDEX('Pitching Raw Data'!H:H,MATCH(A566,'Pitching Raw Data'!A:A,0))</f>
        <v>122</v>
      </c>
      <c r="D566" s="2">
        <f>INDEX('Pitching Raw Data'!G:G,MATCH(A566,'Pitching Raw Data'!A:A,0))</f>
        <v>1.6E-2</v>
      </c>
      <c r="F566" t="str">
        <f>IFERROR(VLOOKUP(B566,'Grades Lookup'!$A$17:$B$19,2,TRUE),"")</f>
        <v/>
      </c>
      <c r="G566" t="str">
        <f>VLOOKUP(C566,'Grades Lookup'!$A$29:$B$31,2,TRUE)</f>
        <v>e-</v>
      </c>
      <c r="H566" t="str">
        <f>VLOOKUP(D566,'Grades Lookup'!$A$33:$B$35,2,TRUE)</f>
        <v>k-</v>
      </c>
    </row>
    <row r="567" spans="1:8" x14ac:dyDescent="0.3">
      <c r="A567" t="s">
        <v>423</v>
      </c>
      <c r="B567">
        <f>INDEX('Pitching Raw Data'!F:F,MATCH(A567,'Pitching Raw Data'!A:A,0))</f>
        <v>0</v>
      </c>
      <c r="C567">
        <f>INDEX('Pitching Raw Data'!H:H,MATCH(A567,'Pitching Raw Data'!A:A,0))</f>
        <v>111</v>
      </c>
      <c r="D567" s="2">
        <f>INDEX('Pitching Raw Data'!G:G,MATCH(A567,'Pitching Raw Data'!A:A,0))</f>
        <v>7.0999999999999994E-2</v>
      </c>
      <c r="F567" t="str">
        <f>IFERROR(VLOOKUP(B567,'Grades Lookup'!$A$17:$B$19,2,TRUE),"")</f>
        <v/>
      </c>
      <c r="G567" t="str">
        <f>VLOOKUP(C567,'Grades Lookup'!$A$29:$B$31,2,TRUE)</f>
        <v>e-</v>
      </c>
      <c r="H567" t="str">
        <f>VLOOKUP(D567,'Grades Lookup'!$A$33:$B$35,2,TRUE)</f>
        <v>k-</v>
      </c>
    </row>
    <row r="568" spans="1:8" x14ac:dyDescent="0.3">
      <c r="A568" t="s">
        <v>1148</v>
      </c>
      <c r="B568">
        <f>INDEX('Pitching Raw Data'!F:F,MATCH(A568,'Pitching Raw Data'!A:A,0))</f>
        <v>1</v>
      </c>
      <c r="C568">
        <f>INDEX('Pitching Raw Data'!H:H,MATCH(A568,'Pitching Raw Data'!A:A,0))</f>
        <v>114</v>
      </c>
      <c r="D568" s="2">
        <f>INDEX('Pitching Raw Data'!G:G,MATCH(A568,'Pitching Raw Data'!A:A,0))</f>
        <v>0.109</v>
      </c>
      <c r="F568" t="str">
        <f>IFERROR(VLOOKUP(B568,'Grades Lookup'!$A$17:$B$19,2,TRUE),"")</f>
        <v/>
      </c>
      <c r="G568" t="str">
        <f>VLOOKUP(C568,'Grades Lookup'!$A$29:$B$31,2,TRUE)</f>
        <v>e-</v>
      </c>
      <c r="H568" t="str">
        <f>VLOOKUP(D568,'Grades Lookup'!$A$33:$B$35,2,TRUE)</f>
        <v>k-</v>
      </c>
    </row>
    <row r="569" spans="1:8" x14ac:dyDescent="0.3">
      <c r="A569" t="s">
        <v>1149</v>
      </c>
      <c r="B569">
        <f>INDEX('Pitching Raw Data'!F:F,MATCH(A569,'Pitching Raw Data'!A:A,0))</f>
        <v>0</v>
      </c>
      <c r="C569">
        <f>INDEX('Pitching Raw Data'!H:H,MATCH(A569,'Pitching Raw Data'!A:A,0))</f>
        <v>130</v>
      </c>
      <c r="D569" s="2">
        <f>INDEX('Pitching Raw Data'!G:G,MATCH(A569,'Pitching Raw Data'!A:A,0))</f>
        <v>3.9E-2</v>
      </c>
      <c r="F569" t="str">
        <f>IFERROR(VLOOKUP(B569,'Grades Lookup'!$A$17:$B$19,2,TRUE),"")</f>
        <v/>
      </c>
      <c r="G569" t="str">
        <f>VLOOKUP(C569,'Grades Lookup'!$A$29:$B$31,2,TRUE)</f>
        <v>e-</v>
      </c>
      <c r="H569" t="str">
        <f>VLOOKUP(D569,'Grades Lookup'!$A$33:$B$35,2,TRUE)</f>
        <v>k-</v>
      </c>
    </row>
    <row r="570" spans="1:8" x14ac:dyDescent="0.3">
      <c r="A570" t="s">
        <v>558</v>
      </c>
      <c r="B570">
        <f>INDEX('Pitching Raw Data'!F:F,MATCH(A570,'Pitching Raw Data'!A:A,0))</f>
        <v>0</v>
      </c>
      <c r="C570">
        <f>INDEX('Pitching Raw Data'!H:H,MATCH(A570,'Pitching Raw Data'!A:A,0))</f>
        <v>126</v>
      </c>
      <c r="D570" s="2">
        <f>INDEX('Pitching Raw Data'!G:G,MATCH(A570,'Pitching Raw Data'!A:A,0))</f>
        <v>2.3E-2</v>
      </c>
      <c r="F570" t="str">
        <f>IFERROR(VLOOKUP(B570,'Grades Lookup'!$A$17:$B$19,2,TRUE),"")</f>
        <v/>
      </c>
      <c r="G570" t="str">
        <f>VLOOKUP(C570,'Grades Lookup'!$A$29:$B$31,2,TRUE)</f>
        <v>e-</v>
      </c>
      <c r="H570" t="str">
        <f>VLOOKUP(D570,'Grades Lookup'!$A$33:$B$35,2,TRUE)</f>
        <v>k-</v>
      </c>
    </row>
    <row r="571" spans="1:8" x14ac:dyDescent="0.3">
      <c r="A571" t="s">
        <v>1150</v>
      </c>
      <c r="B571">
        <f>INDEX('Pitching Raw Data'!F:F,MATCH(A571,'Pitching Raw Data'!A:A,0))</f>
        <v>0</v>
      </c>
      <c r="C571">
        <f>INDEX('Pitching Raw Data'!H:H,MATCH(A571,'Pitching Raw Data'!A:A,0))</f>
        <v>119</v>
      </c>
      <c r="D571" s="2">
        <f>INDEX('Pitching Raw Data'!G:G,MATCH(A571,'Pitching Raw Data'!A:A,0))</f>
        <v>9.2999999999999999E-2</v>
      </c>
      <c r="F571" t="str">
        <f>IFERROR(VLOOKUP(B571,'Grades Lookup'!$A$17:$B$19,2,TRUE),"")</f>
        <v/>
      </c>
      <c r="G571" t="str">
        <f>VLOOKUP(C571,'Grades Lookup'!$A$29:$B$31,2,TRUE)</f>
        <v>e-</v>
      </c>
      <c r="H571" t="str">
        <f>VLOOKUP(D571,'Grades Lookup'!$A$33:$B$35,2,TRUE)</f>
        <v>k-</v>
      </c>
    </row>
    <row r="572" spans="1:8" x14ac:dyDescent="0.3">
      <c r="A572" t="s">
        <v>465</v>
      </c>
      <c r="B572">
        <f>INDEX('Pitching Raw Data'!F:F,MATCH(A572,'Pitching Raw Data'!A:A,0))</f>
        <v>0</v>
      </c>
      <c r="C572">
        <f>INDEX('Pitching Raw Data'!H:H,MATCH(A572,'Pitching Raw Data'!A:A,0))</f>
        <v>143</v>
      </c>
      <c r="D572" s="2">
        <f>INDEX('Pitching Raw Data'!G:G,MATCH(A572,'Pitching Raw Data'!A:A,0))</f>
        <v>-4.0000000000000001E-3</v>
      </c>
      <c r="F572" t="str">
        <f>IFERROR(VLOOKUP(B572,'Grades Lookup'!$A$17:$B$19,2,TRUE),"")</f>
        <v/>
      </c>
      <c r="G572" t="str">
        <f>VLOOKUP(C572,'Grades Lookup'!$A$29:$B$31,2,TRUE)</f>
        <v>e-</v>
      </c>
      <c r="H572" t="str">
        <f>VLOOKUP(D572,'Grades Lookup'!$A$33:$B$35,2,TRUE)</f>
        <v>k-</v>
      </c>
    </row>
    <row r="573" spans="1:8" x14ac:dyDescent="0.3">
      <c r="A573" t="s">
        <v>1151</v>
      </c>
      <c r="B573">
        <f>INDEX('Pitching Raw Data'!F:F,MATCH(A573,'Pitching Raw Data'!A:A,0))</f>
        <v>0</v>
      </c>
      <c r="C573">
        <f>INDEX('Pitching Raw Data'!H:H,MATCH(A573,'Pitching Raw Data'!A:A,0))</f>
        <v>107</v>
      </c>
      <c r="D573" s="2">
        <f>INDEX('Pitching Raw Data'!G:G,MATCH(A573,'Pitching Raw Data'!A:A,0))</f>
        <v>0.10199999999999999</v>
      </c>
      <c r="F573" t="str">
        <f>IFERROR(VLOOKUP(B573,'Grades Lookup'!$A$17:$B$19,2,TRUE),"")</f>
        <v/>
      </c>
      <c r="G573" t="str">
        <f>VLOOKUP(C573,'Grades Lookup'!$A$29:$B$31,2,TRUE)</f>
        <v>e-</v>
      </c>
      <c r="H573" t="str">
        <f>VLOOKUP(D573,'Grades Lookup'!$A$33:$B$35,2,TRUE)</f>
        <v>k-</v>
      </c>
    </row>
    <row r="574" spans="1:8" x14ac:dyDescent="0.3">
      <c r="A574" t="s">
        <v>1152</v>
      </c>
      <c r="B574">
        <f>INDEX('Pitching Raw Data'!F:F,MATCH(A574,'Pitching Raw Data'!A:A,0))</f>
        <v>7</v>
      </c>
      <c r="C574">
        <f>INDEX('Pitching Raw Data'!H:H,MATCH(A574,'Pitching Raw Data'!A:A,0))</f>
        <v>130</v>
      </c>
      <c r="D574" s="2">
        <f>INDEX('Pitching Raw Data'!G:G,MATCH(A574,'Pitching Raw Data'!A:A,0))</f>
        <v>0.10199999999999999</v>
      </c>
      <c r="F574" t="str">
        <f>IFERROR(VLOOKUP(B574,'Grades Lookup'!$A$17:$B$19,2,TRUE),"")</f>
        <v/>
      </c>
      <c r="G574" t="str">
        <f>VLOOKUP(C574,'Grades Lookup'!$A$29:$B$31,2,TRUE)</f>
        <v>e-</v>
      </c>
      <c r="H574" t="str">
        <f>VLOOKUP(D574,'Grades Lookup'!$A$33:$B$35,2,TRUE)</f>
        <v>k-</v>
      </c>
    </row>
    <row r="575" spans="1:8" x14ac:dyDescent="0.3">
      <c r="A575" t="s">
        <v>671</v>
      </c>
      <c r="B575">
        <f>INDEX('Pitching Raw Data'!F:F,MATCH(A575,'Pitching Raw Data'!A:A,0))</f>
        <v>0</v>
      </c>
      <c r="C575">
        <f>INDEX('Pitching Raw Data'!H:H,MATCH(A575,'Pitching Raw Data'!A:A,0))</f>
        <v>134</v>
      </c>
      <c r="D575" s="2">
        <f>INDEX('Pitching Raw Data'!G:G,MATCH(A575,'Pitching Raw Data'!A:A,0))</f>
        <v>2.7E-2</v>
      </c>
      <c r="F575" t="str">
        <f>IFERROR(VLOOKUP(B575,'Grades Lookup'!$A$17:$B$19,2,TRUE),"")</f>
        <v/>
      </c>
      <c r="G575" t="str">
        <f>VLOOKUP(C575,'Grades Lookup'!$A$29:$B$31,2,TRUE)</f>
        <v>e-</v>
      </c>
      <c r="H575" t="str">
        <f>VLOOKUP(D575,'Grades Lookup'!$A$33:$B$35,2,TRUE)</f>
        <v>k-</v>
      </c>
    </row>
    <row r="576" spans="1:8" x14ac:dyDescent="0.3">
      <c r="A576" t="s">
        <v>1153</v>
      </c>
      <c r="B576">
        <f>INDEX('Pitching Raw Data'!F:F,MATCH(A576,'Pitching Raw Data'!A:A,0))</f>
        <v>0</v>
      </c>
      <c r="C576">
        <f>INDEX('Pitching Raw Data'!H:H,MATCH(A576,'Pitching Raw Data'!A:A,0))</f>
        <v>108</v>
      </c>
      <c r="D576" s="2">
        <f>INDEX('Pitching Raw Data'!G:G,MATCH(A576,'Pitching Raw Data'!A:A,0))</f>
        <v>0.13700000000000001</v>
      </c>
      <c r="F576" t="str">
        <f>IFERROR(VLOOKUP(B576,'Grades Lookup'!$A$17:$B$19,2,TRUE),"")</f>
        <v/>
      </c>
      <c r="G576" t="str">
        <f>VLOOKUP(C576,'Grades Lookup'!$A$29:$B$31,2,TRUE)</f>
        <v>e-</v>
      </c>
      <c r="H576" t="str">
        <f>VLOOKUP(D576,'Grades Lookup'!$A$33:$B$35,2,TRUE)</f>
        <v>k-</v>
      </c>
    </row>
    <row r="577" spans="1:8" x14ac:dyDescent="0.3">
      <c r="A577" t="s">
        <v>518</v>
      </c>
      <c r="B577">
        <f>INDEX('Pitching Raw Data'!F:F,MATCH(A577,'Pitching Raw Data'!A:A,0))</f>
        <v>0</v>
      </c>
      <c r="C577">
        <f>INDEX('Pitching Raw Data'!H:H,MATCH(A577,'Pitching Raw Data'!A:A,0))</f>
        <v>115</v>
      </c>
      <c r="D577" s="2">
        <f>INDEX('Pitching Raw Data'!G:G,MATCH(A577,'Pitching Raw Data'!A:A,0))</f>
        <v>7.3999999999999996E-2</v>
      </c>
      <c r="F577" t="str">
        <f>IFERROR(VLOOKUP(B577,'Grades Lookup'!$A$17:$B$19,2,TRUE),"")</f>
        <v/>
      </c>
      <c r="G577" t="str">
        <f>VLOOKUP(C577,'Grades Lookup'!$A$29:$B$31,2,TRUE)</f>
        <v>e-</v>
      </c>
      <c r="H577" t="str">
        <f>VLOOKUP(D577,'Grades Lookup'!$A$33:$B$35,2,TRUE)</f>
        <v>k-</v>
      </c>
    </row>
    <row r="578" spans="1:8" x14ac:dyDescent="0.3">
      <c r="A578" t="s">
        <v>537</v>
      </c>
      <c r="B578">
        <f>INDEX('Pitching Raw Data'!F:F,MATCH(A578,'Pitching Raw Data'!A:A,0))</f>
        <v>0</v>
      </c>
      <c r="C578">
        <f>INDEX('Pitching Raw Data'!H:H,MATCH(A578,'Pitching Raw Data'!A:A,0))</f>
        <v>114</v>
      </c>
      <c r="D578" s="2">
        <f>INDEX('Pitching Raw Data'!G:G,MATCH(A578,'Pitching Raw Data'!A:A,0))</f>
        <v>7.1999999999999995E-2</v>
      </c>
      <c r="F578" t="str">
        <f>IFERROR(VLOOKUP(B578,'Grades Lookup'!$A$17:$B$19,2,TRUE),"")</f>
        <v/>
      </c>
      <c r="G578" t="str">
        <f>VLOOKUP(C578,'Grades Lookup'!$A$29:$B$31,2,TRUE)</f>
        <v>e-</v>
      </c>
      <c r="H578" t="str">
        <f>VLOOKUP(D578,'Grades Lookup'!$A$33:$B$35,2,TRUE)</f>
        <v>k-</v>
      </c>
    </row>
    <row r="579" spans="1:8" x14ac:dyDescent="0.3">
      <c r="A579" t="s">
        <v>1154</v>
      </c>
      <c r="B579">
        <f>INDEX('Pitching Raw Data'!F:F,MATCH(A579,'Pitching Raw Data'!A:A,0))</f>
        <v>0</v>
      </c>
      <c r="C579">
        <f>INDEX('Pitching Raw Data'!H:H,MATCH(A579,'Pitching Raw Data'!A:A,0))</f>
        <v>118</v>
      </c>
      <c r="D579" s="2">
        <f>INDEX('Pitching Raw Data'!G:G,MATCH(A579,'Pitching Raw Data'!A:A,0))</f>
        <v>5.6000000000000001E-2</v>
      </c>
      <c r="F579" t="str">
        <f>IFERROR(VLOOKUP(B579,'Grades Lookup'!$A$17:$B$19,2,TRUE),"")</f>
        <v/>
      </c>
      <c r="G579" t="str">
        <f>VLOOKUP(C579,'Grades Lookup'!$A$29:$B$31,2,TRUE)</f>
        <v>e-</v>
      </c>
      <c r="H579" t="str">
        <f>VLOOKUP(D579,'Grades Lookup'!$A$33:$B$35,2,TRUE)</f>
        <v>k-</v>
      </c>
    </row>
    <row r="580" spans="1:8" x14ac:dyDescent="0.3">
      <c r="A580" t="s">
        <v>1155</v>
      </c>
      <c r="B580">
        <f>INDEX('Pitching Raw Data'!F:F,MATCH(A580,'Pitching Raw Data'!A:A,0))</f>
        <v>0</v>
      </c>
      <c r="C580">
        <f>INDEX('Pitching Raw Data'!H:H,MATCH(A580,'Pitching Raw Data'!A:A,0))</f>
        <v>142</v>
      </c>
      <c r="D580" s="2">
        <f>INDEX('Pitching Raw Data'!G:G,MATCH(A580,'Pitching Raw Data'!A:A,0))</f>
        <v>4.0000000000000001E-3</v>
      </c>
      <c r="F580" t="str">
        <f>IFERROR(VLOOKUP(B580,'Grades Lookup'!$A$17:$B$19,2,TRUE),"")</f>
        <v/>
      </c>
      <c r="G580" t="str">
        <f>VLOOKUP(C580,'Grades Lookup'!$A$29:$B$31,2,TRUE)</f>
        <v>e-</v>
      </c>
      <c r="H580" t="str">
        <f>VLOOKUP(D580,'Grades Lookup'!$A$33:$B$35,2,TRUE)</f>
        <v>k-</v>
      </c>
    </row>
    <row r="581" spans="1:8" x14ac:dyDescent="0.3">
      <c r="A581" t="s">
        <v>1156</v>
      </c>
      <c r="B581">
        <f>INDEX('Pitching Raw Data'!F:F,MATCH(A581,'Pitching Raw Data'!A:A,0))</f>
        <v>0</v>
      </c>
      <c r="C581">
        <f>INDEX('Pitching Raw Data'!H:H,MATCH(A581,'Pitching Raw Data'!A:A,0))</f>
        <v>108</v>
      </c>
      <c r="D581" s="2">
        <f>INDEX('Pitching Raw Data'!G:G,MATCH(A581,'Pitching Raw Data'!A:A,0))</f>
        <v>4.8000000000000001E-2</v>
      </c>
      <c r="F581" t="str">
        <f>IFERROR(VLOOKUP(B581,'Grades Lookup'!$A$17:$B$19,2,TRUE),"")</f>
        <v/>
      </c>
      <c r="G581" t="str">
        <f>VLOOKUP(C581,'Grades Lookup'!$A$29:$B$31,2,TRUE)</f>
        <v>e-</v>
      </c>
      <c r="H581" t="str">
        <f>VLOOKUP(D581,'Grades Lookup'!$A$33:$B$35,2,TRUE)</f>
        <v>k-</v>
      </c>
    </row>
    <row r="582" spans="1:8" x14ac:dyDescent="0.3">
      <c r="A582" t="s">
        <v>1157</v>
      </c>
      <c r="B582">
        <f>INDEX('Pitching Raw Data'!F:F,MATCH(A582,'Pitching Raw Data'!A:A,0))</f>
        <v>0</v>
      </c>
      <c r="C582">
        <f>INDEX('Pitching Raw Data'!H:H,MATCH(A582,'Pitching Raw Data'!A:A,0))</f>
        <v>125</v>
      </c>
      <c r="D582" s="2">
        <f>INDEX('Pitching Raw Data'!G:G,MATCH(A582,'Pitching Raw Data'!A:A,0))</f>
        <v>5.3999999999999999E-2</v>
      </c>
      <c r="F582" t="str">
        <f>IFERROR(VLOOKUP(B582,'Grades Lookup'!$A$17:$B$19,2,TRUE),"")</f>
        <v/>
      </c>
      <c r="G582" t="str">
        <f>VLOOKUP(C582,'Grades Lookup'!$A$29:$B$31,2,TRUE)</f>
        <v>e-</v>
      </c>
      <c r="H582" t="str">
        <f>VLOOKUP(D582,'Grades Lookup'!$A$33:$B$35,2,TRUE)</f>
        <v>k-</v>
      </c>
    </row>
    <row r="583" spans="1:8" x14ac:dyDescent="0.3">
      <c r="A583" t="s">
        <v>1158</v>
      </c>
      <c r="B583">
        <f>INDEX('Pitching Raw Data'!F:F,MATCH(A583,'Pitching Raw Data'!A:A,0))</f>
        <v>0</v>
      </c>
      <c r="C583">
        <f>INDEX('Pitching Raw Data'!H:H,MATCH(A583,'Pitching Raw Data'!A:A,0))</f>
        <v>103</v>
      </c>
      <c r="D583" s="2">
        <f>INDEX('Pitching Raw Data'!G:G,MATCH(A583,'Pitching Raw Data'!A:A,0))</f>
        <v>0.13900000000000001</v>
      </c>
      <c r="F583" t="str">
        <f>IFERROR(VLOOKUP(B583,'Grades Lookup'!$A$17:$B$19,2,TRUE),"")</f>
        <v/>
      </c>
      <c r="G583" t="str">
        <f>VLOOKUP(C583,'Grades Lookup'!$A$29:$B$31,2,TRUE)</f>
        <v>e-</v>
      </c>
      <c r="H583" t="str">
        <f>VLOOKUP(D583,'Grades Lookup'!$A$33:$B$35,2,TRUE)</f>
        <v>k-</v>
      </c>
    </row>
    <row r="584" spans="1:8" x14ac:dyDescent="0.3">
      <c r="A584" t="s">
        <v>1159</v>
      </c>
      <c r="B584">
        <f>INDEX('Pitching Raw Data'!F:F,MATCH(A584,'Pitching Raw Data'!A:A,0))</f>
        <v>0</v>
      </c>
      <c r="C584">
        <f>INDEX('Pitching Raw Data'!H:H,MATCH(A584,'Pitching Raw Data'!A:A,0))</f>
        <v>114</v>
      </c>
      <c r="D584" s="2">
        <f>INDEX('Pitching Raw Data'!G:G,MATCH(A584,'Pitching Raw Data'!A:A,0))</f>
        <v>6.5000000000000002E-2</v>
      </c>
      <c r="F584" t="str">
        <f>IFERROR(VLOOKUP(B584,'Grades Lookup'!$A$17:$B$19,2,TRUE),"")</f>
        <v/>
      </c>
      <c r="G584" t="str">
        <f>VLOOKUP(C584,'Grades Lookup'!$A$29:$B$31,2,TRUE)</f>
        <v>e-</v>
      </c>
      <c r="H584" t="str">
        <f>VLOOKUP(D584,'Grades Lookup'!$A$33:$B$35,2,TRUE)</f>
        <v>k-</v>
      </c>
    </row>
    <row r="585" spans="1:8" x14ac:dyDescent="0.3">
      <c r="A585" t="s">
        <v>1160</v>
      </c>
      <c r="B585">
        <f>INDEX('Pitching Raw Data'!F:F,MATCH(A585,'Pitching Raw Data'!A:A,0))</f>
        <v>0</v>
      </c>
      <c r="C585">
        <f>INDEX('Pitching Raw Data'!H:H,MATCH(A585,'Pitching Raw Data'!A:A,0))</f>
        <v>128</v>
      </c>
      <c r="D585" s="2">
        <f>INDEX('Pitching Raw Data'!G:G,MATCH(A585,'Pitching Raw Data'!A:A,0))</f>
        <v>3.5000000000000003E-2</v>
      </c>
      <c r="F585" t="str">
        <f>IFERROR(VLOOKUP(B585,'Grades Lookup'!$A$17:$B$19,2,TRUE),"")</f>
        <v/>
      </c>
      <c r="G585" t="str">
        <f>VLOOKUP(C585,'Grades Lookup'!$A$29:$B$31,2,TRUE)</f>
        <v>e-</v>
      </c>
      <c r="H585" t="str">
        <f>VLOOKUP(D585,'Grades Lookup'!$A$33:$B$35,2,TRUE)</f>
        <v>k-</v>
      </c>
    </row>
    <row r="586" spans="1:8" x14ac:dyDescent="0.3">
      <c r="A586" t="s">
        <v>674</v>
      </c>
      <c r="B586">
        <f>INDEX('Pitching Raw Data'!F:F,MATCH(A586,'Pitching Raw Data'!A:A,0))</f>
        <v>0</v>
      </c>
      <c r="C586">
        <f>INDEX('Pitching Raw Data'!H:H,MATCH(A586,'Pitching Raw Data'!A:A,0))</f>
        <v>115</v>
      </c>
      <c r="D586" s="2">
        <f>INDEX('Pitching Raw Data'!G:G,MATCH(A586,'Pitching Raw Data'!A:A,0))</f>
        <v>7.1999999999999995E-2</v>
      </c>
      <c r="F586" t="str">
        <f>IFERROR(VLOOKUP(B586,'Grades Lookup'!$A$17:$B$19,2,TRUE),"")</f>
        <v/>
      </c>
      <c r="G586" t="str">
        <f>VLOOKUP(C586,'Grades Lookup'!$A$29:$B$31,2,TRUE)</f>
        <v>e-</v>
      </c>
      <c r="H586" t="str">
        <f>VLOOKUP(D586,'Grades Lookup'!$A$33:$B$35,2,TRUE)</f>
        <v>k-</v>
      </c>
    </row>
    <row r="587" spans="1:8" x14ac:dyDescent="0.3">
      <c r="A587" t="s">
        <v>1161</v>
      </c>
      <c r="B587">
        <f>INDEX('Pitching Raw Data'!F:F,MATCH(A587,'Pitching Raw Data'!A:A,0))</f>
        <v>0</v>
      </c>
      <c r="C587">
        <f>INDEX('Pitching Raw Data'!H:H,MATCH(A587,'Pitching Raw Data'!A:A,0))</f>
        <v>146</v>
      </c>
      <c r="D587" s="2">
        <f>INDEX('Pitching Raw Data'!G:G,MATCH(A587,'Pitching Raw Data'!A:A,0))</f>
        <v>-3.9E-2</v>
      </c>
      <c r="F587" t="str">
        <f>IFERROR(VLOOKUP(B587,'Grades Lookup'!$A$17:$B$19,2,TRUE),"")</f>
        <v/>
      </c>
      <c r="G587" t="str">
        <f>VLOOKUP(C587,'Grades Lookup'!$A$29:$B$31,2,TRUE)</f>
        <v>e-</v>
      </c>
      <c r="H587" t="str">
        <f>VLOOKUP(D587,'Grades Lookup'!$A$33:$B$35,2,TRUE)</f>
        <v>k-</v>
      </c>
    </row>
    <row r="588" spans="1:8" x14ac:dyDescent="0.3">
      <c r="A588" t="s">
        <v>606</v>
      </c>
      <c r="B588">
        <f>INDEX('Pitching Raw Data'!F:F,MATCH(A588,'Pitching Raw Data'!A:A,0))</f>
        <v>0</v>
      </c>
      <c r="C588">
        <f>INDEX('Pitching Raw Data'!H:H,MATCH(A588,'Pitching Raw Data'!A:A,0))</f>
        <v>123</v>
      </c>
      <c r="D588" s="2">
        <f>INDEX('Pitching Raw Data'!G:G,MATCH(A588,'Pitching Raw Data'!A:A,0))</f>
        <v>7.0000000000000007E-2</v>
      </c>
      <c r="F588" t="str">
        <f>IFERROR(VLOOKUP(B588,'Grades Lookup'!$A$17:$B$19,2,TRUE),"")</f>
        <v/>
      </c>
      <c r="G588" t="str">
        <f>VLOOKUP(C588,'Grades Lookup'!$A$29:$B$31,2,TRUE)</f>
        <v>e-</v>
      </c>
      <c r="H588" t="str">
        <f>VLOOKUP(D588,'Grades Lookup'!$A$33:$B$35,2,TRUE)</f>
        <v>k-</v>
      </c>
    </row>
    <row r="589" spans="1:8" x14ac:dyDescent="0.3">
      <c r="A589" t="s">
        <v>1162</v>
      </c>
      <c r="B589">
        <f>INDEX('Pitching Raw Data'!F:F,MATCH(A589,'Pitching Raw Data'!A:A,0))</f>
        <v>0</v>
      </c>
      <c r="C589">
        <f>INDEX('Pitching Raw Data'!H:H,MATCH(A589,'Pitching Raw Data'!A:A,0))</f>
        <v>189</v>
      </c>
      <c r="D589" s="2">
        <f>INDEX('Pitching Raw Data'!G:G,MATCH(A589,'Pitching Raw Data'!A:A,0))</f>
        <v>-0.17699999999999999</v>
      </c>
      <c r="F589" t="str">
        <f>IFERROR(VLOOKUP(B589,'Grades Lookup'!$A$17:$B$19,2,TRUE),"")</f>
        <v/>
      </c>
      <c r="G589" t="str">
        <f>VLOOKUP(C589,'Grades Lookup'!$A$29:$B$31,2,TRUE)</f>
        <v>e-</v>
      </c>
      <c r="H589" t="str">
        <f>VLOOKUP(D589,'Grades Lookup'!$A$33:$B$35,2,TRUE)</f>
        <v>k-</v>
      </c>
    </row>
    <row r="590" spans="1:8" x14ac:dyDescent="0.3">
      <c r="A590" t="s">
        <v>1163</v>
      </c>
      <c r="B590">
        <f>INDEX('Pitching Raw Data'!F:F,MATCH(A590,'Pitching Raw Data'!A:A,0))</f>
        <v>0</v>
      </c>
      <c r="C590">
        <f>INDEX('Pitching Raw Data'!H:H,MATCH(A590,'Pitching Raw Data'!A:A,0))</f>
        <v>115</v>
      </c>
      <c r="D590" s="2">
        <f>INDEX('Pitching Raw Data'!G:G,MATCH(A590,'Pitching Raw Data'!A:A,0))</f>
        <v>6.5000000000000002E-2</v>
      </c>
      <c r="F590" t="str">
        <f>IFERROR(VLOOKUP(B590,'Grades Lookup'!$A$17:$B$19,2,TRUE),"")</f>
        <v/>
      </c>
      <c r="G590" t="str">
        <f>VLOOKUP(C590,'Grades Lookup'!$A$29:$B$31,2,TRUE)</f>
        <v>e-</v>
      </c>
      <c r="H590" t="str">
        <f>VLOOKUP(D590,'Grades Lookup'!$A$33:$B$35,2,TRUE)</f>
        <v>k-</v>
      </c>
    </row>
    <row r="591" spans="1:8" x14ac:dyDescent="0.3">
      <c r="A591" t="s">
        <v>317</v>
      </c>
      <c r="B591">
        <f>INDEX('Pitching Raw Data'!F:F,MATCH(A591,'Pitching Raw Data'!A:A,0))</f>
        <v>0</v>
      </c>
      <c r="C591">
        <f>INDEX('Pitching Raw Data'!H:H,MATCH(A591,'Pitching Raw Data'!A:A,0))</f>
        <v>118</v>
      </c>
      <c r="D591" s="2">
        <f>INDEX('Pitching Raw Data'!G:G,MATCH(A591,'Pitching Raw Data'!A:A,0))</f>
        <v>3.5000000000000003E-2</v>
      </c>
      <c r="F591" t="str">
        <f>IFERROR(VLOOKUP(B591,'Grades Lookup'!$A$17:$B$19,2,TRUE),"")</f>
        <v/>
      </c>
      <c r="G591" t="str">
        <f>VLOOKUP(C591,'Grades Lookup'!$A$29:$B$31,2,TRUE)</f>
        <v>e-</v>
      </c>
      <c r="H591" t="str">
        <f>VLOOKUP(D591,'Grades Lookup'!$A$33:$B$35,2,TRUE)</f>
        <v>k-</v>
      </c>
    </row>
    <row r="592" spans="1:8" x14ac:dyDescent="0.3">
      <c r="A592" t="s">
        <v>1164</v>
      </c>
      <c r="B592">
        <f>INDEX('Pitching Raw Data'!F:F,MATCH(A592,'Pitching Raw Data'!A:A,0))</f>
        <v>0</v>
      </c>
      <c r="C592">
        <f>INDEX('Pitching Raw Data'!H:H,MATCH(A592,'Pitching Raw Data'!A:A,0))</f>
        <v>144</v>
      </c>
      <c r="D592" s="2">
        <f>INDEX('Pitching Raw Data'!G:G,MATCH(A592,'Pitching Raw Data'!A:A,0))</f>
        <v>5.8999999999999997E-2</v>
      </c>
      <c r="F592" t="str">
        <f>IFERROR(VLOOKUP(B592,'Grades Lookup'!$A$17:$B$19,2,TRUE),"")</f>
        <v/>
      </c>
      <c r="G592" t="str">
        <f>VLOOKUP(C592,'Grades Lookup'!$A$29:$B$31,2,TRUE)</f>
        <v>e-</v>
      </c>
      <c r="H592" t="str">
        <f>VLOOKUP(D592,'Grades Lookup'!$A$33:$B$35,2,TRUE)</f>
        <v>k-</v>
      </c>
    </row>
    <row r="593" spans="1:8" x14ac:dyDescent="0.3">
      <c r="A593" t="s">
        <v>1165</v>
      </c>
      <c r="B593">
        <f>INDEX('Pitching Raw Data'!F:F,MATCH(A593,'Pitching Raw Data'!A:A,0))</f>
        <v>0</v>
      </c>
      <c r="C593">
        <f>INDEX('Pitching Raw Data'!H:H,MATCH(A593,'Pitching Raw Data'!A:A,0))</f>
        <v>118</v>
      </c>
      <c r="D593" s="2">
        <f>INDEX('Pitching Raw Data'!G:G,MATCH(A593,'Pitching Raw Data'!A:A,0))</f>
        <v>0.15</v>
      </c>
      <c r="F593" t="str">
        <f>IFERROR(VLOOKUP(B593,'Grades Lookup'!$A$17:$B$19,2,TRUE),"")</f>
        <v/>
      </c>
      <c r="G593" t="str">
        <f>VLOOKUP(C593,'Grades Lookup'!$A$29:$B$31,2,TRUE)</f>
        <v>e-</v>
      </c>
      <c r="H593" t="str">
        <f>VLOOKUP(D593,'Grades Lookup'!$A$33:$B$35,2,TRUE)</f>
        <v>k-</v>
      </c>
    </row>
    <row r="594" spans="1:8" x14ac:dyDescent="0.3">
      <c r="A594" t="s">
        <v>1166</v>
      </c>
      <c r="B594">
        <f>INDEX('Pitching Raw Data'!F:F,MATCH(A594,'Pitching Raw Data'!A:A,0))</f>
        <v>0</v>
      </c>
      <c r="C594">
        <f>INDEX('Pitching Raw Data'!H:H,MATCH(A594,'Pitching Raw Data'!A:A,0))</f>
        <v>131</v>
      </c>
      <c r="D594" s="2">
        <f>INDEX('Pitching Raw Data'!G:G,MATCH(A594,'Pitching Raw Data'!A:A,0))</f>
        <v>4.9000000000000002E-2</v>
      </c>
      <c r="F594" t="str">
        <f>IFERROR(VLOOKUP(B594,'Grades Lookup'!$A$17:$B$19,2,TRUE),"")</f>
        <v/>
      </c>
      <c r="G594" t="str">
        <f>VLOOKUP(C594,'Grades Lookup'!$A$29:$B$31,2,TRUE)</f>
        <v>e-</v>
      </c>
      <c r="H594" t="str">
        <f>VLOOKUP(D594,'Grades Lookup'!$A$33:$B$35,2,TRUE)</f>
        <v>k-</v>
      </c>
    </row>
    <row r="595" spans="1:8" x14ac:dyDescent="0.3">
      <c r="A595" t="s">
        <v>1167</v>
      </c>
      <c r="B595">
        <f>INDEX('Pitching Raw Data'!F:F,MATCH(A595,'Pitching Raw Data'!A:A,0))</f>
        <v>1</v>
      </c>
      <c r="C595">
        <f>INDEX('Pitching Raw Data'!H:H,MATCH(A595,'Pitching Raw Data'!A:A,0))</f>
        <v>127</v>
      </c>
      <c r="D595" s="2">
        <f>INDEX('Pitching Raw Data'!G:G,MATCH(A595,'Pitching Raw Data'!A:A,0))</f>
        <v>0.115</v>
      </c>
      <c r="F595" t="str">
        <f>IFERROR(VLOOKUP(B595,'Grades Lookup'!$A$17:$B$19,2,TRUE),"")</f>
        <v/>
      </c>
      <c r="G595" t="str">
        <f>VLOOKUP(C595,'Grades Lookup'!$A$29:$B$31,2,TRUE)</f>
        <v>e-</v>
      </c>
      <c r="H595" t="str">
        <f>VLOOKUP(D595,'Grades Lookup'!$A$33:$B$35,2,TRUE)</f>
        <v>k-</v>
      </c>
    </row>
    <row r="596" spans="1:8" x14ac:dyDescent="0.3">
      <c r="A596" t="s">
        <v>1168</v>
      </c>
      <c r="B596">
        <f>INDEX('Pitching Raw Data'!F:F,MATCH(A596,'Pitching Raw Data'!A:A,0))</f>
        <v>0</v>
      </c>
      <c r="C596">
        <f>INDEX('Pitching Raw Data'!H:H,MATCH(A596,'Pitching Raw Data'!A:A,0))</f>
        <v>98</v>
      </c>
      <c r="D596" s="2">
        <f>INDEX('Pitching Raw Data'!G:G,MATCH(A596,'Pitching Raw Data'!A:A,0))</f>
        <v>0.16700000000000001</v>
      </c>
      <c r="F596" t="str">
        <f>IFERROR(VLOOKUP(B596,'Grades Lookup'!$A$17:$B$19,2,TRUE),"")</f>
        <v/>
      </c>
      <c r="G596" t="str">
        <f>VLOOKUP(C596,'Grades Lookup'!$A$29:$B$31,2,TRUE)</f>
        <v>e</v>
      </c>
      <c r="H596" t="str">
        <f>VLOOKUP(D596,'Grades Lookup'!$A$33:$B$35,2,TRUE)</f>
        <v>k-</v>
      </c>
    </row>
    <row r="597" spans="1:8" x14ac:dyDescent="0.3">
      <c r="A597" t="s">
        <v>1169</v>
      </c>
      <c r="B597">
        <f>INDEX('Pitching Raw Data'!F:F,MATCH(A597,'Pitching Raw Data'!A:A,0))</f>
        <v>0</v>
      </c>
      <c r="C597">
        <f>INDEX('Pitching Raw Data'!H:H,MATCH(A597,'Pitching Raw Data'!A:A,0))</f>
        <v>123</v>
      </c>
      <c r="D597" s="2">
        <f>INDEX('Pitching Raw Data'!G:G,MATCH(A597,'Pitching Raw Data'!A:A,0))</f>
        <v>0.13800000000000001</v>
      </c>
      <c r="F597" t="str">
        <f>IFERROR(VLOOKUP(B597,'Grades Lookup'!$A$17:$B$19,2,TRUE),"")</f>
        <v/>
      </c>
      <c r="G597" t="str">
        <f>VLOOKUP(C597,'Grades Lookup'!$A$29:$B$31,2,TRUE)</f>
        <v>e-</v>
      </c>
      <c r="H597" t="str">
        <f>VLOOKUP(D597,'Grades Lookup'!$A$33:$B$35,2,TRUE)</f>
        <v>k-</v>
      </c>
    </row>
    <row r="598" spans="1:8" x14ac:dyDescent="0.3">
      <c r="A598" t="s">
        <v>1170</v>
      </c>
      <c r="B598">
        <f>INDEX('Pitching Raw Data'!F:F,MATCH(A598,'Pitching Raw Data'!A:A,0))</f>
        <v>0</v>
      </c>
      <c r="C598">
        <f>INDEX('Pitching Raw Data'!H:H,MATCH(A598,'Pitching Raw Data'!A:A,0))</f>
        <v>160</v>
      </c>
      <c r="D598" s="2">
        <f>INDEX('Pitching Raw Data'!G:G,MATCH(A598,'Pitching Raw Data'!A:A,0))</f>
        <v>-1.4E-2</v>
      </c>
      <c r="F598" t="str">
        <f>IFERROR(VLOOKUP(B598,'Grades Lookup'!$A$17:$B$19,2,TRUE),"")</f>
        <v/>
      </c>
      <c r="G598" t="str">
        <f>VLOOKUP(C598,'Grades Lookup'!$A$29:$B$31,2,TRUE)</f>
        <v>e-</v>
      </c>
      <c r="H598" t="str">
        <f>VLOOKUP(D598,'Grades Lookup'!$A$33:$B$35,2,TRUE)</f>
        <v>k-</v>
      </c>
    </row>
    <row r="599" spans="1:8" x14ac:dyDescent="0.3">
      <c r="A599" t="s">
        <v>1171</v>
      </c>
      <c r="B599">
        <f>INDEX('Pitching Raw Data'!F:F,MATCH(A599,'Pitching Raw Data'!A:A,0))</f>
        <v>0</v>
      </c>
      <c r="C599">
        <f>INDEX('Pitching Raw Data'!H:H,MATCH(A599,'Pitching Raw Data'!A:A,0))</f>
        <v>51</v>
      </c>
      <c r="D599" s="2">
        <f>INDEX('Pitching Raw Data'!G:G,MATCH(A599,'Pitching Raw Data'!A:A,0))</f>
        <v>0.27600000000000002</v>
      </c>
      <c r="F599" t="str">
        <f>IFERROR(VLOOKUP(B599,'Grades Lookup'!$A$17:$B$19,2,TRUE),"")</f>
        <v/>
      </c>
      <c r="G599" t="str">
        <f>VLOOKUP(C599,'Grades Lookup'!$A$29:$B$31,2,TRUE)</f>
        <v>E+</v>
      </c>
      <c r="H599" t="str">
        <f>VLOOKUP(D599,'Grades Lookup'!$A$33:$B$35,2,TRUE)</f>
        <v>K+</v>
      </c>
    </row>
    <row r="600" spans="1:8" x14ac:dyDescent="0.3">
      <c r="A600" t="s">
        <v>333</v>
      </c>
      <c r="B600">
        <f>INDEX('Pitching Raw Data'!F:F,MATCH(A600,'Pitching Raw Data'!A:A,0))</f>
        <v>0</v>
      </c>
      <c r="C600">
        <f>INDEX('Pitching Raw Data'!H:H,MATCH(A600,'Pitching Raw Data'!A:A,0))</f>
        <v>95</v>
      </c>
      <c r="D600" s="2">
        <f>INDEX('Pitching Raw Data'!G:G,MATCH(A600,'Pitching Raw Data'!A:A,0))</f>
        <v>9.1999999999999998E-2</v>
      </c>
      <c r="F600" t="str">
        <f>IFERROR(VLOOKUP(B600,'Grades Lookup'!$A$17:$B$19,2,TRUE),"")</f>
        <v/>
      </c>
      <c r="G600" t="str">
        <f>VLOOKUP(C600,'Grades Lookup'!$A$29:$B$31,2,TRUE)</f>
        <v>e</v>
      </c>
      <c r="H600" t="str">
        <f>VLOOKUP(D600,'Grades Lookup'!$A$33:$B$35,2,TRUE)</f>
        <v>k-</v>
      </c>
    </row>
    <row r="601" spans="1:8" x14ac:dyDescent="0.3">
      <c r="A601" t="s">
        <v>1172</v>
      </c>
      <c r="B601">
        <f>INDEX('Pitching Raw Data'!F:F,MATCH(A601,'Pitching Raw Data'!A:A,0))</f>
        <v>0</v>
      </c>
      <c r="C601">
        <f>INDEX('Pitching Raw Data'!H:H,MATCH(A601,'Pitching Raw Data'!A:A,0))</f>
        <v>141</v>
      </c>
      <c r="D601" s="2">
        <f>INDEX('Pitching Raw Data'!G:G,MATCH(A601,'Pitching Raw Data'!A:A,0))</f>
        <v>2.1999999999999999E-2</v>
      </c>
      <c r="F601" t="str">
        <f>IFERROR(VLOOKUP(B601,'Grades Lookup'!$A$17:$B$19,2,TRUE),"")</f>
        <v/>
      </c>
      <c r="G601" t="str">
        <f>VLOOKUP(C601,'Grades Lookup'!$A$29:$B$31,2,TRUE)</f>
        <v>e-</v>
      </c>
      <c r="H601" t="str">
        <f>VLOOKUP(D601,'Grades Lookup'!$A$33:$B$35,2,TRUE)</f>
        <v>k-</v>
      </c>
    </row>
    <row r="602" spans="1:8" x14ac:dyDescent="0.3">
      <c r="A602" t="s">
        <v>1173</v>
      </c>
      <c r="B602">
        <f>INDEX('Pitching Raw Data'!F:F,MATCH(A602,'Pitching Raw Data'!A:A,0))</f>
        <v>0</v>
      </c>
      <c r="C602">
        <f>INDEX('Pitching Raw Data'!H:H,MATCH(A602,'Pitching Raw Data'!A:A,0))</f>
        <v>150</v>
      </c>
      <c r="D602" s="2">
        <f>INDEX('Pitching Raw Data'!G:G,MATCH(A602,'Pitching Raw Data'!A:A,0))</f>
        <v>3.9E-2</v>
      </c>
      <c r="F602" t="str">
        <f>IFERROR(VLOOKUP(B602,'Grades Lookup'!$A$17:$B$19,2,TRUE),"")</f>
        <v/>
      </c>
      <c r="G602" t="str">
        <f>VLOOKUP(C602,'Grades Lookup'!$A$29:$B$31,2,TRUE)</f>
        <v>e-</v>
      </c>
      <c r="H602" t="str">
        <f>VLOOKUP(D602,'Grades Lookup'!$A$33:$B$35,2,TRUE)</f>
        <v>k-</v>
      </c>
    </row>
    <row r="603" spans="1:8" x14ac:dyDescent="0.3">
      <c r="A603" t="s">
        <v>1174</v>
      </c>
      <c r="B603">
        <f>INDEX('Pitching Raw Data'!F:F,MATCH(A603,'Pitching Raw Data'!A:A,0))</f>
        <v>0</v>
      </c>
      <c r="C603">
        <f>INDEX('Pitching Raw Data'!H:H,MATCH(A603,'Pitching Raw Data'!A:A,0))</f>
        <v>125</v>
      </c>
      <c r="D603" s="2">
        <f>INDEX('Pitching Raw Data'!G:G,MATCH(A603,'Pitching Raw Data'!A:A,0))</f>
        <v>0.13</v>
      </c>
      <c r="F603" t="str">
        <f>IFERROR(VLOOKUP(B603,'Grades Lookup'!$A$17:$B$19,2,TRUE),"")</f>
        <v/>
      </c>
      <c r="G603" t="str">
        <f>VLOOKUP(C603,'Grades Lookup'!$A$29:$B$31,2,TRUE)</f>
        <v>e-</v>
      </c>
      <c r="H603" t="str">
        <f>VLOOKUP(D603,'Grades Lookup'!$A$33:$B$35,2,TRUE)</f>
        <v>k-</v>
      </c>
    </row>
    <row r="604" spans="1:8" x14ac:dyDescent="0.3">
      <c r="A604" t="s">
        <v>1175</v>
      </c>
      <c r="B604">
        <f>INDEX('Pitching Raw Data'!F:F,MATCH(A604,'Pitching Raw Data'!A:A,0))</f>
        <v>1</v>
      </c>
      <c r="C604">
        <f>INDEX('Pitching Raw Data'!H:H,MATCH(A604,'Pitching Raw Data'!A:A,0))</f>
        <v>89</v>
      </c>
      <c r="D604" s="2">
        <f>INDEX('Pitching Raw Data'!G:G,MATCH(A604,'Pitching Raw Data'!A:A,0))</f>
        <v>0.158</v>
      </c>
      <c r="F604" t="str">
        <f>IFERROR(VLOOKUP(B604,'Grades Lookup'!$A$17:$B$19,2,TRUE),"")</f>
        <v/>
      </c>
      <c r="G604" t="str">
        <f>VLOOKUP(C604,'Grades Lookup'!$A$29:$B$31,2,TRUE)</f>
        <v>e</v>
      </c>
      <c r="H604" t="str">
        <f>VLOOKUP(D604,'Grades Lookup'!$A$33:$B$35,2,TRUE)</f>
        <v>k-</v>
      </c>
    </row>
    <row r="605" spans="1:8" x14ac:dyDescent="0.3">
      <c r="A605" t="s">
        <v>1176</v>
      </c>
      <c r="B605">
        <f>INDEX('Pitching Raw Data'!F:F,MATCH(A605,'Pitching Raw Data'!A:A,0))</f>
        <v>0</v>
      </c>
      <c r="C605">
        <f>INDEX('Pitching Raw Data'!H:H,MATCH(A605,'Pitching Raw Data'!A:A,0))</f>
        <v>128</v>
      </c>
      <c r="D605" s="2">
        <f>INDEX('Pitching Raw Data'!G:G,MATCH(A605,'Pitching Raw Data'!A:A,0))</f>
        <v>5.6000000000000001E-2</v>
      </c>
      <c r="F605" t="str">
        <f>IFERROR(VLOOKUP(B605,'Grades Lookup'!$A$17:$B$19,2,TRUE),"")</f>
        <v/>
      </c>
      <c r="G605" t="str">
        <f>VLOOKUP(C605,'Grades Lookup'!$A$29:$B$31,2,TRUE)</f>
        <v>e-</v>
      </c>
      <c r="H605" t="str">
        <f>VLOOKUP(D605,'Grades Lookup'!$A$33:$B$35,2,TRUE)</f>
        <v>k-</v>
      </c>
    </row>
    <row r="606" spans="1:8" x14ac:dyDescent="0.3">
      <c r="A606" t="s">
        <v>1177</v>
      </c>
      <c r="B606">
        <f>INDEX('Pitching Raw Data'!F:F,MATCH(A606,'Pitching Raw Data'!A:A,0))</f>
        <v>0</v>
      </c>
      <c r="C606">
        <f>INDEX('Pitching Raw Data'!H:H,MATCH(A606,'Pitching Raw Data'!A:A,0))</f>
        <v>169</v>
      </c>
      <c r="D606" s="2">
        <f>INDEX('Pitching Raw Data'!G:G,MATCH(A606,'Pitching Raw Data'!A:A,0))</f>
        <v>-8.5000000000000006E-2</v>
      </c>
      <c r="F606" t="str">
        <f>IFERROR(VLOOKUP(B606,'Grades Lookup'!$A$17:$B$19,2,TRUE),"")</f>
        <v/>
      </c>
      <c r="G606" t="str">
        <f>VLOOKUP(C606,'Grades Lookup'!$A$29:$B$31,2,TRUE)</f>
        <v>e-</v>
      </c>
      <c r="H606" t="str">
        <f>VLOOKUP(D606,'Grades Lookup'!$A$33:$B$35,2,TRUE)</f>
        <v>k-</v>
      </c>
    </row>
    <row r="607" spans="1:8" x14ac:dyDescent="0.3">
      <c r="A607" t="s">
        <v>1178</v>
      </c>
      <c r="B607">
        <f>INDEX('Pitching Raw Data'!F:F,MATCH(A607,'Pitching Raw Data'!A:A,0))</f>
        <v>0</v>
      </c>
      <c r="C607">
        <f>INDEX('Pitching Raw Data'!H:H,MATCH(A607,'Pitching Raw Data'!A:A,0))</f>
        <v>135</v>
      </c>
      <c r="D607" s="2">
        <f>INDEX('Pitching Raw Data'!G:G,MATCH(A607,'Pitching Raw Data'!A:A,0))</f>
        <v>8.1000000000000003E-2</v>
      </c>
      <c r="F607" t="str">
        <f>IFERROR(VLOOKUP(B607,'Grades Lookup'!$A$17:$B$19,2,TRUE),"")</f>
        <v/>
      </c>
      <c r="G607" t="str">
        <f>VLOOKUP(C607,'Grades Lookup'!$A$29:$B$31,2,TRUE)</f>
        <v>e-</v>
      </c>
      <c r="H607" t="str">
        <f>VLOOKUP(D607,'Grades Lookup'!$A$33:$B$35,2,TRUE)</f>
        <v>k-</v>
      </c>
    </row>
    <row r="608" spans="1:8" x14ac:dyDescent="0.3">
      <c r="A608" t="s">
        <v>513</v>
      </c>
      <c r="B608">
        <f>INDEX('Pitching Raw Data'!F:F,MATCH(A608,'Pitching Raw Data'!A:A,0))</f>
        <v>0</v>
      </c>
      <c r="C608">
        <f>INDEX('Pitching Raw Data'!H:H,MATCH(A608,'Pitching Raw Data'!A:A,0))</f>
        <v>116</v>
      </c>
      <c r="D608" s="2">
        <f>INDEX('Pitching Raw Data'!G:G,MATCH(A608,'Pitching Raw Data'!A:A,0))</f>
        <v>6.5000000000000002E-2</v>
      </c>
      <c r="F608" t="str">
        <f>IFERROR(VLOOKUP(B608,'Grades Lookup'!$A$17:$B$19,2,TRUE),"")</f>
        <v/>
      </c>
      <c r="G608" t="str">
        <f>VLOOKUP(C608,'Grades Lookup'!$A$29:$B$31,2,TRUE)</f>
        <v>e-</v>
      </c>
      <c r="H608" t="str">
        <f>VLOOKUP(D608,'Grades Lookup'!$A$33:$B$35,2,TRUE)</f>
        <v>k-</v>
      </c>
    </row>
    <row r="609" spans="1:8" x14ac:dyDescent="0.3">
      <c r="A609" t="s">
        <v>735</v>
      </c>
      <c r="B609">
        <f>INDEX('Pitching Raw Data'!F:F,MATCH(A609,'Pitching Raw Data'!A:A,0))</f>
        <v>0</v>
      </c>
      <c r="C609">
        <f>INDEX('Pitching Raw Data'!H:H,MATCH(A609,'Pitching Raw Data'!A:A,0))</f>
        <v>100</v>
      </c>
      <c r="D609" s="2">
        <f>INDEX('Pitching Raw Data'!G:G,MATCH(A609,'Pitching Raw Data'!A:A,0))</f>
        <v>0.2</v>
      </c>
      <c r="F609" t="str">
        <f>IFERROR(VLOOKUP(B609,'Grades Lookup'!$A$17:$B$19,2,TRUE),"")</f>
        <v/>
      </c>
      <c r="G609" t="str">
        <f>VLOOKUP(C609,'Grades Lookup'!$A$29:$B$31,2,TRUE)</f>
        <v>e-</v>
      </c>
      <c r="H609" t="str">
        <f>VLOOKUP(D609,'Grades Lookup'!$A$33:$B$35,2,TRUE)</f>
        <v>k</v>
      </c>
    </row>
    <row r="610" spans="1:8" x14ac:dyDescent="0.3">
      <c r="A610" t="s">
        <v>1116</v>
      </c>
      <c r="B610">
        <f>INDEX('Pitching Raw Data'!F:F,MATCH(A610,'Pitching Raw Data'!A:A,0))</f>
        <v>0</v>
      </c>
      <c r="C610">
        <f>INDEX('Pitching Raw Data'!H:H,MATCH(A610,'Pitching Raw Data'!A:A,0))</f>
        <v>102</v>
      </c>
      <c r="D610" s="2">
        <f>INDEX('Pitching Raw Data'!G:G,MATCH(A610,'Pitching Raw Data'!A:A,0))</f>
        <v>0.106</v>
      </c>
      <c r="F610" t="str">
        <f>IFERROR(VLOOKUP(B610,'Grades Lookup'!$A$17:$B$19,2,TRUE),"")</f>
        <v/>
      </c>
      <c r="G610" t="str">
        <f>VLOOKUP(C610,'Grades Lookup'!$A$29:$B$31,2,TRUE)</f>
        <v>e-</v>
      </c>
      <c r="H610" t="str">
        <f>VLOOKUP(D610,'Grades Lookup'!$A$33:$B$35,2,TRUE)</f>
        <v>k-</v>
      </c>
    </row>
    <row r="611" spans="1:8" x14ac:dyDescent="0.3">
      <c r="A611" t="s">
        <v>1599</v>
      </c>
      <c r="B611">
        <f>INDEX('Pitching Raw Data'!F:F,MATCH(A611,'Pitching Raw Data'!A:A,0))</f>
        <v>0</v>
      </c>
      <c r="C611">
        <f>INDEX('Pitching Raw Data'!H:H,MATCH(A611,'Pitching Raw Data'!A:A,0))</f>
        <v>88</v>
      </c>
      <c r="D611" s="2">
        <f>INDEX('Pitching Raw Data'!G:G,MATCH(A611,'Pitching Raw Data'!A:A,0))</f>
        <v>0.19600000000000001</v>
      </c>
      <c r="F611" t="str">
        <f>IFERROR(VLOOKUP(B611,'Grades Lookup'!$A$17:$B$19,2,TRUE),"")</f>
        <v/>
      </c>
      <c r="G611" t="str">
        <f>VLOOKUP(C611,'Grades Lookup'!$A$29:$B$31,2,TRUE)</f>
        <v>e</v>
      </c>
      <c r="H611" t="str">
        <f>VLOOKUP(D611,'Grades Lookup'!$A$33:$B$35,2,TRUE)</f>
        <v>k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1"/>
  <sheetViews>
    <sheetView workbookViewId="0">
      <pane ySplit="1" topLeftCell="A325" activePane="bottomLeft" state="frozen"/>
      <selection pane="bottomLeft" activeCell="A610" sqref="A610"/>
    </sheetView>
  </sheetViews>
  <sheetFormatPr defaultRowHeight="14.4" x14ac:dyDescent="0.3"/>
  <cols>
    <col min="1" max="1" width="18.88671875" bestFit="1" customWidth="1"/>
    <col min="8" max="8" width="10" bestFit="1" customWidth="1"/>
  </cols>
  <sheetData>
    <row r="1" spans="1:9" x14ac:dyDescent="0.3">
      <c r="A1" t="s">
        <v>0</v>
      </c>
      <c r="B1" t="s">
        <v>1</v>
      </c>
      <c r="C1" t="s">
        <v>1186</v>
      </c>
      <c r="D1" t="s">
        <v>826</v>
      </c>
      <c r="E1" t="s">
        <v>827</v>
      </c>
      <c r="F1" t="s">
        <v>828</v>
      </c>
      <c r="G1" t="s">
        <v>829</v>
      </c>
      <c r="H1" t="s">
        <v>830</v>
      </c>
      <c r="I1" t="s">
        <v>9</v>
      </c>
    </row>
    <row r="2" spans="1:9" x14ac:dyDescent="0.3">
      <c r="A2" t="s">
        <v>831</v>
      </c>
      <c r="B2" t="s">
        <v>37</v>
      </c>
      <c r="C2" t="s">
        <v>298</v>
      </c>
      <c r="D2">
        <v>0</v>
      </c>
      <c r="E2">
        <v>20</v>
      </c>
      <c r="F2">
        <v>1</v>
      </c>
      <c r="G2" s="2">
        <v>0.156</v>
      </c>
      <c r="H2">
        <v>81</v>
      </c>
      <c r="I2">
        <v>14741</v>
      </c>
    </row>
    <row r="3" spans="1:9" x14ac:dyDescent="0.3">
      <c r="A3" t="s">
        <v>832</v>
      </c>
      <c r="B3" t="s">
        <v>29</v>
      </c>
      <c r="C3" t="s">
        <v>298</v>
      </c>
      <c r="D3">
        <v>0</v>
      </c>
      <c r="E3">
        <v>10.199999999999999</v>
      </c>
      <c r="F3">
        <v>1</v>
      </c>
      <c r="G3" s="2">
        <v>0.189</v>
      </c>
      <c r="H3">
        <v>89</v>
      </c>
      <c r="I3">
        <v>15118</v>
      </c>
    </row>
    <row r="4" spans="1:9" x14ac:dyDescent="0.3">
      <c r="A4" t="s">
        <v>833</v>
      </c>
      <c r="B4" t="s">
        <v>133</v>
      </c>
      <c r="C4" t="s">
        <v>298</v>
      </c>
      <c r="D4">
        <v>0</v>
      </c>
      <c r="E4">
        <v>17.100000000000001</v>
      </c>
      <c r="F4">
        <v>0</v>
      </c>
      <c r="G4" s="2">
        <v>0.17899999999999999</v>
      </c>
      <c r="H4">
        <v>113</v>
      </c>
      <c r="I4">
        <v>14241</v>
      </c>
    </row>
    <row r="5" spans="1:9" x14ac:dyDescent="0.3">
      <c r="A5" t="s">
        <v>834</v>
      </c>
      <c r="B5" t="s">
        <v>15</v>
      </c>
      <c r="C5" t="s">
        <v>298</v>
      </c>
      <c r="D5">
        <v>0</v>
      </c>
      <c r="E5">
        <v>11</v>
      </c>
      <c r="F5">
        <v>0</v>
      </c>
      <c r="G5" s="2">
        <v>7.0000000000000007E-2</v>
      </c>
      <c r="H5">
        <v>112</v>
      </c>
      <c r="I5">
        <v>15100</v>
      </c>
    </row>
    <row r="6" spans="1:9" x14ac:dyDescent="0.3">
      <c r="A6" t="s">
        <v>727</v>
      </c>
      <c r="B6" t="s">
        <v>31</v>
      </c>
      <c r="C6" t="s">
        <v>298</v>
      </c>
      <c r="D6">
        <v>0</v>
      </c>
      <c r="E6">
        <v>68.099999999999994</v>
      </c>
      <c r="F6">
        <v>41</v>
      </c>
      <c r="G6" s="2">
        <v>0.39500000000000002</v>
      </c>
      <c r="H6">
        <v>42</v>
      </c>
      <c r="I6">
        <v>3096</v>
      </c>
    </row>
    <row r="7" spans="1:9" x14ac:dyDescent="0.3">
      <c r="A7" t="s">
        <v>730</v>
      </c>
      <c r="B7" t="s">
        <v>133</v>
      </c>
      <c r="C7" t="s">
        <v>298</v>
      </c>
      <c r="D7">
        <v>0</v>
      </c>
      <c r="E7">
        <v>69</v>
      </c>
      <c r="F7">
        <v>35</v>
      </c>
      <c r="G7" s="2">
        <v>0.441</v>
      </c>
      <c r="H7">
        <v>34</v>
      </c>
      <c r="I7">
        <v>6655</v>
      </c>
    </row>
    <row r="8" spans="1:9" x14ac:dyDescent="0.3">
      <c r="A8" t="s">
        <v>376</v>
      </c>
      <c r="B8" t="s">
        <v>37</v>
      </c>
      <c r="C8" t="s">
        <v>298</v>
      </c>
      <c r="D8">
        <v>0</v>
      </c>
      <c r="E8">
        <v>62.2</v>
      </c>
      <c r="F8">
        <v>2</v>
      </c>
      <c r="G8" s="2">
        <v>0.30299999999999999</v>
      </c>
      <c r="H8">
        <v>59</v>
      </c>
      <c r="I8">
        <v>6785</v>
      </c>
    </row>
    <row r="9" spans="1:9" x14ac:dyDescent="0.3">
      <c r="A9" t="s">
        <v>835</v>
      </c>
      <c r="B9" t="s">
        <v>13</v>
      </c>
      <c r="C9" t="s">
        <v>298</v>
      </c>
      <c r="D9">
        <v>0</v>
      </c>
      <c r="E9">
        <v>62.1</v>
      </c>
      <c r="F9">
        <v>1</v>
      </c>
      <c r="G9" s="2">
        <v>0.26800000000000002</v>
      </c>
      <c r="H9">
        <v>75</v>
      </c>
      <c r="I9">
        <v>4682</v>
      </c>
    </row>
    <row r="10" spans="1:9" x14ac:dyDescent="0.3">
      <c r="A10" t="s">
        <v>836</v>
      </c>
      <c r="B10" t="s">
        <v>19</v>
      </c>
      <c r="C10" t="s">
        <v>298</v>
      </c>
      <c r="D10">
        <v>0</v>
      </c>
      <c r="E10">
        <v>61</v>
      </c>
      <c r="F10">
        <v>2</v>
      </c>
      <c r="G10" s="2">
        <v>0.19700000000000001</v>
      </c>
      <c r="H10">
        <v>79</v>
      </c>
      <c r="I10">
        <v>4300</v>
      </c>
    </row>
    <row r="11" spans="1:9" x14ac:dyDescent="0.3">
      <c r="A11" t="s">
        <v>739</v>
      </c>
      <c r="B11" t="s">
        <v>87</v>
      </c>
      <c r="C11" t="s">
        <v>298</v>
      </c>
      <c r="D11">
        <v>0</v>
      </c>
      <c r="E11">
        <v>75.099999999999994</v>
      </c>
      <c r="F11">
        <v>21</v>
      </c>
      <c r="G11" s="2">
        <v>0.22700000000000001</v>
      </c>
      <c r="H11">
        <v>70</v>
      </c>
      <c r="I11">
        <v>12076</v>
      </c>
    </row>
    <row r="12" spans="1:9" x14ac:dyDescent="0.3">
      <c r="A12" t="s">
        <v>837</v>
      </c>
      <c r="B12" t="s">
        <v>90</v>
      </c>
      <c r="C12" t="s">
        <v>298</v>
      </c>
      <c r="D12">
        <v>0</v>
      </c>
      <c r="E12">
        <v>10.199999999999999</v>
      </c>
      <c r="F12">
        <v>0</v>
      </c>
      <c r="G12" s="2">
        <v>0.214</v>
      </c>
      <c r="H12">
        <v>77</v>
      </c>
      <c r="I12">
        <v>15915</v>
      </c>
    </row>
    <row r="13" spans="1:9" x14ac:dyDescent="0.3">
      <c r="A13" t="s">
        <v>761</v>
      </c>
      <c r="B13" t="s">
        <v>29</v>
      </c>
      <c r="C13" t="s">
        <v>298</v>
      </c>
      <c r="D13">
        <v>0</v>
      </c>
      <c r="E13">
        <v>73</v>
      </c>
      <c r="F13">
        <v>1</v>
      </c>
      <c r="G13" s="2">
        <v>0.2</v>
      </c>
      <c r="H13">
        <v>74</v>
      </c>
      <c r="I13">
        <v>12918</v>
      </c>
    </row>
    <row r="14" spans="1:9" x14ac:dyDescent="0.3">
      <c r="A14" t="s">
        <v>838</v>
      </c>
      <c r="B14" t="s">
        <v>37</v>
      </c>
      <c r="C14" t="s">
        <v>309</v>
      </c>
      <c r="D14">
        <v>4</v>
      </c>
      <c r="E14">
        <v>20.2</v>
      </c>
      <c r="F14">
        <v>0</v>
      </c>
      <c r="G14" s="2">
        <v>3.4000000000000002E-2</v>
      </c>
      <c r="H14">
        <v>101</v>
      </c>
      <c r="I14">
        <v>13688</v>
      </c>
    </row>
    <row r="15" spans="1:9" x14ac:dyDescent="0.3">
      <c r="A15" t="s">
        <v>839</v>
      </c>
      <c r="B15" t="s">
        <v>76</v>
      </c>
      <c r="C15" t="s">
        <v>298</v>
      </c>
      <c r="D15">
        <v>0</v>
      </c>
      <c r="E15">
        <v>15.1</v>
      </c>
      <c r="F15">
        <v>0</v>
      </c>
      <c r="G15" s="2">
        <v>0.121</v>
      </c>
      <c r="H15">
        <v>97</v>
      </c>
      <c r="I15">
        <v>12828</v>
      </c>
    </row>
    <row r="16" spans="1:9" x14ac:dyDescent="0.3">
      <c r="A16" t="s">
        <v>734</v>
      </c>
      <c r="B16" t="s">
        <v>64</v>
      </c>
      <c r="C16" t="s">
        <v>298</v>
      </c>
      <c r="D16">
        <v>0</v>
      </c>
      <c r="E16">
        <v>76</v>
      </c>
      <c r="F16">
        <v>39</v>
      </c>
      <c r="G16" s="2">
        <v>0.27800000000000002</v>
      </c>
      <c r="H16">
        <v>69</v>
      </c>
      <c r="I16">
        <v>15010</v>
      </c>
    </row>
    <row r="17" spans="1:9" x14ac:dyDescent="0.3">
      <c r="A17" t="s">
        <v>795</v>
      </c>
      <c r="B17" t="s">
        <v>15</v>
      </c>
      <c r="C17" t="s">
        <v>309</v>
      </c>
      <c r="D17">
        <v>1</v>
      </c>
      <c r="E17">
        <v>69</v>
      </c>
      <c r="F17">
        <v>0</v>
      </c>
      <c r="G17" s="2">
        <v>0.34</v>
      </c>
      <c r="H17">
        <v>58</v>
      </c>
      <c r="I17">
        <v>15552</v>
      </c>
    </row>
    <row r="18" spans="1:9" x14ac:dyDescent="0.3">
      <c r="A18" t="s">
        <v>840</v>
      </c>
      <c r="B18" t="s">
        <v>13</v>
      </c>
      <c r="C18" t="s">
        <v>298</v>
      </c>
      <c r="D18">
        <v>0</v>
      </c>
      <c r="E18">
        <v>59</v>
      </c>
      <c r="F18">
        <v>2</v>
      </c>
      <c r="G18" s="2">
        <v>0.26500000000000001</v>
      </c>
      <c r="H18">
        <v>55</v>
      </c>
      <c r="I18">
        <v>1852</v>
      </c>
    </row>
    <row r="19" spans="1:9" x14ac:dyDescent="0.3">
      <c r="A19" t="s">
        <v>799</v>
      </c>
      <c r="B19" t="s">
        <v>13</v>
      </c>
      <c r="C19" t="s">
        <v>298</v>
      </c>
      <c r="D19">
        <v>0</v>
      </c>
      <c r="E19">
        <v>68.099999999999994</v>
      </c>
      <c r="F19">
        <v>14</v>
      </c>
      <c r="G19" s="2">
        <v>0.28399999999999997</v>
      </c>
      <c r="H19">
        <v>63</v>
      </c>
      <c r="I19">
        <v>8241</v>
      </c>
    </row>
    <row r="20" spans="1:9" x14ac:dyDescent="0.3">
      <c r="A20" t="s">
        <v>841</v>
      </c>
      <c r="B20" t="s">
        <v>87</v>
      </c>
      <c r="C20" t="s">
        <v>298</v>
      </c>
      <c r="D20">
        <v>0</v>
      </c>
      <c r="E20">
        <v>32</v>
      </c>
      <c r="F20">
        <v>0</v>
      </c>
      <c r="G20" s="2">
        <v>9.6000000000000002E-2</v>
      </c>
      <c r="H20">
        <v>98</v>
      </c>
      <c r="I20">
        <v>11432</v>
      </c>
    </row>
    <row r="21" spans="1:9" x14ac:dyDescent="0.3">
      <c r="A21" t="s">
        <v>842</v>
      </c>
      <c r="B21" t="s">
        <v>71</v>
      </c>
      <c r="C21" t="s">
        <v>298</v>
      </c>
      <c r="D21">
        <v>0</v>
      </c>
      <c r="E21">
        <v>68</v>
      </c>
      <c r="F21">
        <v>0</v>
      </c>
      <c r="G21" s="2">
        <v>0.10199999999999999</v>
      </c>
      <c r="H21">
        <v>107</v>
      </c>
      <c r="I21">
        <v>7947</v>
      </c>
    </row>
    <row r="22" spans="1:9" x14ac:dyDescent="0.3">
      <c r="A22" t="s">
        <v>843</v>
      </c>
      <c r="B22" t="s">
        <v>97</v>
      </c>
      <c r="C22" t="s">
        <v>298</v>
      </c>
      <c r="D22">
        <v>0</v>
      </c>
      <c r="E22">
        <v>63.1</v>
      </c>
      <c r="F22">
        <v>0</v>
      </c>
      <c r="G22" s="2">
        <v>4.9000000000000002E-2</v>
      </c>
      <c r="H22">
        <v>99</v>
      </c>
      <c r="I22">
        <v>7803</v>
      </c>
    </row>
    <row r="23" spans="1:9" x14ac:dyDescent="0.3">
      <c r="A23" t="s">
        <v>844</v>
      </c>
      <c r="B23" t="s">
        <v>78</v>
      </c>
      <c r="C23" t="s">
        <v>298</v>
      </c>
      <c r="D23">
        <v>0</v>
      </c>
      <c r="E23">
        <v>31.2</v>
      </c>
      <c r="F23">
        <v>0</v>
      </c>
      <c r="G23" s="2">
        <v>0.11600000000000001</v>
      </c>
      <c r="H23">
        <v>109</v>
      </c>
      <c r="I23">
        <v>15239</v>
      </c>
    </row>
    <row r="24" spans="1:9" x14ac:dyDescent="0.3">
      <c r="A24" t="s">
        <v>845</v>
      </c>
      <c r="B24" t="s">
        <v>90</v>
      </c>
      <c r="C24" t="s">
        <v>298</v>
      </c>
      <c r="D24">
        <v>0</v>
      </c>
      <c r="E24">
        <v>31.1</v>
      </c>
      <c r="F24">
        <v>0</v>
      </c>
      <c r="G24" s="2">
        <v>4.2999999999999997E-2</v>
      </c>
      <c r="H24">
        <v>128</v>
      </c>
      <c r="I24">
        <v>13346</v>
      </c>
    </row>
    <row r="25" spans="1:9" x14ac:dyDescent="0.3">
      <c r="A25" t="s">
        <v>846</v>
      </c>
      <c r="B25" t="s">
        <v>13</v>
      </c>
      <c r="C25" t="s">
        <v>298</v>
      </c>
      <c r="D25">
        <v>0</v>
      </c>
      <c r="E25">
        <v>44.2</v>
      </c>
      <c r="F25">
        <v>1</v>
      </c>
      <c r="G25" s="2">
        <v>0.155</v>
      </c>
      <c r="H25">
        <v>83</v>
      </c>
      <c r="I25">
        <v>6483</v>
      </c>
    </row>
    <row r="26" spans="1:9" x14ac:dyDescent="0.3">
      <c r="A26" t="s">
        <v>781</v>
      </c>
      <c r="B26" t="s">
        <v>31</v>
      </c>
      <c r="C26" t="s">
        <v>298</v>
      </c>
      <c r="D26">
        <v>0</v>
      </c>
      <c r="E26">
        <v>43.2</v>
      </c>
      <c r="F26">
        <v>2</v>
      </c>
      <c r="G26" s="2">
        <v>0.24099999999999999</v>
      </c>
      <c r="H26">
        <v>68</v>
      </c>
      <c r="I26">
        <v>9346</v>
      </c>
    </row>
    <row r="27" spans="1:9" x14ac:dyDescent="0.3">
      <c r="A27" t="s">
        <v>803</v>
      </c>
      <c r="B27" t="s">
        <v>64</v>
      </c>
      <c r="C27" t="s">
        <v>298</v>
      </c>
      <c r="D27">
        <v>0</v>
      </c>
      <c r="E27">
        <v>47.2</v>
      </c>
      <c r="F27">
        <v>0</v>
      </c>
      <c r="G27" s="2">
        <v>0.245</v>
      </c>
      <c r="H27">
        <v>85</v>
      </c>
      <c r="I27">
        <v>14212</v>
      </c>
    </row>
    <row r="28" spans="1:9" x14ac:dyDescent="0.3">
      <c r="A28" t="s">
        <v>751</v>
      </c>
      <c r="B28" t="s">
        <v>144</v>
      </c>
      <c r="C28" t="s">
        <v>298</v>
      </c>
      <c r="D28">
        <v>0</v>
      </c>
      <c r="E28">
        <v>79.099999999999994</v>
      </c>
      <c r="F28">
        <v>21</v>
      </c>
      <c r="G28" s="2">
        <v>0.27</v>
      </c>
      <c r="H28">
        <v>67</v>
      </c>
      <c r="I28">
        <v>9111</v>
      </c>
    </row>
    <row r="29" spans="1:9" x14ac:dyDescent="0.3">
      <c r="A29" t="s">
        <v>604</v>
      </c>
      <c r="B29" t="s">
        <v>37</v>
      </c>
      <c r="C29" t="s">
        <v>309</v>
      </c>
      <c r="D29">
        <v>29</v>
      </c>
      <c r="E29">
        <v>203.2</v>
      </c>
      <c r="F29">
        <v>0</v>
      </c>
      <c r="G29" s="2">
        <v>0.29499999999999998</v>
      </c>
      <c r="H29">
        <v>57</v>
      </c>
      <c r="I29">
        <v>2429</v>
      </c>
    </row>
    <row r="30" spans="1:9" x14ac:dyDescent="0.3">
      <c r="A30" t="s">
        <v>644</v>
      </c>
      <c r="B30" t="s">
        <v>11</v>
      </c>
      <c r="C30" t="s">
        <v>309</v>
      </c>
      <c r="D30">
        <v>6</v>
      </c>
      <c r="E30">
        <v>27.2</v>
      </c>
      <c r="F30">
        <v>0</v>
      </c>
      <c r="G30" s="2">
        <v>0.185</v>
      </c>
      <c r="H30">
        <v>75</v>
      </c>
      <c r="I30">
        <v>9784</v>
      </c>
    </row>
    <row r="31" spans="1:9" x14ac:dyDescent="0.3">
      <c r="A31" t="s">
        <v>741</v>
      </c>
      <c r="B31" t="s">
        <v>27</v>
      </c>
      <c r="C31" t="s">
        <v>298</v>
      </c>
      <c r="D31">
        <v>0</v>
      </c>
      <c r="E31">
        <v>62.2</v>
      </c>
      <c r="F31">
        <v>34</v>
      </c>
      <c r="G31" s="2">
        <v>0.251</v>
      </c>
      <c r="H31">
        <v>70</v>
      </c>
      <c r="I31">
        <v>12910</v>
      </c>
    </row>
    <row r="32" spans="1:9" x14ac:dyDescent="0.3">
      <c r="A32" t="s">
        <v>745</v>
      </c>
      <c r="B32" t="s">
        <v>33</v>
      </c>
      <c r="C32" t="s">
        <v>298</v>
      </c>
      <c r="D32">
        <v>0</v>
      </c>
      <c r="E32">
        <v>58.2</v>
      </c>
      <c r="F32">
        <v>32</v>
      </c>
      <c r="G32" s="2">
        <v>0.21099999999999999</v>
      </c>
      <c r="H32">
        <v>83</v>
      </c>
      <c r="I32">
        <v>7441</v>
      </c>
    </row>
    <row r="33" spans="1:9" x14ac:dyDescent="0.3">
      <c r="A33" t="s">
        <v>463</v>
      </c>
      <c r="B33" t="s">
        <v>31</v>
      </c>
      <c r="C33" t="s">
        <v>309</v>
      </c>
      <c r="D33">
        <v>27</v>
      </c>
      <c r="E33">
        <v>175</v>
      </c>
      <c r="F33">
        <v>0</v>
      </c>
      <c r="G33" s="2">
        <v>0.253</v>
      </c>
      <c r="H33">
        <v>66</v>
      </c>
      <c r="I33">
        <v>2036</v>
      </c>
    </row>
    <row r="34" spans="1:9" x14ac:dyDescent="0.3">
      <c r="A34" t="s">
        <v>610</v>
      </c>
      <c r="B34" t="s">
        <v>56</v>
      </c>
      <c r="C34" t="s">
        <v>298</v>
      </c>
      <c r="D34">
        <v>0</v>
      </c>
      <c r="E34">
        <v>11.2</v>
      </c>
      <c r="F34">
        <v>0</v>
      </c>
      <c r="G34" s="2">
        <v>0.184</v>
      </c>
      <c r="H34">
        <v>79</v>
      </c>
      <c r="I34">
        <v>4696</v>
      </c>
    </row>
    <row r="35" spans="1:9" x14ac:dyDescent="0.3">
      <c r="A35" t="s">
        <v>847</v>
      </c>
      <c r="B35" t="s">
        <v>13</v>
      </c>
      <c r="C35" t="s">
        <v>298</v>
      </c>
      <c r="D35">
        <v>0</v>
      </c>
      <c r="E35">
        <v>77.099999999999994</v>
      </c>
      <c r="F35">
        <v>2</v>
      </c>
      <c r="G35" s="2">
        <v>0.22800000000000001</v>
      </c>
      <c r="H35">
        <v>80</v>
      </c>
      <c r="I35">
        <v>7466</v>
      </c>
    </row>
    <row r="36" spans="1:9" x14ac:dyDescent="0.3">
      <c r="A36" t="s">
        <v>848</v>
      </c>
      <c r="B36" t="s">
        <v>23</v>
      </c>
      <c r="C36" t="s">
        <v>298</v>
      </c>
      <c r="D36">
        <v>0</v>
      </c>
      <c r="E36">
        <v>34.200000000000003</v>
      </c>
      <c r="F36">
        <v>1</v>
      </c>
      <c r="G36" s="2">
        <v>0.23799999999999999</v>
      </c>
      <c r="H36">
        <v>73</v>
      </c>
      <c r="I36">
        <v>18806</v>
      </c>
    </row>
    <row r="37" spans="1:9" x14ac:dyDescent="0.3">
      <c r="A37" t="s">
        <v>327</v>
      </c>
      <c r="B37" t="s">
        <v>15</v>
      </c>
      <c r="C37" t="s">
        <v>298</v>
      </c>
      <c r="D37">
        <v>0</v>
      </c>
      <c r="E37">
        <v>57.1</v>
      </c>
      <c r="F37">
        <v>1</v>
      </c>
      <c r="G37" s="2">
        <v>0.17499999999999999</v>
      </c>
      <c r="H37">
        <v>90</v>
      </c>
      <c r="I37">
        <v>9029</v>
      </c>
    </row>
    <row r="38" spans="1:9" x14ac:dyDescent="0.3">
      <c r="A38" t="s">
        <v>769</v>
      </c>
      <c r="B38" t="s">
        <v>56</v>
      </c>
      <c r="C38" t="s">
        <v>309</v>
      </c>
      <c r="D38">
        <v>7</v>
      </c>
      <c r="E38">
        <v>45.1</v>
      </c>
      <c r="F38">
        <v>0</v>
      </c>
      <c r="G38" s="2">
        <v>0.123</v>
      </c>
      <c r="H38">
        <v>101</v>
      </c>
      <c r="I38">
        <v>15474</v>
      </c>
    </row>
    <row r="39" spans="1:9" x14ac:dyDescent="0.3">
      <c r="A39" t="s">
        <v>849</v>
      </c>
      <c r="B39" t="s">
        <v>35</v>
      </c>
      <c r="C39" t="s">
        <v>298</v>
      </c>
      <c r="D39">
        <v>0</v>
      </c>
      <c r="E39">
        <v>51.2</v>
      </c>
      <c r="F39">
        <v>0</v>
      </c>
      <c r="G39" s="2">
        <v>0.191</v>
      </c>
      <c r="H39">
        <v>111</v>
      </c>
      <c r="I39">
        <v>12777</v>
      </c>
    </row>
    <row r="40" spans="1:9" x14ac:dyDescent="0.3">
      <c r="A40" t="s">
        <v>590</v>
      </c>
      <c r="B40" t="s">
        <v>58</v>
      </c>
      <c r="C40" t="s">
        <v>298</v>
      </c>
      <c r="D40">
        <v>0</v>
      </c>
      <c r="E40">
        <v>69</v>
      </c>
      <c r="F40">
        <v>4</v>
      </c>
      <c r="G40" s="2">
        <v>0.11</v>
      </c>
      <c r="H40">
        <v>73</v>
      </c>
      <c r="I40">
        <v>10591</v>
      </c>
    </row>
    <row r="41" spans="1:9" x14ac:dyDescent="0.3">
      <c r="A41" t="s">
        <v>743</v>
      </c>
      <c r="B41" t="s">
        <v>17</v>
      </c>
      <c r="C41" t="s">
        <v>298</v>
      </c>
      <c r="D41">
        <v>0</v>
      </c>
      <c r="E41">
        <v>76</v>
      </c>
      <c r="F41">
        <v>28</v>
      </c>
      <c r="G41" s="2">
        <v>0.21199999999999999</v>
      </c>
      <c r="H41">
        <v>75</v>
      </c>
      <c r="I41">
        <v>17130</v>
      </c>
    </row>
    <row r="42" spans="1:9" x14ac:dyDescent="0.3">
      <c r="A42" t="s">
        <v>850</v>
      </c>
      <c r="B42" t="s">
        <v>13</v>
      </c>
      <c r="C42" t="s">
        <v>298</v>
      </c>
      <c r="D42">
        <v>0</v>
      </c>
      <c r="E42">
        <v>18</v>
      </c>
      <c r="F42">
        <v>0</v>
      </c>
      <c r="G42" s="2">
        <v>8.5000000000000006E-2</v>
      </c>
      <c r="H42">
        <v>94</v>
      </c>
      <c r="I42">
        <v>6324</v>
      </c>
    </row>
    <row r="43" spans="1:9" x14ac:dyDescent="0.3">
      <c r="A43" t="s">
        <v>808</v>
      </c>
      <c r="B43" t="s">
        <v>74</v>
      </c>
      <c r="C43" t="s">
        <v>309</v>
      </c>
      <c r="D43">
        <v>1</v>
      </c>
      <c r="E43">
        <v>82.2</v>
      </c>
      <c r="F43">
        <v>11</v>
      </c>
      <c r="G43" s="2">
        <v>0.127</v>
      </c>
      <c r="H43">
        <v>75</v>
      </c>
      <c r="I43">
        <v>12890</v>
      </c>
    </row>
    <row r="44" spans="1:9" x14ac:dyDescent="0.3">
      <c r="A44" t="s">
        <v>394</v>
      </c>
      <c r="B44" t="s">
        <v>19</v>
      </c>
      <c r="C44" t="s">
        <v>309</v>
      </c>
      <c r="D44">
        <v>31</v>
      </c>
      <c r="E44">
        <v>200.2</v>
      </c>
      <c r="F44">
        <v>0</v>
      </c>
      <c r="G44" s="2">
        <v>0.27300000000000002</v>
      </c>
      <c r="H44">
        <v>76</v>
      </c>
      <c r="I44">
        <v>3137</v>
      </c>
    </row>
    <row r="45" spans="1:9" x14ac:dyDescent="0.3">
      <c r="A45" t="s">
        <v>707</v>
      </c>
      <c r="B45" t="s">
        <v>25</v>
      </c>
      <c r="C45" t="s">
        <v>298</v>
      </c>
      <c r="D45">
        <v>0</v>
      </c>
      <c r="E45">
        <v>14.1</v>
      </c>
      <c r="F45">
        <v>0</v>
      </c>
      <c r="G45" s="2">
        <v>0.22600000000000001</v>
      </c>
      <c r="H45">
        <v>81</v>
      </c>
      <c r="I45">
        <v>12237</v>
      </c>
    </row>
    <row r="46" spans="1:9" x14ac:dyDescent="0.3">
      <c r="A46" t="s">
        <v>452</v>
      </c>
      <c r="B46" t="s">
        <v>19</v>
      </c>
      <c r="C46" t="s">
        <v>309</v>
      </c>
      <c r="D46">
        <v>28</v>
      </c>
      <c r="E46">
        <v>175.1</v>
      </c>
      <c r="F46">
        <v>0</v>
      </c>
      <c r="G46" s="2">
        <v>0.224</v>
      </c>
      <c r="H46">
        <v>76</v>
      </c>
      <c r="I46">
        <v>10131</v>
      </c>
    </row>
    <row r="47" spans="1:9" x14ac:dyDescent="0.3">
      <c r="A47" t="s">
        <v>641</v>
      </c>
      <c r="B47" t="s">
        <v>13</v>
      </c>
      <c r="C47" t="s">
        <v>298</v>
      </c>
      <c r="D47">
        <v>0</v>
      </c>
      <c r="E47">
        <v>10.199999999999999</v>
      </c>
      <c r="F47">
        <v>0</v>
      </c>
      <c r="G47" s="2">
        <v>0.182</v>
      </c>
      <c r="H47">
        <v>78</v>
      </c>
      <c r="I47">
        <v>9866</v>
      </c>
    </row>
    <row r="48" spans="1:9" x14ac:dyDescent="0.3">
      <c r="A48" t="s">
        <v>710</v>
      </c>
      <c r="B48" t="s">
        <v>74</v>
      </c>
      <c r="C48" t="s">
        <v>298</v>
      </c>
      <c r="D48">
        <v>0</v>
      </c>
      <c r="E48">
        <v>10.199999999999999</v>
      </c>
      <c r="F48">
        <v>1</v>
      </c>
      <c r="G48" s="2">
        <v>6.7000000000000004E-2</v>
      </c>
      <c r="H48">
        <v>103</v>
      </c>
      <c r="I48">
        <v>5003</v>
      </c>
    </row>
    <row r="49" spans="1:9" x14ac:dyDescent="0.3">
      <c r="A49" t="s">
        <v>775</v>
      </c>
      <c r="B49" t="s">
        <v>11</v>
      </c>
      <c r="C49" t="s">
        <v>298</v>
      </c>
      <c r="D49">
        <v>0</v>
      </c>
      <c r="E49">
        <v>67.099999999999994</v>
      </c>
      <c r="F49">
        <v>8</v>
      </c>
      <c r="G49" s="2">
        <v>0.27600000000000002</v>
      </c>
      <c r="H49">
        <v>62</v>
      </c>
      <c r="I49">
        <v>5224</v>
      </c>
    </row>
    <row r="50" spans="1:9" x14ac:dyDescent="0.3">
      <c r="A50" t="s">
        <v>663</v>
      </c>
      <c r="B50" t="s">
        <v>144</v>
      </c>
      <c r="C50" t="s">
        <v>298</v>
      </c>
      <c r="D50">
        <v>0</v>
      </c>
      <c r="E50">
        <v>17.2</v>
      </c>
      <c r="F50">
        <v>0</v>
      </c>
      <c r="G50" s="2">
        <v>0.19400000000000001</v>
      </c>
      <c r="H50">
        <v>113</v>
      </c>
      <c r="I50">
        <v>9309</v>
      </c>
    </row>
    <row r="51" spans="1:9" x14ac:dyDescent="0.3">
      <c r="A51" t="s">
        <v>805</v>
      </c>
      <c r="B51" t="s">
        <v>58</v>
      </c>
      <c r="C51" t="s">
        <v>298</v>
      </c>
      <c r="D51">
        <v>0</v>
      </c>
      <c r="E51">
        <v>77.2</v>
      </c>
      <c r="F51">
        <v>6</v>
      </c>
      <c r="G51" s="2">
        <v>0.215</v>
      </c>
      <c r="H51">
        <v>82</v>
      </c>
      <c r="I51">
        <v>10021</v>
      </c>
    </row>
    <row r="52" spans="1:9" x14ac:dyDescent="0.3">
      <c r="A52" t="s">
        <v>851</v>
      </c>
      <c r="B52" t="s">
        <v>25</v>
      </c>
      <c r="C52" t="s">
        <v>298</v>
      </c>
      <c r="D52">
        <v>0</v>
      </c>
      <c r="E52">
        <v>60</v>
      </c>
      <c r="F52">
        <v>0</v>
      </c>
      <c r="G52" s="2">
        <v>0.126</v>
      </c>
      <c r="H52">
        <v>92</v>
      </c>
      <c r="I52">
        <v>6832</v>
      </c>
    </row>
    <row r="53" spans="1:9" x14ac:dyDescent="0.3">
      <c r="A53" t="s">
        <v>852</v>
      </c>
      <c r="B53" t="s">
        <v>35</v>
      </c>
      <c r="C53" t="s">
        <v>298</v>
      </c>
      <c r="D53">
        <v>0</v>
      </c>
      <c r="E53">
        <v>42.1</v>
      </c>
      <c r="F53">
        <v>0</v>
      </c>
      <c r="G53" s="2">
        <v>0.13500000000000001</v>
      </c>
      <c r="H53">
        <v>95</v>
      </c>
      <c r="I53">
        <v>13485</v>
      </c>
    </row>
    <row r="54" spans="1:9" x14ac:dyDescent="0.3">
      <c r="A54" t="s">
        <v>853</v>
      </c>
      <c r="B54" t="s">
        <v>39</v>
      </c>
      <c r="C54" t="s">
        <v>298</v>
      </c>
      <c r="D54">
        <v>0</v>
      </c>
      <c r="E54">
        <v>70.099999999999994</v>
      </c>
      <c r="F54">
        <v>1</v>
      </c>
      <c r="G54" s="2">
        <v>0.20799999999999999</v>
      </c>
      <c r="H54">
        <v>84</v>
      </c>
      <c r="I54">
        <v>13763</v>
      </c>
    </row>
    <row r="55" spans="1:9" x14ac:dyDescent="0.3">
      <c r="A55" t="s">
        <v>854</v>
      </c>
      <c r="B55" t="s">
        <v>13</v>
      </c>
      <c r="C55" t="s">
        <v>298</v>
      </c>
      <c r="D55">
        <v>0</v>
      </c>
      <c r="E55">
        <v>62.2</v>
      </c>
      <c r="F55">
        <v>0</v>
      </c>
      <c r="G55" s="2">
        <v>0.309</v>
      </c>
      <c r="H55">
        <v>57</v>
      </c>
      <c r="I55">
        <v>11384</v>
      </c>
    </row>
    <row r="56" spans="1:9" x14ac:dyDescent="0.3">
      <c r="A56" t="s">
        <v>621</v>
      </c>
      <c r="B56" t="s">
        <v>76</v>
      </c>
      <c r="C56" t="s">
        <v>298</v>
      </c>
      <c r="D56">
        <v>0</v>
      </c>
      <c r="E56">
        <v>58.2</v>
      </c>
      <c r="F56">
        <v>1</v>
      </c>
      <c r="G56" s="2">
        <v>0.219</v>
      </c>
      <c r="H56">
        <v>75</v>
      </c>
      <c r="I56">
        <v>1157</v>
      </c>
    </row>
    <row r="57" spans="1:9" x14ac:dyDescent="0.3">
      <c r="A57" t="s">
        <v>855</v>
      </c>
      <c r="B57" t="s">
        <v>37</v>
      </c>
      <c r="C57" t="s">
        <v>298</v>
      </c>
      <c r="D57">
        <v>0</v>
      </c>
      <c r="E57">
        <v>62</v>
      </c>
      <c r="F57">
        <v>0</v>
      </c>
      <c r="G57" s="2">
        <v>0.18099999999999999</v>
      </c>
      <c r="H57">
        <v>92</v>
      </c>
      <c r="I57">
        <v>2895</v>
      </c>
    </row>
    <row r="58" spans="1:9" x14ac:dyDescent="0.3">
      <c r="A58" t="s">
        <v>856</v>
      </c>
      <c r="B58" t="s">
        <v>13</v>
      </c>
      <c r="C58" t="s">
        <v>298</v>
      </c>
      <c r="D58">
        <v>0</v>
      </c>
      <c r="E58">
        <v>72.099999999999994</v>
      </c>
      <c r="F58">
        <v>6</v>
      </c>
      <c r="G58" s="2">
        <v>0.17899999999999999</v>
      </c>
      <c r="H58">
        <v>84</v>
      </c>
      <c r="I58">
        <v>7731</v>
      </c>
    </row>
    <row r="59" spans="1:9" x14ac:dyDescent="0.3">
      <c r="A59" t="s">
        <v>857</v>
      </c>
      <c r="B59" t="s">
        <v>17</v>
      </c>
      <c r="C59" t="s">
        <v>309</v>
      </c>
      <c r="D59">
        <v>2</v>
      </c>
      <c r="E59">
        <v>13.2</v>
      </c>
      <c r="F59">
        <v>0</v>
      </c>
      <c r="G59" s="2">
        <v>0.161</v>
      </c>
      <c r="H59">
        <v>126</v>
      </c>
      <c r="I59">
        <v>11596</v>
      </c>
    </row>
    <row r="60" spans="1:9" x14ac:dyDescent="0.3">
      <c r="A60" t="s">
        <v>519</v>
      </c>
      <c r="B60" t="s">
        <v>39</v>
      </c>
      <c r="C60" t="s">
        <v>298</v>
      </c>
      <c r="D60">
        <v>0</v>
      </c>
      <c r="E60">
        <v>13.2</v>
      </c>
      <c r="F60">
        <v>0</v>
      </c>
      <c r="G60" s="2">
        <v>0.11700000000000001</v>
      </c>
      <c r="H60">
        <v>120</v>
      </c>
      <c r="I60">
        <v>12277</v>
      </c>
    </row>
    <row r="61" spans="1:9" x14ac:dyDescent="0.3">
      <c r="A61" t="s">
        <v>858</v>
      </c>
      <c r="B61" t="s">
        <v>71</v>
      </c>
      <c r="C61" t="s">
        <v>298</v>
      </c>
      <c r="D61">
        <v>0</v>
      </c>
      <c r="E61">
        <v>61.1</v>
      </c>
      <c r="F61">
        <v>1</v>
      </c>
      <c r="G61" s="2">
        <v>0.108</v>
      </c>
      <c r="H61">
        <v>117</v>
      </c>
      <c r="I61">
        <v>7836</v>
      </c>
    </row>
    <row r="62" spans="1:9" x14ac:dyDescent="0.3">
      <c r="A62" t="s">
        <v>859</v>
      </c>
      <c r="B62" t="s">
        <v>21</v>
      </c>
      <c r="C62" t="s">
        <v>298</v>
      </c>
      <c r="D62">
        <v>0</v>
      </c>
      <c r="E62">
        <v>85</v>
      </c>
      <c r="F62">
        <v>2</v>
      </c>
      <c r="G62" s="2">
        <v>0.153</v>
      </c>
      <c r="H62">
        <v>81</v>
      </c>
      <c r="I62">
        <v>9895</v>
      </c>
    </row>
    <row r="63" spans="1:9" x14ac:dyDescent="0.3">
      <c r="A63" t="s">
        <v>860</v>
      </c>
      <c r="B63" t="s">
        <v>90</v>
      </c>
      <c r="C63" t="s">
        <v>298</v>
      </c>
      <c r="D63">
        <v>0</v>
      </c>
      <c r="E63">
        <v>71.099999999999994</v>
      </c>
      <c r="F63">
        <v>2</v>
      </c>
      <c r="G63" s="2">
        <v>0.115</v>
      </c>
      <c r="H63">
        <v>90</v>
      </c>
      <c r="I63">
        <v>6984</v>
      </c>
    </row>
    <row r="64" spans="1:9" x14ac:dyDescent="0.3">
      <c r="A64" t="s">
        <v>373</v>
      </c>
      <c r="B64" t="s">
        <v>49</v>
      </c>
      <c r="C64" t="s">
        <v>298</v>
      </c>
      <c r="D64">
        <v>0</v>
      </c>
      <c r="E64">
        <v>40.200000000000003</v>
      </c>
      <c r="F64">
        <v>1</v>
      </c>
      <c r="G64" s="2">
        <v>8.1000000000000003E-2</v>
      </c>
      <c r="H64">
        <v>109</v>
      </c>
      <c r="I64">
        <v>12876</v>
      </c>
    </row>
    <row r="65" spans="1:9" x14ac:dyDescent="0.3">
      <c r="A65" t="s">
        <v>783</v>
      </c>
      <c r="B65" t="s">
        <v>129</v>
      </c>
      <c r="C65" t="s">
        <v>298</v>
      </c>
      <c r="D65">
        <v>0</v>
      </c>
      <c r="E65">
        <v>67.2</v>
      </c>
      <c r="F65">
        <v>9</v>
      </c>
      <c r="G65" s="2">
        <v>0.13800000000000001</v>
      </c>
      <c r="H65">
        <v>96</v>
      </c>
      <c r="I65">
        <v>10756</v>
      </c>
    </row>
    <row r="66" spans="1:9" x14ac:dyDescent="0.3">
      <c r="A66" t="s">
        <v>800</v>
      </c>
      <c r="B66" t="s">
        <v>27</v>
      </c>
      <c r="C66" t="s">
        <v>298</v>
      </c>
      <c r="D66">
        <v>0</v>
      </c>
      <c r="E66">
        <v>80.2</v>
      </c>
      <c r="F66">
        <v>4</v>
      </c>
      <c r="G66" s="2">
        <v>0.23400000000000001</v>
      </c>
      <c r="H66">
        <v>80</v>
      </c>
      <c r="I66">
        <v>12763</v>
      </c>
    </row>
    <row r="67" spans="1:9" x14ac:dyDescent="0.3">
      <c r="A67" t="s">
        <v>861</v>
      </c>
      <c r="B67" t="s">
        <v>17</v>
      </c>
      <c r="C67" t="s">
        <v>309</v>
      </c>
      <c r="D67">
        <v>4</v>
      </c>
      <c r="E67">
        <v>20</v>
      </c>
      <c r="F67">
        <v>0</v>
      </c>
      <c r="G67" s="2">
        <v>3.3000000000000002E-2</v>
      </c>
      <c r="H67">
        <v>134</v>
      </c>
      <c r="I67">
        <v>16358</v>
      </c>
    </row>
    <row r="68" spans="1:9" x14ac:dyDescent="0.3">
      <c r="A68" t="s">
        <v>862</v>
      </c>
      <c r="B68" t="s">
        <v>39</v>
      </c>
      <c r="C68" t="s">
        <v>298</v>
      </c>
      <c r="D68">
        <v>0</v>
      </c>
      <c r="E68">
        <v>16.2</v>
      </c>
      <c r="F68">
        <v>0</v>
      </c>
      <c r="G68" s="2">
        <v>0.19</v>
      </c>
      <c r="H68">
        <v>103</v>
      </c>
      <c r="I68">
        <v>11743</v>
      </c>
    </row>
    <row r="69" spans="1:9" x14ac:dyDescent="0.3">
      <c r="A69" t="s">
        <v>863</v>
      </c>
      <c r="B69" t="s">
        <v>76</v>
      </c>
      <c r="C69" t="s">
        <v>298</v>
      </c>
      <c r="D69">
        <v>0</v>
      </c>
      <c r="E69">
        <v>10</v>
      </c>
      <c r="F69">
        <v>0</v>
      </c>
      <c r="G69" s="2">
        <v>0.125</v>
      </c>
      <c r="H69">
        <v>111</v>
      </c>
      <c r="I69">
        <v>16419</v>
      </c>
    </row>
    <row r="70" spans="1:9" x14ac:dyDescent="0.3">
      <c r="A70" t="s">
        <v>864</v>
      </c>
      <c r="B70" t="s">
        <v>39</v>
      </c>
      <c r="C70" t="s">
        <v>298</v>
      </c>
      <c r="D70">
        <v>0</v>
      </c>
      <c r="E70">
        <v>16.2</v>
      </c>
      <c r="F70">
        <v>1</v>
      </c>
      <c r="G70" s="2">
        <v>0.17699999999999999</v>
      </c>
      <c r="H70">
        <v>105</v>
      </c>
      <c r="I70">
        <v>15006</v>
      </c>
    </row>
    <row r="71" spans="1:9" x14ac:dyDescent="0.3">
      <c r="A71" t="s">
        <v>371</v>
      </c>
      <c r="B71" t="s">
        <v>31</v>
      </c>
      <c r="C71" t="s">
        <v>309</v>
      </c>
      <c r="D71">
        <v>25</v>
      </c>
      <c r="E71">
        <v>152.1</v>
      </c>
      <c r="F71">
        <v>0</v>
      </c>
      <c r="G71" s="2">
        <v>0.184</v>
      </c>
      <c r="H71">
        <v>77</v>
      </c>
      <c r="I71">
        <v>13781</v>
      </c>
    </row>
    <row r="72" spans="1:9" x14ac:dyDescent="0.3">
      <c r="A72" t="s">
        <v>497</v>
      </c>
      <c r="B72" t="s">
        <v>64</v>
      </c>
      <c r="C72" t="s">
        <v>309</v>
      </c>
      <c r="D72">
        <v>25</v>
      </c>
      <c r="E72">
        <v>141.1</v>
      </c>
      <c r="F72">
        <v>0</v>
      </c>
      <c r="G72" s="2">
        <v>0.16200000000000001</v>
      </c>
      <c r="H72">
        <v>100</v>
      </c>
      <c r="I72">
        <v>6895</v>
      </c>
    </row>
    <row r="73" spans="1:9" x14ac:dyDescent="0.3">
      <c r="A73" t="s">
        <v>865</v>
      </c>
      <c r="B73" t="s">
        <v>33</v>
      </c>
      <c r="C73" t="s">
        <v>298</v>
      </c>
      <c r="D73">
        <v>0</v>
      </c>
      <c r="E73">
        <v>62.1</v>
      </c>
      <c r="F73">
        <v>0</v>
      </c>
      <c r="G73" s="2">
        <v>0.16700000000000001</v>
      </c>
      <c r="H73">
        <v>88</v>
      </c>
      <c r="I73">
        <v>4064</v>
      </c>
    </row>
    <row r="74" spans="1:9" x14ac:dyDescent="0.3">
      <c r="A74" t="s">
        <v>866</v>
      </c>
      <c r="B74" t="s">
        <v>97</v>
      </c>
      <c r="C74" t="s">
        <v>298</v>
      </c>
      <c r="D74">
        <v>0</v>
      </c>
      <c r="E74">
        <v>78.2</v>
      </c>
      <c r="F74">
        <v>0</v>
      </c>
      <c r="G74" s="2">
        <v>0.2</v>
      </c>
      <c r="H74">
        <v>88</v>
      </c>
      <c r="I74">
        <v>10430</v>
      </c>
    </row>
    <row r="75" spans="1:9" x14ac:dyDescent="0.3">
      <c r="A75" t="s">
        <v>867</v>
      </c>
      <c r="B75" t="s">
        <v>74</v>
      </c>
      <c r="C75" t="s">
        <v>298</v>
      </c>
      <c r="D75">
        <v>0</v>
      </c>
      <c r="E75">
        <v>16.100000000000001</v>
      </c>
      <c r="F75">
        <v>0</v>
      </c>
      <c r="G75" s="2">
        <v>3.6999999999999998E-2</v>
      </c>
      <c r="H75">
        <v>142</v>
      </c>
      <c r="I75">
        <v>14239</v>
      </c>
    </row>
    <row r="76" spans="1:9" x14ac:dyDescent="0.3">
      <c r="A76" t="s">
        <v>868</v>
      </c>
      <c r="B76" t="s">
        <v>11</v>
      </c>
      <c r="C76" t="s">
        <v>309</v>
      </c>
      <c r="D76">
        <v>1</v>
      </c>
      <c r="E76">
        <v>91.1</v>
      </c>
      <c r="F76">
        <v>4</v>
      </c>
      <c r="G76" s="2">
        <v>0.23499999999999999</v>
      </c>
      <c r="H76">
        <v>86</v>
      </c>
      <c r="I76">
        <v>4020</v>
      </c>
    </row>
    <row r="77" spans="1:9" x14ac:dyDescent="0.3">
      <c r="A77" t="s">
        <v>869</v>
      </c>
      <c r="B77" t="s">
        <v>13</v>
      </c>
      <c r="C77" t="s">
        <v>298</v>
      </c>
      <c r="D77">
        <v>0</v>
      </c>
      <c r="E77">
        <v>13</v>
      </c>
      <c r="F77">
        <v>0</v>
      </c>
      <c r="G77" s="2">
        <v>0.184</v>
      </c>
      <c r="H77">
        <v>83</v>
      </c>
      <c r="I77">
        <v>12800</v>
      </c>
    </row>
    <row r="78" spans="1:9" x14ac:dyDescent="0.3">
      <c r="A78" t="s">
        <v>427</v>
      </c>
      <c r="B78" t="s">
        <v>74</v>
      </c>
      <c r="C78" t="s">
        <v>298</v>
      </c>
      <c r="D78">
        <v>0</v>
      </c>
      <c r="E78">
        <v>38.200000000000003</v>
      </c>
      <c r="F78">
        <v>2</v>
      </c>
      <c r="G78" s="2">
        <v>0.22500000000000001</v>
      </c>
      <c r="H78">
        <v>93</v>
      </c>
      <c r="I78">
        <v>14696</v>
      </c>
    </row>
    <row r="79" spans="1:9" x14ac:dyDescent="0.3">
      <c r="A79" t="s">
        <v>479</v>
      </c>
      <c r="B79" t="s">
        <v>133</v>
      </c>
      <c r="C79" t="s">
        <v>298</v>
      </c>
      <c r="D79">
        <v>0</v>
      </c>
      <c r="E79">
        <v>58</v>
      </c>
      <c r="F79">
        <v>0</v>
      </c>
      <c r="G79" s="2">
        <v>0.105</v>
      </c>
      <c r="H79">
        <v>93</v>
      </c>
      <c r="I79">
        <v>9761</v>
      </c>
    </row>
    <row r="80" spans="1:9" x14ac:dyDescent="0.3">
      <c r="A80" t="s">
        <v>870</v>
      </c>
      <c r="B80" t="s">
        <v>37</v>
      </c>
      <c r="C80" t="s">
        <v>298</v>
      </c>
      <c r="D80">
        <v>0</v>
      </c>
      <c r="E80">
        <v>54.2</v>
      </c>
      <c r="F80">
        <v>0</v>
      </c>
      <c r="G80" s="2">
        <v>0.23499999999999999</v>
      </c>
      <c r="H80">
        <v>85</v>
      </c>
      <c r="I80">
        <v>13685</v>
      </c>
    </row>
    <row r="81" spans="1:9" x14ac:dyDescent="0.3">
      <c r="A81" t="s">
        <v>603</v>
      </c>
      <c r="B81" t="s">
        <v>13</v>
      </c>
      <c r="C81" t="s">
        <v>298</v>
      </c>
      <c r="D81">
        <v>0</v>
      </c>
      <c r="E81">
        <v>51.1</v>
      </c>
      <c r="F81">
        <v>24</v>
      </c>
      <c r="G81" s="2">
        <v>0.26400000000000001</v>
      </c>
      <c r="H81">
        <v>80</v>
      </c>
      <c r="I81">
        <v>1581</v>
      </c>
    </row>
    <row r="82" spans="1:9" x14ac:dyDescent="0.3">
      <c r="A82" t="s">
        <v>491</v>
      </c>
      <c r="B82" t="s">
        <v>25</v>
      </c>
      <c r="C82" t="s">
        <v>298</v>
      </c>
      <c r="D82">
        <v>0</v>
      </c>
      <c r="E82">
        <v>57.1</v>
      </c>
      <c r="F82">
        <v>14</v>
      </c>
      <c r="G82" s="2">
        <v>0.183</v>
      </c>
      <c r="H82">
        <v>97</v>
      </c>
      <c r="I82">
        <v>5498</v>
      </c>
    </row>
    <row r="83" spans="1:9" x14ac:dyDescent="0.3">
      <c r="A83" t="s">
        <v>607</v>
      </c>
      <c r="B83" t="s">
        <v>35</v>
      </c>
      <c r="C83" t="s">
        <v>298</v>
      </c>
      <c r="D83">
        <v>0</v>
      </c>
      <c r="E83">
        <v>54</v>
      </c>
      <c r="F83">
        <v>3</v>
      </c>
      <c r="G83" s="2">
        <v>0.218</v>
      </c>
      <c r="H83">
        <v>85</v>
      </c>
      <c r="I83">
        <v>11334</v>
      </c>
    </row>
    <row r="84" spans="1:9" x14ac:dyDescent="0.3">
      <c r="A84" t="s">
        <v>871</v>
      </c>
      <c r="B84" t="s">
        <v>33</v>
      </c>
      <c r="C84" t="s">
        <v>298</v>
      </c>
      <c r="D84">
        <v>0</v>
      </c>
      <c r="E84">
        <v>60.1</v>
      </c>
      <c r="F84">
        <v>0</v>
      </c>
      <c r="G84" s="2">
        <v>0.156</v>
      </c>
      <c r="H84">
        <v>88</v>
      </c>
      <c r="I84">
        <v>4070</v>
      </c>
    </row>
    <row r="85" spans="1:9" x14ac:dyDescent="0.3">
      <c r="A85" t="s">
        <v>798</v>
      </c>
      <c r="B85" t="s">
        <v>13</v>
      </c>
      <c r="C85" t="s">
        <v>298</v>
      </c>
      <c r="D85">
        <v>0</v>
      </c>
      <c r="E85">
        <v>76</v>
      </c>
      <c r="F85">
        <v>19</v>
      </c>
      <c r="G85" s="2">
        <v>0.19900000000000001</v>
      </c>
      <c r="H85">
        <v>89</v>
      </c>
      <c r="I85">
        <v>10586</v>
      </c>
    </row>
    <row r="86" spans="1:9" x14ac:dyDescent="0.3">
      <c r="A86" t="s">
        <v>872</v>
      </c>
      <c r="B86" t="s">
        <v>31</v>
      </c>
      <c r="C86" t="s">
        <v>298</v>
      </c>
      <c r="D86">
        <v>0</v>
      </c>
      <c r="E86">
        <v>57</v>
      </c>
      <c r="F86">
        <v>2</v>
      </c>
      <c r="G86" s="2">
        <v>0.20200000000000001</v>
      </c>
      <c r="H86">
        <v>95</v>
      </c>
      <c r="I86">
        <v>5070</v>
      </c>
    </row>
    <row r="87" spans="1:9" x14ac:dyDescent="0.3">
      <c r="A87" t="s">
        <v>873</v>
      </c>
      <c r="B87" t="s">
        <v>144</v>
      </c>
      <c r="C87" t="s">
        <v>298</v>
      </c>
      <c r="D87">
        <v>0</v>
      </c>
      <c r="E87">
        <v>19</v>
      </c>
      <c r="F87">
        <v>0</v>
      </c>
      <c r="G87" s="2">
        <v>0.13300000000000001</v>
      </c>
      <c r="H87">
        <v>117</v>
      </c>
      <c r="I87">
        <v>16793</v>
      </c>
    </row>
    <row r="88" spans="1:9" x14ac:dyDescent="0.3">
      <c r="A88" t="s">
        <v>874</v>
      </c>
      <c r="B88" t="s">
        <v>37</v>
      </c>
      <c r="C88" t="s">
        <v>298</v>
      </c>
      <c r="D88">
        <v>0</v>
      </c>
      <c r="E88">
        <v>60</v>
      </c>
      <c r="F88">
        <v>0</v>
      </c>
      <c r="G88" s="2">
        <v>0.12</v>
      </c>
      <c r="H88">
        <v>69</v>
      </c>
      <c r="I88">
        <v>7385</v>
      </c>
    </row>
    <row r="89" spans="1:9" x14ac:dyDescent="0.3">
      <c r="A89" t="s">
        <v>793</v>
      </c>
      <c r="B89" t="s">
        <v>15</v>
      </c>
      <c r="C89" t="s">
        <v>298</v>
      </c>
      <c r="D89">
        <v>0</v>
      </c>
      <c r="E89">
        <v>59.2</v>
      </c>
      <c r="F89">
        <v>10</v>
      </c>
      <c r="G89" s="2">
        <v>0.215</v>
      </c>
      <c r="H89">
        <v>86</v>
      </c>
      <c r="I89">
        <v>6216</v>
      </c>
    </row>
    <row r="90" spans="1:9" x14ac:dyDescent="0.3">
      <c r="A90" t="s">
        <v>446</v>
      </c>
      <c r="B90" t="s">
        <v>29</v>
      </c>
      <c r="C90" t="s">
        <v>309</v>
      </c>
      <c r="D90">
        <v>28</v>
      </c>
      <c r="E90">
        <v>162</v>
      </c>
      <c r="F90">
        <v>0</v>
      </c>
      <c r="G90" s="2">
        <v>0.221</v>
      </c>
      <c r="H90">
        <v>81</v>
      </c>
      <c r="I90">
        <v>11486</v>
      </c>
    </row>
    <row r="91" spans="1:9" x14ac:dyDescent="0.3">
      <c r="A91" t="s">
        <v>598</v>
      </c>
      <c r="B91" t="s">
        <v>97</v>
      </c>
      <c r="C91" t="s">
        <v>298</v>
      </c>
      <c r="D91">
        <v>0</v>
      </c>
      <c r="E91">
        <v>37.1</v>
      </c>
      <c r="F91">
        <v>15</v>
      </c>
      <c r="G91" s="2">
        <v>6.8000000000000005E-2</v>
      </c>
      <c r="H91">
        <v>79</v>
      </c>
      <c r="I91">
        <v>3240</v>
      </c>
    </row>
    <row r="92" spans="1:9" x14ac:dyDescent="0.3">
      <c r="A92" t="s">
        <v>875</v>
      </c>
      <c r="B92" t="s">
        <v>13</v>
      </c>
      <c r="C92" t="s">
        <v>298</v>
      </c>
      <c r="D92">
        <v>0</v>
      </c>
      <c r="E92">
        <v>65.099999999999994</v>
      </c>
      <c r="F92">
        <v>1</v>
      </c>
      <c r="G92" s="2">
        <v>0.14599999999999999</v>
      </c>
      <c r="H92">
        <v>115</v>
      </c>
      <c r="I92">
        <v>9456</v>
      </c>
    </row>
    <row r="93" spans="1:9" x14ac:dyDescent="0.3">
      <c r="A93" t="s">
        <v>722</v>
      </c>
      <c r="B93" t="s">
        <v>133</v>
      </c>
      <c r="C93" t="s">
        <v>309</v>
      </c>
      <c r="D93">
        <v>32</v>
      </c>
      <c r="E93">
        <v>214.1</v>
      </c>
      <c r="F93">
        <v>0</v>
      </c>
      <c r="G93" s="2">
        <v>0.311</v>
      </c>
      <c r="H93">
        <v>60</v>
      </c>
      <c r="I93">
        <v>10603</v>
      </c>
    </row>
    <row r="94" spans="1:9" x14ac:dyDescent="0.3">
      <c r="A94" t="s">
        <v>541</v>
      </c>
      <c r="B94" t="s">
        <v>27</v>
      </c>
      <c r="C94" t="s">
        <v>309</v>
      </c>
      <c r="D94">
        <v>23</v>
      </c>
      <c r="E94">
        <v>145.19999999999999</v>
      </c>
      <c r="F94">
        <v>0</v>
      </c>
      <c r="G94" s="2">
        <v>0.13400000000000001</v>
      </c>
      <c r="H94">
        <v>75</v>
      </c>
      <c r="I94">
        <v>9434</v>
      </c>
    </row>
    <row r="95" spans="1:9" x14ac:dyDescent="0.3">
      <c r="A95" t="s">
        <v>876</v>
      </c>
      <c r="B95" t="s">
        <v>133</v>
      </c>
      <c r="C95" t="s">
        <v>309</v>
      </c>
      <c r="D95">
        <v>3</v>
      </c>
      <c r="E95">
        <v>24.2</v>
      </c>
      <c r="F95">
        <v>0</v>
      </c>
      <c r="G95" s="2">
        <v>0.125</v>
      </c>
      <c r="H95">
        <v>96</v>
      </c>
      <c r="I95">
        <v>19341</v>
      </c>
    </row>
    <row r="96" spans="1:9" x14ac:dyDescent="0.3">
      <c r="A96" t="s">
        <v>877</v>
      </c>
      <c r="B96" t="s">
        <v>31</v>
      </c>
      <c r="C96" t="s">
        <v>298</v>
      </c>
      <c r="D96">
        <v>0</v>
      </c>
      <c r="E96">
        <v>46</v>
      </c>
      <c r="F96">
        <v>0</v>
      </c>
      <c r="G96" s="2">
        <v>0.155</v>
      </c>
      <c r="H96">
        <v>78</v>
      </c>
      <c r="I96">
        <v>2882</v>
      </c>
    </row>
    <row r="97" spans="1:9" x14ac:dyDescent="0.3">
      <c r="A97" t="s">
        <v>878</v>
      </c>
      <c r="B97" t="s">
        <v>45</v>
      </c>
      <c r="C97" t="s">
        <v>298</v>
      </c>
      <c r="D97">
        <v>0</v>
      </c>
      <c r="E97">
        <v>49</v>
      </c>
      <c r="F97">
        <v>1</v>
      </c>
      <c r="G97" s="2">
        <v>0.20699999999999999</v>
      </c>
      <c r="H97">
        <v>85</v>
      </c>
      <c r="I97">
        <v>7841</v>
      </c>
    </row>
    <row r="98" spans="1:9" x14ac:dyDescent="0.3">
      <c r="A98" t="s">
        <v>746</v>
      </c>
      <c r="B98" t="s">
        <v>37</v>
      </c>
      <c r="C98" t="s">
        <v>298</v>
      </c>
      <c r="D98">
        <v>0</v>
      </c>
      <c r="E98">
        <v>67.099999999999994</v>
      </c>
      <c r="F98">
        <v>30</v>
      </c>
      <c r="G98" s="2">
        <v>0.252</v>
      </c>
      <c r="H98">
        <v>79</v>
      </c>
      <c r="I98">
        <v>12183</v>
      </c>
    </row>
    <row r="99" spans="1:9" x14ac:dyDescent="0.3">
      <c r="A99" t="s">
        <v>879</v>
      </c>
      <c r="B99" t="s">
        <v>31</v>
      </c>
      <c r="C99" t="s">
        <v>298</v>
      </c>
      <c r="D99">
        <v>0</v>
      </c>
      <c r="E99">
        <v>64</v>
      </c>
      <c r="F99">
        <v>0</v>
      </c>
      <c r="G99" s="2">
        <v>0.125</v>
      </c>
      <c r="H99">
        <v>112</v>
      </c>
      <c r="I99">
        <v>5420</v>
      </c>
    </row>
    <row r="100" spans="1:9" x14ac:dyDescent="0.3">
      <c r="A100" t="s">
        <v>755</v>
      </c>
      <c r="B100" t="s">
        <v>19</v>
      </c>
      <c r="C100" t="s">
        <v>309</v>
      </c>
      <c r="D100">
        <v>32</v>
      </c>
      <c r="E100">
        <v>201</v>
      </c>
      <c r="F100">
        <v>0</v>
      </c>
      <c r="G100" s="2">
        <v>0.13200000000000001</v>
      </c>
      <c r="H100">
        <v>98</v>
      </c>
      <c r="I100">
        <v>7448</v>
      </c>
    </row>
    <row r="101" spans="1:9" x14ac:dyDescent="0.3">
      <c r="A101" t="s">
        <v>608</v>
      </c>
      <c r="B101" t="s">
        <v>45</v>
      </c>
      <c r="C101" t="s">
        <v>309</v>
      </c>
      <c r="D101">
        <v>7</v>
      </c>
      <c r="E101">
        <v>30.1</v>
      </c>
      <c r="F101">
        <v>0</v>
      </c>
      <c r="G101" s="2">
        <v>0.25</v>
      </c>
      <c r="H101">
        <v>58</v>
      </c>
      <c r="I101">
        <v>11762</v>
      </c>
    </row>
    <row r="102" spans="1:9" x14ac:dyDescent="0.3">
      <c r="A102" t="s">
        <v>414</v>
      </c>
      <c r="B102" t="s">
        <v>49</v>
      </c>
      <c r="C102" t="s">
        <v>309</v>
      </c>
      <c r="D102">
        <v>24</v>
      </c>
      <c r="E102">
        <v>136</v>
      </c>
      <c r="F102">
        <v>0</v>
      </c>
      <c r="G102" s="2">
        <v>0.216</v>
      </c>
      <c r="H102">
        <v>74</v>
      </c>
      <c r="I102">
        <v>11828</v>
      </c>
    </row>
    <row r="103" spans="1:9" x14ac:dyDescent="0.3">
      <c r="A103" t="s">
        <v>442</v>
      </c>
      <c r="B103" t="s">
        <v>27</v>
      </c>
      <c r="C103" t="s">
        <v>298</v>
      </c>
      <c r="D103">
        <v>0</v>
      </c>
      <c r="E103">
        <v>45.1</v>
      </c>
      <c r="F103">
        <v>2</v>
      </c>
      <c r="G103" s="2">
        <v>0.254</v>
      </c>
      <c r="H103">
        <v>67</v>
      </c>
      <c r="I103">
        <v>3192</v>
      </c>
    </row>
    <row r="104" spans="1:9" x14ac:dyDescent="0.3">
      <c r="A104" t="s">
        <v>723</v>
      </c>
      <c r="B104" t="s">
        <v>15</v>
      </c>
      <c r="C104" t="s">
        <v>309</v>
      </c>
      <c r="D104">
        <v>31</v>
      </c>
      <c r="E104">
        <v>193.1</v>
      </c>
      <c r="F104">
        <v>0</v>
      </c>
      <c r="G104" s="2">
        <v>0.22900000000000001</v>
      </c>
      <c r="H104">
        <v>69</v>
      </c>
      <c r="I104">
        <v>15890</v>
      </c>
    </row>
    <row r="105" spans="1:9" x14ac:dyDescent="0.3">
      <c r="A105" t="s">
        <v>816</v>
      </c>
      <c r="B105" t="s">
        <v>33</v>
      </c>
      <c r="C105" t="s">
        <v>298</v>
      </c>
      <c r="D105">
        <v>0</v>
      </c>
      <c r="E105">
        <v>66.099999999999994</v>
      </c>
      <c r="F105">
        <v>0</v>
      </c>
      <c r="G105" s="2">
        <v>0.214</v>
      </c>
      <c r="H105">
        <v>79</v>
      </c>
      <c r="I105">
        <v>13607</v>
      </c>
    </row>
    <row r="106" spans="1:9" x14ac:dyDescent="0.3">
      <c r="A106" t="s">
        <v>765</v>
      </c>
      <c r="B106" t="s">
        <v>27</v>
      </c>
      <c r="C106" t="s">
        <v>309</v>
      </c>
      <c r="D106">
        <v>21</v>
      </c>
      <c r="E106">
        <v>132</v>
      </c>
      <c r="F106">
        <v>0</v>
      </c>
      <c r="G106" s="2">
        <v>0.191</v>
      </c>
      <c r="H106">
        <v>85</v>
      </c>
      <c r="I106">
        <v>5401</v>
      </c>
    </row>
    <row r="107" spans="1:9" x14ac:dyDescent="0.3">
      <c r="A107" t="s">
        <v>456</v>
      </c>
      <c r="B107" t="s">
        <v>23</v>
      </c>
      <c r="C107" t="s">
        <v>298</v>
      </c>
      <c r="D107">
        <v>0</v>
      </c>
      <c r="E107">
        <v>66</v>
      </c>
      <c r="F107">
        <v>1</v>
      </c>
      <c r="G107" s="2">
        <v>0.13300000000000001</v>
      </c>
      <c r="H107">
        <v>97</v>
      </c>
      <c r="I107">
        <v>13713</v>
      </c>
    </row>
    <row r="108" spans="1:9" x14ac:dyDescent="0.3">
      <c r="A108" t="s">
        <v>880</v>
      </c>
      <c r="B108" t="s">
        <v>23</v>
      </c>
      <c r="C108" t="s">
        <v>298</v>
      </c>
      <c r="D108">
        <v>0</v>
      </c>
      <c r="E108">
        <v>21</v>
      </c>
      <c r="F108">
        <v>0</v>
      </c>
      <c r="G108" s="2">
        <v>5.7000000000000002E-2</v>
      </c>
      <c r="H108">
        <v>107</v>
      </c>
      <c r="I108">
        <v>7407</v>
      </c>
    </row>
    <row r="109" spans="1:9" x14ac:dyDescent="0.3">
      <c r="A109" t="s">
        <v>881</v>
      </c>
      <c r="B109" t="s">
        <v>25</v>
      </c>
      <c r="C109" t="s">
        <v>298</v>
      </c>
      <c r="D109">
        <v>0</v>
      </c>
      <c r="E109">
        <v>15</v>
      </c>
      <c r="F109">
        <v>0</v>
      </c>
      <c r="G109" s="2">
        <v>0.4</v>
      </c>
      <c r="H109">
        <v>38</v>
      </c>
      <c r="I109">
        <v>18655</v>
      </c>
    </row>
    <row r="110" spans="1:9" x14ac:dyDescent="0.3">
      <c r="A110" t="s">
        <v>759</v>
      </c>
      <c r="B110" t="s">
        <v>90</v>
      </c>
      <c r="C110" t="s">
        <v>298</v>
      </c>
      <c r="D110">
        <v>0</v>
      </c>
      <c r="E110">
        <v>74.2</v>
      </c>
      <c r="F110">
        <v>26</v>
      </c>
      <c r="G110" s="2">
        <v>0.188</v>
      </c>
      <c r="H110">
        <v>97</v>
      </c>
      <c r="I110">
        <v>11804</v>
      </c>
    </row>
    <row r="111" spans="1:9" x14ac:dyDescent="0.3">
      <c r="A111" t="s">
        <v>882</v>
      </c>
      <c r="B111" t="s">
        <v>64</v>
      </c>
      <c r="C111" t="s">
        <v>298</v>
      </c>
      <c r="D111">
        <v>0</v>
      </c>
      <c r="E111">
        <v>59.2</v>
      </c>
      <c r="F111">
        <v>1</v>
      </c>
      <c r="G111" s="2">
        <v>9.8000000000000004E-2</v>
      </c>
      <c r="H111">
        <v>92</v>
      </c>
      <c r="I111">
        <v>9325</v>
      </c>
    </row>
    <row r="112" spans="1:9" x14ac:dyDescent="0.3">
      <c r="A112" t="s">
        <v>883</v>
      </c>
      <c r="B112" t="s">
        <v>13</v>
      </c>
      <c r="C112" t="s">
        <v>298</v>
      </c>
      <c r="D112">
        <v>0</v>
      </c>
      <c r="E112">
        <v>71.099999999999994</v>
      </c>
      <c r="F112">
        <v>29</v>
      </c>
      <c r="G112" s="2">
        <v>0.08</v>
      </c>
      <c r="H112">
        <v>100</v>
      </c>
      <c r="I112">
        <v>9939</v>
      </c>
    </row>
    <row r="113" spans="1:9" x14ac:dyDescent="0.3">
      <c r="A113" t="s">
        <v>540</v>
      </c>
      <c r="B113" t="s">
        <v>33</v>
      </c>
      <c r="C113" t="s">
        <v>309</v>
      </c>
      <c r="D113">
        <v>24</v>
      </c>
      <c r="E113">
        <v>139.19999999999999</v>
      </c>
      <c r="F113">
        <v>0</v>
      </c>
      <c r="G113" s="2">
        <v>0.14599999999999999</v>
      </c>
      <c r="H113">
        <v>87</v>
      </c>
      <c r="I113">
        <v>12049</v>
      </c>
    </row>
    <row r="114" spans="1:9" x14ac:dyDescent="0.3">
      <c r="A114" t="s">
        <v>884</v>
      </c>
      <c r="B114" t="s">
        <v>71</v>
      </c>
      <c r="C114" t="s">
        <v>298</v>
      </c>
      <c r="D114">
        <v>0</v>
      </c>
      <c r="E114">
        <v>32.1</v>
      </c>
      <c r="F114">
        <v>0</v>
      </c>
      <c r="G114" s="2">
        <v>8.2000000000000003E-2</v>
      </c>
      <c r="H114">
        <v>122</v>
      </c>
      <c r="I114">
        <v>13182</v>
      </c>
    </row>
    <row r="115" spans="1:9" x14ac:dyDescent="0.3">
      <c r="A115" t="s">
        <v>885</v>
      </c>
      <c r="B115" t="s">
        <v>78</v>
      </c>
      <c r="C115" t="s">
        <v>298</v>
      </c>
      <c r="D115">
        <v>0</v>
      </c>
      <c r="E115">
        <v>55.2</v>
      </c>
      <c r="F115">
        <v>0</v>
      </c>
      <c r="G115" s="2">
        <v>0.11799999999999999</v>
      </c>
      <c r="H115">
        <v>97</v>
      </c>
      <c r="I115">
        <v>13449</v>
      </c>
    </row>
    <row r="116" spans="1:9" x14ac:dyDescent="0.3">
      <c r="A116" t="s">
        <v>748</v>
      </c>
      <c r="B116" t="s">
        <v>39</v>
      </c>
      <c r="C116" t="s">
        <v>309</v>
      </c>
      <c r="D116">
        <v>33</v>
      </c>
      <c r="E116">
        <v>201</v>
      </c>
      <c r="F116">
        <v>0</v>
      </c>
      <c r="G116" s="2">
        <v>0.122</v>
      </c>
      <c r="H116">
        <v>82</v>
      </c>
      <c r="I116">
        <v>13431</v>
      </c>
    </row>
    <row r="117" spans="1:9" x14ac:dyDescent="0.3">
      <c r="A117" t="s">
        <v>773</v>
      </c>
      <c r="B117" t="s">
        <v>37</v>
      </c>
      <c r="C117" t="s">
        <v>309</v>
      </c>
      <c r="D117">
        <v>21</v>
      </c>
      <c r="E117">
        <v>121.2</v>
      </c>
      <c r="F117">
        <v>0</v>
      </c>
      <c r="G117" s="2">
        <v>0.153</v>
      </c>
      <c r="H117">
        <v>92</v>
      </c>
      <c r="I117">
        <v>12808</v>
      </c>
    </row>
    <row r="118" spans="1:9" x14ac:dyDescent="0.3">
      <c r="A118" t="s">
        <v>886</v>
      </c>
      <c r="B118" t="s">
        <v>13</v>
      </c>
      <c r="C118" t="s">
        <v>298</v>
      </c>
      <c r="D118">
        <v>0</v>
      </c>
      <c r="E118">
        <v>55</v>
      </c>
      <c r="F118">
        <v>2</v>
      </c>
      <c r="G118" s="2">
        <v>0.20100000000000001</v>
      </c>
      <c r="H118">
        <v>87</v>
      </c>
      <c r="I118">
        <v>4259</v>
      </c>
    </row>
    <row r="119" spans="1:9" x14ac:dyDescent="0.3">
      <c r="A119" t="s">
        <v>742</v>
      </c>
      <c r="B119" t="s">
        <v>17</v>
      </c>
      <c r="C119" t="s">
        <v>309</v>
      </c>
      <c r="D119">
        <v>15</v>
      </c>
      <c r="E119">
        <v>89.1</v>
      </c>
      <c r="F119">
        <v>0</v>
      </c>
      <c r="G119" s="2">
        <v>0.184</v>
      </c>
      <c r="H119">
        <v>79</v>
      </c>
      <c r="I119">
        <v>15689</v>
      </c>
    </row>
    <row r="120" spans="1:9" x14ac:dyDescent="0.3">
      <c r="A120" t="s">
        <v>887</v>
      </c>
      <c r="B120" t="s">
        <v>56</v>
      </c>
      <c r="C120" t="s">
        <v>298</v>
      </c>
      <c r="D120">
        <v>0</v>
      </c>
      <c r="E120">
        <v>54.2</v>
      </c>
      <c r="F120">
        <v>0</v>
      </c>
      <c r="G120" s="2">
        <v>0.128</v>
      </c>
      <c r="H120">
        <v>107</v>
      </c>
      <c r="I120">
        <v>9119</v>
      </c>
    </row>
    <row r="121" spans="1:9" x14ac:dyDescent="0.3">
      <c r="A121" t="s">
        <v>888</v>
      </c>
      <c r="B121" t="s">
        <v>144</v>
      </c>
      <c r="C121" t="s">
        <v>298</v>
      </c>
      <c r="D121">
        <v>0</v>
      </c>
      <c r="E121">
        <v>80.099999999999994</v>
      </c>
      <c r="F121">
        <v>0</v>
      </c>
      <c r="G121" s="2">
        <v>0.14000000000000001</v>
      </c>
      <c r="H121">
        <v>92</v>
      </c>
      <c r="I121">
        <v>7274</v>
      </c>
    </row>
    <row r="122" spans="1:9" x14ac:dyDescent="0.3">
      <c r="A122" t="s">
        <v>667</v>
      </c>
      <c r="B122" t="s">
        <v>83</v>
      </c>
      <c r="C122" t="s">
        <v>309</v>
      </c>
      <c r="D122">
        <v>7</v>
      </c>
      <c r="E122">
        <v>43</v>
      </c>
      <c r="F122">
        <v>0</v>
      </c>
      <c r="G122" s="2">
        <v>0.11799999999999999</v>
      </c>
      <c r="H122">
        <v>106</v>
      </c>
      <c r="I122">
        <v>16980</v>
      </c>
    </row>
    <row r="123" spans="1:9" x14ac:dyDescent="0.3">
      <c r="A123" t="s">
        <v>889</v>
      </c>
      <c r="B123" t="s">
        <v>15</v>
      </c>
      <c r="C123" t="s">
        <v>298</v>
      </c>
      <c r="D123">
        <v>0</v>
      </c>
      <c r="E123">
        <v>14.1</v>
      </c>
      <c r="F123">
        <v>0</v>
      </c>
      <c r="G123" s="2">
        <v>0.14499999999999999</v>
      </c>
      <c r="H123">
        <v>80</v>
      </c>
      <c r="I123">
        <v>17149</v>
      </c>
    </row>
    <row r="124" spans="1:9" x14ac:dyDescent="0.3">
      <c r="A124" t="s">
        <v>890</v>
      </c>
      <c r="B124" t="s">
        <v>35</v>
      </c>
      <c r="C124" t="s">
        <v>298</v>
      </c>
      <c r="D124">
        <v>0</v>
      </c>
      <c r="E124">
        <v>14.1</v>
      </c>
      <c r="F124">
        <v>0</v>
      </c>
      <c r="G124" s="2">
        <v>0.183</v>
      </c>
      <c r="H124">
        <v>78</v>
      </c>
      <c r="I124">
        <v>12249</v>
      </c>
    </row>
    <row r="125" spans="1:9" x14ac:dyDescent="0.3">
      <c r="A125" t="s">
        <v>777</v>
      </c>
      <c r="B125" t="s">
        <v>97</v>
      </c>
      <c r="C125" t="s">
        <v>298</v>
      </c>
      <c r="D125">
        <v>0</v>
      </c>
      <c r="E125">
        <v>68</v>
      </c>
      <c r="F125">
        <v>18</v>
      </c>
      <c r="G125" s="2">
        <v>0.16</v>
      </c>
      <c r="H125">
        <v>92</v>
      </c>
      <c r="I125">
        <v>6627</v>
      </c>
    </row>
    <row r="126" spans="1:9" x14ac:dyDescent="0.3">
      <c r="A126" t="s">
        <v>891</v>
      </c>
      <c r="B126" t="s">
        <v>133</v>
      </c>
      <c r="C126" t="s">
        <v>298</v>
      </c>
      <c r="D126">
        <v>0</v>
      </c>
      <c r="E126">
        <v>39.200000000000003</v>
      </c>
      <c r="F126">
        <v>0</v>
      </c>
      <c r="G126" s="2">
        <v>0.161</v>
      </c>
      <c r="H126">
        <v>93</v>
      </c>
      <c r="I126">
        <v>11428</v>
      </c>
    </row>
    <row r="127" spans="1:9" x14ac:dyDescent="0.3">
      <c r="A127" t="s">
        <v>36</v>
      </c>
      <c r="B127" t="s">
        <v>25</v>
      </c>
      <c r="C127" t="s">
        <v>298</v>
      </c>
      <c r="D127">
        <v>0</v>
      </c>
      <c r="E127">
        <v>62</v>
      </c>
      <c r="F127">
        <v>0</v>
      </c>
      <c r="G127" s="2">
        <v>0.105</v>
      </c>
      <c r="H127">
        <v>116</v>
      </c>
      <c r="I127">
        <v>10171</v>
      </c>
    </row>
    <row r="128" spans="1:9" x14ac:dyDescent="0.3">
      <c r="A128" t="s">
        <v>892</v>
      </c>
      <c r="B128" t="s">
        <v>58</v>
      </c>
      <c r="C128" t="s">
        <v>298</v>
      </c>
      <c r="D128">
        <v>0</v>
      </c>
      <c r="E128">
        <v>45</v>
      </c>
      <c r="F128">
        <v>0</v>
      </c>
      <c r="G128" s="2">
        <v>7.0999999999999994E-2</v>
      </c>
      <c r="H128">
        <v>102</v>
      </c>
      <c r="I128">
        <v>15240</v>
      </c>
    </row>
    <row r="129" spans="1:9" x14ac:dyDescent="0.3">
      <c r="A129" t="s">
        <v>893</v>
      </c>
      <c r="B129" t="s">
        <v>49</v>
      </c>
      <c r="C129" t="s">
        <v>298</v>
      </c>
      <c r="D129">
        <v>0</v>
      </c>
      <c r="E129">
        <v>64.2</v>
      </c>
      <c r="F129">
        <v>0</v>
      </c>
      <c r="G129" s="2">
        <v>0.14099999999999999</v>
      </c>
      <c r="H129">
        <v>108</v>
      </c>
      <c r="I129">
        <v>7555</v>
      </c>
    </row>
    <row r="130" spans="1:9" x14ac:dyDescent="0.3">
      <c r="A130" t="s">
        <v>728</v>
      </c>
      <c r="B130" t="s">
        <v>29</v>
      </c>
      <c r="C130" t="s">
        <v>309</v>
      </c>
      <c r="D130">
        <v>32</v>
      </c>
      <c r="E130">
        <v>202.1</v>
      </c>
      <c r="F130">
        <v>0</v>
      </c>
      <c r="G130" s="2">
        <v>0.21199999999999999</v>
      </c>
      <c r="H130">
        <v>77</v>
      </c>
      <c r="I130">
        <v>1943</v>
      </c>
    </row>
    <row r="131" spans="1:9" x14ac:dyDescent="0.3">
      <c r="A131" t="s">
        <v>894</v>
      </c>
      <c r="B131" t="s">
        <v>78</v>
      </c>
      <c r="C131" t="s">
        <v>298</v>
      </c>
      <c r="D131">
        <v>0</v>
      </c>
      <c r="E131">
        <v>42</v>
      </c>
      <c r="F131">
        <v>1</v>
      </c>
      <c r="G131" s="2">
        <v>0.224</v>
      </c>
      <c r="H131">
        <v>66</v>
      </c>
      <c r="I131">
        <v>17002</v>
      </c>
    </row>
    <row r="132" spans="1:9" x14ac:dyDescent="0.3">
      <c r="A132" t="s">
        <v>581</v>
      </c>
      <c r="B132" t="s">
        <v>15</v>
      </c>
      <c r="C132" t="s">
        <v>298</v>
      </c>
      <c r="D132">
        <v>0</v>
      </c>
      <c r="E132">
        <v>50.1</v>
      </c>
      <c r="F132">
        <v>22</v>
      </c>
      <c r="G132" s="2">
        <v>0.23300000000000001</v>
      </c>
      <c r="H132">
        <v>74</v>
      </c>
      <c r="I132">
        <v>10233</v>
      </c>
    </row>
    <row r="133" spans="1:9" x14ac:dyDescent="0.3">
      <c r="A133" t="s">
        <v>895</v>
      </c>
      <c r="B133" t="s">
        <v>49</v>
      </c>
      <c r="C133" t="s">
        <v>298</v>
      </c>
      <c r="D133">
        <v>0</v>
      </c>
      <c r="E133">
        <v>50.1</v>
      </c>
      <c r="F133">
        <v>0</v>
      </c>
      <c r="G133" s="2">
        <v>0.245</v>
      </c>
      <c r="H133">
        <v>93</v>
      </c>
      <c r="I133">
        <v>14771</v>
      </c>
    </row>
    <row r="134" spans="1:9" x14ac:dyDescent="0.3">
      <c r="A134" t="s">
        <v>363</v>
      </c>
      <c r="B134" t="s">
        <v>83</v>
      </c>
      <c r="C134" t="s">
        <v>309</v>
      </c>
      <c r="D134">
        <v>10</v>
      </c>
      <c r="E134">
        <v>58.2</v>
      </c>
      <c r="F134">
        <v>0</v>
      </c>
      <c r="G134" s="2">
        <v>2.5000000000000001E-2</v>
      </c>
      <c r="H134">
        <v>108</v>
      </c>
      <c r="I134">
        <v>14739</v>
      </c>
    </row>
    <row r="135" spans="1:9" x14ac:dyDescent="0.3">
      <c r="A135" t="s">
        <v>749</v>
      </c>
      <c r="B135" t="s">
        <v>76</v>
      </c>
      <c r="C135" t="s">
        <v>298</v>
      </c>
      <c r="D135">
        <v>0</v>
      </c>
      <c r="E135">
        <v>66.2</v>
      </c>
      <c r="F135">
        <v>47</v>
      </c>
      <c r="G135" s="2">
        <v>0.125</v>
      </c>
      <c r="H135">
        <v>98</v>
      </c>
      <c r="I135">
        <v>6661</v>
      </c>
    </row>
    <row r="136" spans="1:9" x14ac:dyDescent="0.3">
      <c r="A136" t="s">
        <v>740</v>
      </c>
      <c r="B136" t="s">
        <v>49</v>
      </c>
      <c r="C136" t="s">
        <v>298</v>
      </c>
      <c r="D136">
        <v>0</v>
      </c>
      <c r="E136">
        <v>66</v>
      </c>
      <c r="F136">
        <v>34</v>
      </c>
      <c r="G136" s="2">
        <v>0.20499999999999999</v>
      </c>
      <c r="H136">
        <v>90</v>
      </c>
      <c r="I136">
        <v>14710</v>
      </c>
    </row>
    <row r="137" spans="1:9" x14ac:dyDescent="0.3">
      <c r="A137" t="s">
        <v>760</v>
      </c>
      <c r="B137" t="s">
        <v>78</v>
      </c>
      <c r="C137" t="s">
        <v>309</v>
      </c>
      <c r="D137">
        <v>33</v>
      </c>
      <c r="E137">
        <v>211.1</v>
      </c>
      <c r="F137">
        <v>0</v>
      </c>
      <c r="G137" s="2">
        <v>0.123</v>
      </c>
      <c r="H137">
        <v>109</v>
      </c>
      <c r="I137">
        <v>3200</v>
      </c>
    </row>
    <row r="138" spans="1:9" x14ac:dyDescent="0.3">
      <c r="A138" t="s">
        <v>724</v>
      </c>
      <c r="B138" t="s">
        <v>37</v>
      </c>
      <c r="C138" t="s">
        <v>309</v>
      </c>
      <c r="D138">
        <v>32</v>
      </c>
      <c r="E138">
        <v>200</v>
      </c>
      <c r="F138">
        <v>0</v>
      </c>
      <c r="G138" s="2">
        <v>0.22600000000000001</v>
      </c>
      <c r="H138">
        <v>74</v>
      </c>
      <c r="I138">
        <v>6632</v>
      </c>
    </row>
    <row r="139" spans="1:9" x14ac:dyDescent="0.3">
      <c r="A139" t="s">
        <v>896</v>
      </c>
      <c r="B139" t="s">
        <v>133</v>
      </c>
      <c r="C139" t="s">
        <v>298</v>
      </c>
      <c r="D139">
        <v>0</v>
      </c>
      <c r="E139">
        <v>43.2</v>
      </c>
      <c r="F139">
        <v>1</v>
      </c>
      <c r="G139" s="2">
        <v>0.126</v>
      </c>
      <c r="H139">
        <v>99</v>
      </c>
      <c r="I139">
        <v>4994</v>
      </c>
    </row>
    <row r="140" spans="1:9" x14ac:dyDescent="0.3">
      <c r="A140" t="s">
        <v>711</v>
      </c>
      <c r="B140" t="s">
        <v>133</v>
      </c>
      <c r="C140" t="s">
        <v>309</v>
      </c>
      <c r="D140">
        <v>32</v>
      </c>
      <c r="E140">
        <v>173.2</v>
      </c>
      <c r="F140">
        <v>0</v>
      </c>
      <c r="G140" s="2">
        <v>0.14199999999999999</v>
      </c>
      <c r="H140">
        <v>94</v>
      </c>
      <c r="I140">
        <v>11426</v>
      </c>
    </row>
    <row r="141" spans="1:9" x14ac:dyDescent="0.3">
      <c r="A141" t="s">
        <v>636</v>
      </c>
      <c r="B141" t="s">
        <v>31</v>
      </c>
      <c r="C141" t="s">
        <v>309</v>
      </c>
      <c r="D141">
        <v>25</v>
      </c>
      <c r="E141">
        <v>135.19999999999999</v>
      </c>
      <c r="F141">
        <v>0</v>
      </c>
      <c r="G141" s="2">
        <v>0.21199999999999999</v>
      </c>
      <c r="H141">
        <v>90</v>
      </c>
      <c r="I141">
        <v>4806</v>
      </c>
    </row>
    <row r="142" spans="1:9" x14ac:dyDescent="0.3">
      <c r="A142" t="s">
        <v>632</v>
      </c>
      <c r="B142" t="s">
        <v>71</v>
      </c>
      <c r="C142" t="s">
        <v>309</v>
      </c>
      <c r="D142">
        <v>17</v>
      </c>
      <c r="E142">
        <v>111</v>
      </c>
      <c r="F142">
        <v>0</v>
      </c>
      <c r="G142" s="2">
        <v>0.18</v>
      </c>
      <c r="H142">
        <v>94</v>
      </c>
      <c r="I142">
        <v>5524</v>
      </c>
    </row>
    <row r="143" spans="1:9" x14ac:dyDescent="0.3">
      <c r="A143" t="s">
        <v>520</v>
      </c>
      <c r="B143" t="s">
        <v>13</v>
      </c>
      <c r="C143" t="s">
        <v>298</v>
      </c>
      <c r="D143">
        <v>0</v>
      </c>
      <c r="E143">
        <v>54</v>
      </c>
      <c r="F143">
        <v>1</v>
      </c>
      <c r="G143" s="2">
        <v>0.28499999999999998</v>
      </c>
      <c r="H143">
        <v>54</v>
      </c>
      <c r="I143">
        <v>3281</v>
      </c>
    </row>
    <row r="144" spans="1:9" x14ac:dyDescent="0.3">
      <c r="A144" t="s">
        <v>726</v>
      </c>
      <c r="B144" t="s">
        <v>13</v>
      </c>
      <c r="C144" t="s">
        <v>309</v>
      </c>
      <c r="D144">
        <v>33</v>
      </c>
      <c r="E144">
        <v>206</v>
      </c>
      <c r="F144">
        <v>0</v>
      </c>
      <c r="G144" s="2">
        <v>0.17299999999999999</v>
      </c>
      <c r="H144">
        <v>95</v>
      </c>
      <c r="I144">
        <v>8700</v>
      </c>
    </row>
    <row r="145" spans="1:9" x14ac:dyDescent="0.3">
      <c r="A145" t="s">
        <v>753</v>
      </c>
      <c r="B145" t="s">
        <v>29</v>
      </c>
      <c r="C145" t="s">
        <v>309</v>
      </c>
      <c r="D145">
        <v>25</v>
      </c>
      <c r="E145">
        <v>155</v>
      </c>
      <c r="F145">
        <v>0</v>
      </c>
      <c r="G145" s="2">
        <v>0.17899999999999999</v>
      </c>
      <c r="H145">
        <v>77</v>
      </c>
      <c r="I145">
        <v>14862</v>
      </c>
    </row>
    <row r="146" spans="1:9" x14ac:dyDescent="0.3">
      <c r="A146" t="s">
        <v>450</v>
      </c>
      <c r="B146" t="s">
        <v>133</v>
      </c>
      <c r="C146" t="s">
        <v>309</v>
      </c>
      <c r="D146">
        <v>11</v>
      </c>
      <c r="E146">
        <v>74.2</v>
      </c>
      <c r="F146">
        <v>0</v>
      </c>
      <c r="G146" s="2">
        <v>0.16400000000000001</v>
      </c>
      <c r="H146">
        <v>96</v>
      </c>
      <c r="I146">
        <v>3184</v>
      </c>
    </row>
    <row r="147" spans="1:9" x14ac:dyDescent="0.3">
      <c r="A147" t="s">
        <v>648</v>
      </c>
      <c r="B147" t="s">
        <v>39</v>
      </c>
      <c r="C147" t="s">
        <v>298</v>
      </c>
      <c r="D147">
        <v>0</v>
      </c>
      <c r="E147">
        <v>64</v>
      </c>
      <c r="F147">
        <v>39</v>
      </c>
      <c r="G147" s="2">
        <v>0.29699999999999999</v>
      </c>
      <c r="H147">
        <v>58</v>
      </c>
      <c r="I147">
        <v>13764</v>
      </c>
    </row>
    <row r="148" spans="1:9" x14ac:dyDescent="0.3">
      <c r="A148" t="s">
        <v>822</v>
      </c>
      <c r="B148" t="s">
        <v>33</v>
      </c>
      <c r="C148" t="s">
        <v>309</v>
      </c>
      <c r="D148">
        <v>14</v>
      </c>
      <c r="E148">
        <v>130.19999999999999</v>
      </c>
      <c r="F148">
        <v>3</v>
      </c>
      <c r="G148" s="2">
        <v>8.3000000000000004E-2</v>
      </c>
      <c r="H148">
        <v>101</v>
      </c>
      <c r="I148">
        <v>4869</v>
      </c>
    </row>
    <row r="149" spans="1:9" x14ac:dyDescent="0.3">
      <c r="A149" t="s">
        <v>709</v>
      </c>
      <c r="B149" t="s">
        <v>76</v>
      </c>
      <c r="C149" t="s">
        <v>298</v>
      </c>
      <c r="D149">
        <v>0</v>
      </c>
      <c r="E149">
        <v>29.1</v>
      </c>
      <c r="F149">
        <v>0</v>
      </c>
      <c r="G149" s="2">
        <v>0.24</v>
      </c>
      <c r="H149">
        <v>76</v>
      </c>
      <c r="I149">
        <v>10133</v>
      </c>
    </row>
    <row r="150" spans="1:9" x14ac:dyDescent="0.3">
      <c r="A150" t="s">
        <v>897</v>
      </c>
      <c r="B150" t="s">
        <v>13</v>
      </c>
      <c r="C150" t="s">
        <v>298</v>
      </c>
      <c r="D150">
        <v>0</v>
      </c>
      <c r="E150">
        <v>66.2</v>
      </c>
      <c r="F150">
        <v>10</v>
      </c>
      <c r="G150" s="2">
        <v>0.113</v>
      </c>
      <c r="H150">
        <v>99</v>
      </c>
      <c r="I150">
        <v>3132</v>
      </c>
    </row>
    <row r="151" spans="1:9" x14ac:dyDescent="0.3">
      <c r="A151" t="s">
        <v>898</v>
      </c>
      <c r="B151" t="s">
        <v>13</v>
      </c>
      <c r="C151" t="s">
        <v>298</v>
      </c>
      <c r="D151">
        <v>0</v>
      </c>
      <c r="E151">
        <v>66.099999999999994</v>
      </c>
      <c r="F151">
        <v>1</v>
      </c>
      <c r="G151" s="2">
        <v>0.18</v>
      </c>
      <c r="H151">
        <v>83</v>
      </c>
      <c r="I151">
        <v>9486</v>
      </c>
    </row>
    <row r="152" spans="1:9" x14ac:dyDescent="0.3">
      <c r="A152" t="s">
        <v>345</v>
      </c>
      <c r="B152" t="s">
        <v>13</v>
      </c>
      <c r="C152" t="s">
        <v>298</v>
      </c>
      <c r="D152">
        <v>0</v>
      </c>
      <c r="E152">
        <v>55.2</v>
      </c>
      <c r="F152">
        <v>0</v>
      </c>
      <c r="G152" s="2">
        <v>0.151</v>
      </c>
      <c r="H152">
        <v>87</v>
      </c>
      <c r="I152">
        <v>6316</v>
      </c>
    </row>
    <row r="153" spans="1:9" x14ac:dyDescent="0.3">
      <c r="A153" t="s">
        <v>397</v>
      </c>
      <c r="B153" t="s">
        <v>35</v>
      </c>
      <c r="C153" t="s">
        <v>298</v>
      </c>
      <c r="D153">
        <v>0</v>
      </c>
      <c r="E153">
        <v>47.2</v>
      </c>
      <c r="F153">
        <v>11</v>
      </c>
      <c r="G153" s="2">
        <v>0.27700000000000002</v>
      </c>
      <c r="H153">
        <v>59</v>
      </c>
      <c r="I153">
        <v>10745</v>
      </c>
    </row>
    <row r="154" spans="1:9" x14ac:dyDescent="0.3">
      <c r="A154" t="s">
        <v>527</v>
      </c>
      <c r="B154" t="s">
        <v>74</v>
      </c>
      <c r="C154" t="s">
        <v>309</v>
      </c>
      <c r="D154">
        <v>28</v>
      </c>
      <c r="E154">
        <v>166.2</v>
      </c>
      <c r="F154">
        <v>0</v>
      </c>
      <c r="G154" s="2">
        <v>3.1E-2</v>
      </c>
      <c r="H154">
        <v>121</v>
      </c>
      <c r="I154">
        <v>8782</v>
      </c>
    </row>
    <row r="155" spans="1:9" x14ac:dyDescent="0.3">
      <c r="A155" t="s">
        <v>665</v>
      </c>
      <c r="B155" t="s">
        <v>31</v>
      </c>
      <c r="C155" t="s">
        <v>309</v>
      </c>
      <c r="D155">
        <v>4</v>
      </c>
      <c r="E155">
        <v>34.1</v>
      </c>
      <c r="F155">
        <v>1</v>
      </c>
      <c r="G155" s="2">
        <v>6.8000000000000005E-2</v>
      </c>
      <c r="H155">
        <v>120</v>
      </c>
      <c r="I155">
        <v>16727</v>
      </c>
    </row>
    <row r="156" spans="1:9" x14ac:dyDescent="0.3">
      <c r="A156" t="s">
        <v>899</v>
      </c>
      <c r="B156" t="s">
        <v>13</v>
      </c>
      <c r="C156" t="s">
        <v>298</v>
      </c>
      <c r="D156">
        <v>0</v>
      </c>
      <c r="E156">
        <v>58</v>
      </c>
      <c r="F156">
        <v>13</v>
      </c>
      <c r="G156" s="2">
        <v>0.182</v>
      </c>
      <c r="H156">
        <v>92</v>
      </c>
      <c r="I156">
        <v>4301</v>
      </c>
    </row>
    <row r="157" spans="1:9" x14ac:dyDescent="0.3">
      <c r="A157" t="s">
        <v>407</v>
      </c>
      <c r="B157" t="s">
        <v>64</v>
      </c>
      <c r="C157" t="s">
        <v>309</v>
      </c>
      <c r="D157">
        <v>14</v>
      </c>
      <c r="E157">
        <v>81.2</v>
      </c>
      <c r="F157">
        <v>0</v>
      </c>
      <c r="G157" s="2">
        <v>0.123</v>
      </c>
      <c r="H157">
        <v>96</v>
      </c>
      <c r="I157">
        <v>13942</v>
      </c>
    </row>
    <row r="158" spans="1:9" x14ac:dyDescent="0.3">
      <c r="A158" t="s">
        <v>900</v>
      </c>
      <c r="B158" t="s">
        <v>76</v>
      </c>
      <c r="C158" t="s">
        <v>309</v>
      </c>
      <c r="D158">
        <v>14</v>
      </c>
      <c r="E158">
        <v>86.2</v>
      </c>
      <c r="F158">
        <v>0</v>
      </c>
      <c r="G158" s="2">
        <v>0.14899999999999999</v>
      </c>
      <c r="H158">
        <v>100</v>
      </c>
      <c r="I158">
        <v>13699</v>
      </c>
    </row>
    <row r="159" spans="1:9" x14ac:dyDescent="0.3">
      <c r="A159" t="s">
        <v>771</v>
      </c>
      <c r="B159" t="s">
        <v>35</v>
      </c>
      <c r="C159" t="s">
        <v>309</v>
      </c>
      <c r="D159">
        <v>33</v>
      </c>
      <c r="E159">
        <v>186.1</v>
      </c>
      <c r="F159">
        <v>0</v>
      </c>
      <c r="G159" s="2">
        <v>9.7000000000000003E-2</v>
      </c>
      <c r="H159">
        <v>110</v>
      </c>
      <c r="I159">
        <v>2520</v>
      </c>
    </row>
    <row r="160" spans="1:9" x14ac:dyDescent="0.3">
      <c r="A160" t="s">
        <v>901</v>
      </c>
      <c r="B160" t="s">
        <v>97</v>
      </c>
      <c r="C160" t="s">
        <v>298</v>
      </c>
      <c r="D160">
        <v>0</v>
      </c>
      <c r="E160">
        <v>60.1</v>
      </c>
      <c r="F160">
        <v>2</v>
      </c>
      <c r="G160" s="2">
        <v>0.217</v>
      </c>
      <c r="H160">
        <v>79</v>
      </c>
      <c r="I160">
        <v>3321</v>
      </c>
    </row>
    <row r="161" spans="1:9" x14ac:dyDescent="0.3">
      <c r="A161" t="s">
        <v>902</v>
      </c>
      <c r="B161" t="s">
        <v>13</v>
      </c>
      <c r="C161" t="s">
        <v>298</v>
      </c>
      <c r="D161">
        <v>0</v>
      </c>
      <c r="E161">
        <v>62.2</v>
      </c>
      <c r="F161">
        <v>0</v>
      </c>
      <c r="G161" s="2">
        <v>7.4999999999999997E-2</v>
      </c>
      <c r="H161">
        <v>94</v>
      </c>
      <c r="I161">
        <v>8073</v>
      </c>
    </row>
    <row r="162" spans="1:9" x14ac:dyDescent="0.3">
      <c r="A162" t="s">
        <v>903</v>
      </c>
      <c r="B162" t="s">
        <v>13</v>
      </c>
      <c r="C162" t="s">
        <v>309</v>
      </c>
      <c r="D162">
        <v>4</v>
      </c>
      <c r="E162">
        <v>49.1</v>
      </c>
      <c r="F162">
        <v>1</v>
      </c>
      <c r="G162" s="2">
        <v>0.123</v>
      </c>
      <c r="H162">
        <v>109</v>
      </c>
      <c r="I162">
        <v>7396</v>
      </c>
    </row>
    <row r="163" spans="1:9" x14ac:dyDescent="0.3">
      <c r="A163" t="s">
        <v>904</v>
      </c>
      <c r="B163" t="s">
        <v>64</v>
      </c>
      <c r="C163" t="s">
        <v>309</v>
      </c>
      <c r="D163">
        <v>2</v>
      </c>
      <c r="E163">
        <v>10.1</v>
      </c>
      <c r="F163">
        <v>0</v>
      </c>
      <c r="G163" s="2">
        <v>0.16200000000000001</v>
      </c>
      <c r="H163">
        <v>96</v>
      </c>
      <c r="I163">
        <v>16904</v>
      </c>
    </row>
    <row r="164" spans="1:9" x14ac:dyDescent="0.3">
      <c r="A164" t="s">
        <v>905</v>
      </c>
      <c r="B164" t="s">
        <v>83</v>
      </c>
      <c r="C164" t="s">
        <v>298</v>
      </c>
      <c r="D164">
        <v>0</v>
      </c>
      <c r="E164">
        <v>51.2</v>
      </c>
      <c r="F164">
        <v>0</v>
      </c>
      <c r="G164" s="2">
        <v>7.8E-2</v>
      </c>
      <c r="H164">
        <v>104</v>
      </c>
      <c r="I164">
        <v>13293</v>
      </c>
    </row>
    <row r="165" spans="1:9" x14ac:dyDescent="0.3">
      <c r="A165" t="s">
        <v>906</v>
      </c>
      <c r="B165" t="s">
        <v>58</v>
      </c>
      <c r="C165" t="s">
        <v>298</v>
      </c>
      <c r="D165">
        <v>0</v>
      </c>
      <c r="E165">
        <v>59.1</v>
      </c>
      <c r="F165">
        <v>0</v>
      </c>
      <c r="G165" s="2">
        <v>8.5999999999999993E-2</v>
      </c>
      <c r="H165">
        <v>97</v>
      </c>
      <c r="I165">
        <v>4891</v>
      </c>
    </row>
    <row r="166" spans="1:9" x14ac:dyDescent="0.3">
      <c r="A166" t="s">
        <v>568</v>
      </c>
      <c r="B166" t="s">
        <v>29</v>
      </c>
      <c r="C166" t="s">
        <v>309</v>
      </c>
      <c r="D166">
        <v>28</v>
      </c>
      <c r="E166">
        <v>157.1</v>
      </c>
      <c r="F166">
        <v>0</v>
      </c>
      <c r="G166" s="2">
        <v>0.124</v>
      </c>
      <c r="H166">
        <v>100</v>
      </c>
      <c r="I166">
        <v>11836</v>
      </c>
    </row>
    <row r="167" spans="1:9" x14ac:dyDescent="0.3">
      <c r="A167" t="s">
        <v>308</v>
      </c>
      <c r="B167" t="s">
        <v>64</v>
      </c>
      <c r="C167" t="s">
        <v>309</v>
      </c>
      <c r="D167">
        <v>29</v>
      </c>
      <c r="E167">
        <v>175.1</v>
      </c>
      <c r="F167">
        <v>0</v>
      </c>
      <c r="G167" s="2">
        <v>0.20699999999999999</v>
      </c>
      <c r="H167">
        <v>73</v>
      </c>
      <c r="I167">
        <v>10547</v>
      </c>
    </row>
    <row r="168" spans="1:9" x14ac:dyDescent="0.3">
      <c r="A168" t="s">
        <v>907</v>
      </c>
      <c r="B168" t="s">
        <v>87</v>
      </c>
      <c r="C168" t="s">
        <v>298</v>
      </c>
      <c r="D168">
        <v>0</v>
      </c>
      <c r="E168">
        <v>18</v>
      </c>
      <c r="F168">
        <v>0</v>
      </c>
      <c r="G168" s="2">
        <v>9.9000000000000005E-2</v>
      </c>
      <c r="H168">
        <v>104</v>
      </c>
      <c r="I168">
        <v>17355</v>
      </c>
    </row>
    <row r="169" spans="1:9" x14ac:dyDescent="0.3">
      <c r="A169" t="s">
        <v>908</v>
      </c>
      <c r="B169" t="s">
        <v>29</v>
      </c>
      <c r="C169" t="s">
        <v>298</v>
      </c>
      <c r="D169">
        <v>0</v>
      </c>
      <c r="E169">
        <v>51.1</v>
      </c>
      <c r="F169">
        <v>0</v>
      </c>
      <c r="G169" s="2">
        <v>0.18099999999999999</v>
      </c>
      <c r="H169">
        <v>73</v>
      </c>
      <c r="I169">
        <v>12988</v>
      </c>
    </row>
    <row r="170" spans="1:9" x14ac:dyDescent="0.3">
      <c r="A170" t="s">
        <v>909</v>
      </c>
      <c r="B170" t="s">
        <v>49</v>
      </c>
      <c r="C170" t="s">
        <v>309</v>
      </c>
      <c r="D170">
        <v>6</v>
      </c>
      <c r="E170">
        <v>41</v>
      </c>
      <c r="F170">
        <v>1</v>
      </c>
      <c r="G170" s="2">
        <v>0.152</v>
      </c>
      <c r="H170">
        <v>101</v>
      </c>
      <c r="I170">
        <v>7853</v>
      </c>
    </row>
    <row r="171" spans="1:9" x14ac:dyDescent="0.3">
      <c r="A171" t="s">
        <v>910</v>
      </c>
      <c r="B171" t="s">
        <v>37</v>
      </c>
      <c r="C171" t="s">
        <v>298</v>
      </c>
      <c r="D171">
        <v>0</v>
      </c>
      <c r="E171">
        <v>76.2</v>
      </c>
      <c r="F171">
        <v>3</v>
      </c>
      <c r="G171" s="2">
        <v>0.16400000000000001</v>
      </c>
      <c r="H171">
        <v>73</v>
      </c>
      <c r="I171">
        <v>8110</v>
      </c>
    </row>
    <row r="172" spans="1:9" x14ac:dyDescent="0.3">
      <c r="A172" t="s">
        <v>911</v>
      </c>
      <c r="B172" t="s">
        <v>97</v>
      </c>
      <c r="C172" t="s">
        <v>309</v>
      </c>
      <c r="D172">
        <v>1</v>
      </c>
      <c r="E172">
        <v>66.099999999999994</v>
      </c>
      <c r="F172">
        <v>0</v>
      </c>
      <c r="G172" s="2">
        <v>3.6999999999999998E-2</v>
      </c>
      <c r="H172">
        <v>118</v>
      </c>
      <c r="I172">
        <v>15684</v>
      </c>
    </row>
    <row r="173" spans="1:9" x14ac:dyDescent="0.3">
      <c r="A173" t="s">
        <v>737</v>
      </c>
      <c r="B173" t="s">
        <v>33</v>
      </c>
      <c r="C173" t="s">
        <v>309</v>
      </c>
      <c r="D173">
        <v>30</v>
      </c>
      <c r="E173">
        <v>168.1</v>
      </c>
      <c r="F173">
        <v>0</v>
      </c>
      <c r="G173" s="2">
        <v>0.153</v>
      </c>
      <c r="H173">
        <v>95</v>
      </c>
      <c r="I173">
        <v>4153</v>
      </c>
    </row>
    <row r="174" spans="1:9" x14ac:dyDescent="0.3">
      <c r="A174" t="s">
        <v>635</v>
      </c>
      <c r="B174" t="s">
        <v>39</v>
      </c>
      <c r="C174" t="s">
        <v>309</v>
      </c>
      <c r="D174">
        <v>25</v>
      </c>
      <c r="E174">
        <v>145.1</v>
      </c>
      <c r="F174">
        <v>0</v>
      </c>
      <c r="G174" s="2">
        <v>0.153</v>
      </c>
      <c r="H174">
        <v>90</v>
      </c>
      <c r="I174">
        <v>7410</v>
      </c>
    </row>
    <row r="175" spans="1:9" x14ac:dyDescent="0.3">
      <c r="A175" t="s">
        <v>725</v>
      </c>
      <c r="B175" t="s">
        <v>45</v>
      </c>
      <c r="C175" t="s">
        <v>309</v>
      </c>
      <c r="D175">
        <v>31</v>
      </c>
      <c r="E175">
        <v>201.1</v>
      </c>
      <c r="F175">
        <v>0</v>
      </c>
      <c r="G175" s="2">
        <v>0.218</v>
      </c>
      <c r="H175">
        <v>75</v>
      </c>
      <c r="I175">
        <v>10954</v>
      </c>
    </row>
    <row r="176" spans="1:9" x14ac:dyDescent="0.3">
      <c r="A176" t="s">
        <v>624</v>
      </c>
      <c r="B176" t="s">
        <v>90</v>
      </c>
      <c r="C176" t="s">
        <v>309</v>
      </c>
      <c r="D176">
        <v>27</v>
      </c>
      <c r="E176">
        <v>168</v>
      </c>
      <c r="F176">
        <v>0</v>
      </c>
      <c r="G176" s="2">
        <v>0.19500000000000001</v>
      </c>
      <c r="H176">
        <v>78</v>
      </c>
      <c r="I176">
        <v>16149</v>
      </c>
    </row>
    <row r="177" spans="1:9" x14ac:dyDescent="0.3">
      <c r="A177" t="s">
        <v>343</v>
      </c>
      <c r="B177" t="s">
        <v>25</v>
      </c>
      <c r="C177" t="s">
        <v>298</v>
      </c>
      <c r="D177">
        <v>0</v>
      </c>
      <c r="E177">
        <v>40.200000000000003</v>
      </c>
      <c r="F177">
        <v>0</v>
      </c>
      <c r="G177" s="2">
        <v>4.2000000000000003E-2</v>
      </c>
      <c r="H177">
        <v>128</v>
      </c>
      <c r="I177">
        <v>5861</v>
      </c>
    </row>
    <row r="178" spans="1:9" x14ac:dyDescent="0.3">
      <c r="A178" t="s">
        <v>912</v>
      </c>
      <c r="B178" t="s">
        <v>39</v>
      </c>
      <c r="C178" t="s">
        <v>298</v>
      </c>
      <c r="D178">
        <v>0</v>
      </c>
      <c r="E178">
        <v>66</v>
      </c>
      <c r="F178">
        <v>0</v>
      </c>
      <c r="G178" s="2">
        <v>0.14299999999999999</v>
      </c>
      <c r="H178">
        <v>111</v>
      </c>
      <c r="I178">
        <v>11388</v>
      </c>
    </row>
    <row r="179" spans="1:9" x14ac:dyDescent="0.3">
      <c r="A179" t="s">
        <v>714</v>
      </c>
      <c r="B179" t="s">
        <v>13</v>
      </c>
      <c r="C179" t="s">
        <v>309</v>
      </c>
      <c r="D179">
        <v>27</v>
      </c>
      <c r="E179">
        <v>162.1</v>
      </c>
      <c r="F179">
        <v>0</v>
      </c>
      <c r="G179" s="2">
        <v>0.14199999999999999</v>
      </c>
      <c r="H179">
        <v>86</v>
      </c>
      <c r="I179">
        <v>12768</v>
      </c>
    </row>
    <row r="180" spans="1:9" x14ac:dyDescent="0.3">
      <c r="A180" t="s">
        <v>659</v>
      </c>
      <c r="B180" t="s">
        <v>27</v>
      </c>
      <c r="C180" t="s">
        <v>309</v>
      </c>
      <c r="D180">
        <v>12</v>
      </c>
      <c r="E180">
        <v>63.1</v>
      </c>
      <c r="F180">
        <v>0</v>
      </c>
      <c r="G180" s="2">
        <v>0.155</v>
      </c>
      <c r="H180">
        <v>106</v>
      </c>
      <c r="I180">
        <v>7531</v>
      </c>
    </row>
    <row r="181" spans="1:9" x14ac:dyDescent="0.3">
      <c r="A181" t="s">
        <v>431</v>
      </c>
      <c r="B181" t="s">
        <v>19</v>
      </c>
      <c r="C181" t="s">
        <v>298</v>
      </c>
      <c r="D181">
        <v>0</v>
      </c>
      <c r="E181">
        <v>55.2</v>
      </c>
      <c r="F181">
        <v>2</v>
      </c>
      <c r="G181" s="2">
        <v>0.17100000000000001</v>
      </c>
      <c r="H181">
        <v>99</v>
      </c>
      <c r="I181">
        <v>4001</v>
      </c>
    </row>
    <row r="182" spans="1:9" x14ac:dyDescent="0.3">
      <c r="A182" t="s">
        <v>913</v>
      </c>
      <c r="B182" t="s">
        <v>13</v>
      </c>
      <c r="C182" t="s">
        <v>298</v>
      </c>
      <c r="D182">
        <v>0</v>
      </c>
      <c r="E182">
        <v>55.2</v>
      </c>
      <c r="F182">
        <v>0</v>
      </c>
      <c r="G182" s="2">
        <v>0.17899999999999999</v>
      </c>
      <c r="H182">
        <v>94</v>
      </c>
      <c r="I182">
        <v>9817</v>
      </c>
    </row>
    <row r="183" spans="1:9" x14ac:dyDescent="0.3">
      <c r="A183" t="s">
        <v>478</v>
      </c>
      <c r="B183" t="s">
        <v>29</v>
      </c>
      <c r="C183" t="s">
        <v>309</v>
      </c>
      <c r="D183">
        <v>5</v>
      </c>
      <c r="E183">
        <v>62.2</v>
      </c>
      <c r="F183">
        <v>1</v>
      </c>
      <c r="G183" s="2">
        <v>0.17799999999999999</v>
      </c>
      <c r="H183">
        <v>82</v>
      </c>
      <c r="I183">
        <v>5985</v>
      </c>
    </row>
    <row r="184" spans="1:9" x14ac:dyDescent="0.3">
      <c r="A184" t="s">
        <v>914</v>
      </c>
      <c r="B184" t="s">
        <v>39</v>
      </c>
      <c r="C184" t="s">
        <v>298</v>
      </c>
      <c r="D184">
        <v>0</v>
      </c>
      <c r="E184">
        <v>77.2</v>
      </c>
      <c r="F184">
        <v>2</v>
      </c>
      <c r="G184" s="2">
        <v>0.157</v>
      </c>
      <c r="H184">
        <v>100</v>
      </c>
      <c r="I184">
        <v>10291</v>
      </c>
    </row>
    <row r="185" spans="1:9" x14ac:dyDescent="0.3">
      <c r="A185" t="s">
        <v>757</v>
      </c>
      <c r="B185" t="s">
        <v>21</v>
      </c>
      <c r="C185" t="s">
        <v>298</v>
      </c>
      <c r="D185">
        <v>0</v>
      </c>
      <c r="E185">
        <v>57.1</v>
      </c>
      <c r="F185">
        <v>41</v>
      </c>
      <c r="G185" s="2">
        <v>0.187</v>
      </c>
      <c r="H185">
        <v>94</v>
      </c>
      <c r="I185">
        <v>7196</v>
      </c>
    </row>
    <row r="186" spans="1:9" x14ac:dyDescent="0.3">
      <c r="A186" t="s">
        <v>915</v>
      </c>
      <c r="B186" t="s">
        <v>21</v>
      </c>
      <c r="C186" t="s">
        <v>298</v>
      </c>
      <c r="D186">
        <v>0</v>
      </c>
      <c r="E186">
        <v>57.1</v>
      </c>
      <c r="F186">
        <v>3</v>
      </c>
      <c r="G186" s="2">
        <v>0.183</v>
      </c>
      <c r="H186">
        <v>91</v>
      </c>
      <c r="I186">
        <v>7550</v>
      </c>
    </row>
    <row r="187" spans="1:9" x14ac:dyDescent="0.3">
      <c r="A187" t="s">
        <v>556</v>
      </c>
      <c r="B187" t="s">
        <v>27</v>
      </c>
      <c r="C187" t="s">
        <v>309</v>
      </c>
      <c r="D187">
        <v>25</v>
      </c>
      <c r="E187">
        <v>146.19999999999999</v>
      </c>
      <c r="F187">
        <v>0</v>
      </c>
      <c r="G187" s="2">
        <v>0.183</v>
      </c>
      <c r="H187">
        <v>81</v>
      </c>
      <c r="I187">
        <v>4676</v>
      </c>
    </row>
    <row r="188" spans="1:9" x14ac:dyDescent="0.3">
      <c r="A188" t="s">
        <v>916</v>
      </c>
      <c r="B188" t="s">
        <v>133</v>
      </c>
      <c r="C188" t="s">
        <v>298</v>
      </c>
      <c r="D188">
        <v>0</v>
      </c>
      <c r="E188">
        <v>62</v>
      </c>
      <c r="F188">
        <v>0</v>
      </c>
      <c r="G188" s="2">
        <v>0.192</v>
      </c>
      <c r="H188">
        <v>89</v>
      </c>
      <c r="I188">
        <v>11632</v>
      </c>
    </row>
    <row r="189" spans="1:9" x14ac:dyDescent="0.3">
      <c r="A189" t="s">
        <v>917</v>
      </c>
      <c r="B189" t="s">
        <v>76</v>
      </c>
      <c r="C189" t="s">
        <v>298</v>
      </c>
      <c r="D189">
        <v>0</v>
      </c>
      <c r="E189">
        <v>29.2</v>
      </c>
      <c r="F189">
        <v>0</v>
      </c>
      <c r="G189" s="2">
        <v>0.16300000000000001</v>
      </c>
      <c r="H189">
        <v>82</v>
      </c>
      <c r="I189">
        <v>17780</v>
      </c>
    </row>
    <row r="190" spans="1:9" x14ac:dyDescent="0.3">
      <c r="A190" t="s">
        <v>732</v>
      </c>
      <c r="B190" t="s">
        <v>35</v>
      </c>
      <c r="C190" t="s">
        <v>309</v>
      </c>
      <c r="D190">
        <v>32</v>
      </c>
      <c r="E190">
        <v>205</v>
      </c>
      <c r="F190">
        <v>0</v>
      </c>
      <c r="G190" s="2">
        <v>0.17</v>
      </c>
      <c r="H190">
        <v>84</v>
      </c>
      <c r="I190">
        <v>11682</v>
      </c>
    </row>
    <row r="191" spans="1:9" x14ac:dyDescent="0.3">
      <c r="A191" t="s">
        <v>918</v>
      </c>
      <c r="B191" t="s">
        <v>11</v>
      </c>
      <c r="C191" t="s">
        <v>309</v>
      </c>
      <c r="D191">
        <v>20</v>
      </c>
      <c r="E191">
        <v>121</v>
      </c>
      <c r="F191">
        <v>0</v>
      </c>
      <c r="G191" s="2">
        <v>8.6999999999999994E-2</v>
      </c>
      <c r="H191">
        <v>116</v>
      </c>
      <c r="I191">
        <v>11502</v>
      </c>
    </row>
    <row r="192" spans="1:9" x14ac:dyDescent="0.3">
      <c r="A192" t="s">
        <v>919</v>
      </c>
      <c r="B192" t="s">
        <v>45</v>
      </c>
      <c r="C192" t="s">
        <v>298</v>
      </c>
      <c r="D192">
        <v>0</v>
      </c>
      <c r="E192">
        <v>37</v>
      </c>
      <c r="F192">
        <v>1</v>
      </c>
      <c r="G192" s="2">
        <v>5.3999999999999999E-2</v>
      </c>
      <c r="H192">
        <v>127</v>
      </c>
      <c r="I192">
        <v>10796</v>
      </c>
    </row>
    <row r="193" spans="1:9" x14ac:dyDescent="0.3">
      <c r="A193" t="s">
        <v>426</v>
      </c>
      <c r="B193" t="s">
        <v>76</v>
      </c>
      <c r="C193" t="s">
        <v>309</v>
      </c>
      <c r="D193">
        <v>29</v>
      </c>
      <c r="E193">
        <v>179.1</v>
      </c>
      <c r="F193">
        <v>0</v>
      </c>
      <c r="G193" s="2">
        <v>0.113</v>
      </c>
      <c r="H193">
        <v>97</v>
      </c>
      <c r="I193">
        <v>6562</v>
      </c>
    </row>
    <row r="194" spans="1:9" x14ac:dyDescent="0.3">
      <c r="A194" t="s">
        <v>640</v>
      </c>
      <c r="B194" t="s">
        <v>21</v>
      </c>
      <c r="C194" t="s">
        <v>309</v>
      </c>
      <c r="D194">
        <v>20</v>
      </c>
      <c r="E194">
        <v>110.1</v>
      </c>
      <c r="F194">
        <v>0</v>
      </c>
      <c r="G194" s="2">
        <v>0.17799999999999999</v>
      </c>
      <c r="H194">
        <v>80</v>
      </c>
      <c r="I194">
        <v>14916</v>
      </c>
    </row>
    <row r="195" spans="1:9" x14ac:dyDescent="0.3">
      <c r="A195" t="s">
        <v>920</v>
      </c>
      <c r="B195" t="s">
        <v>71</v>
      </c>
      <c r="C195" t="s">
        <v>309</v>
      </c>
      <c r="D195">
        <v>10</v>
      </c>
      <c r="E195">
        <v>58.2</v>
      </c>
      <c r="F195">
        <v>1</v>
      </c>
      <c r="G195" s="2">
        <v>0.09</v>
      </c>
      <c r="H195">
        <v>102</v>
      </c>
      <c r="I195">
        <v>13761</v>
      </c>
    </row>
    <row r="196" spans="1:9" x14ac:dyDescent="0.3">
      <c r="A196" t="s">
        <v>821</v>
      </c>
      <c r="B196" t="s">
        <v>15</v>
      </c>
      <c r="C196" t="s">
        <v>309</v>
      </c>
      <c r="D196">
        <v>27</v>
      </c>
      <c r="E196">
        <v>148.19999999999999</v>
      </c>
      <c r="F196">
        <v>0</v>
      </c>
      <c r="G196" s="2">
        <v>0.112</v>
      </c>
      <c r="H196">
        <v>94</v>
      </c>
      <c r="I196">
        <v>404</v>
      </c>
    </row>
    <row r="197" spans="1:9" x14ac:dyDescent="0.3">
      <c r="A197" t="s">
        <v>389</v>
      </c>
      <c r="B197" t="s">
        <v>58</v>
      </c>
      <c r="C197" t="s">
        <v>298</v>
      </c>
      <c r="D197">
        <v>0</v>
      </c>
      <c r="E197">
        <v>56</v>
      </c>
      <c r="F197">
        <v>1</v>
      </c>
      <c r="G197" s="2">
        <v>0.19</v>
      </c>
      <c r="H197">
        <v>70</v>
      </c>
      <c r="I197">
        <v>6941</v>
      </c>
    </row>
    <row r="198" spans="1:9" x14ac:dyDescent="0.3">
      <c r="A198" t="s">
        <v>921</v>
      </c>
      <c r="B198" t="s">
        <v>13</v>
      </c>
      <c r="C198" t="s">
        <v>298</v>
      </c>
      <c r="D198">
        <v>0</v>
      </c>
      <c r="E198">
        <v>58.1</v>
      </c>
      <c r="F198">
        <v>0</v>
      </c>
      <c r="G198" s="2">
        <v>7.2999999999999995E-2</v>
      </c>
      <c r="H198">
        <v>114</v>
      </c>
      <c r="I198">
        <v>5830</v>
      </c>
    </row>
    <row r="199" spans="1:9" x14ac:dyDescent="0.3">
      <c r="A199" t="s">
        <v>922</v>
      </c>
      <c r="B199" t="s">
        <v>97</v>
      </c>
      <c r="C199" t="s">
        <v>298</v>
      </c>
      <c r="D199">
        <v>0</v>
      </c>
      <c r="E199">
        <v>43.2</v>
      </c>
      <c r="F199">
        <v>0</v>
      </c>
      <c r="G199" s="2">
        <v>8.4000000000000005E-2</v>
      </c>
      <c r="H199">
        <v>112</v>
      </c>
      <c r="I199">
        <v>15306</v>
      </c>
    </row>
    <row r="200" spans="1:9" x14ac:dyDescent="0.3">
      <c r="A200" t="s">
        <v>460</v>
      </c>
      <c r="B200" t="s">
        <v>11</v>
      </c>
      <c r="C200" t="s">
        <v>309</v>
      </c>
      <c r="D200">
        <v>13</v>
      </c>
      <c r="E200">
        <v>67.099999999999994</v>
      </c>
      <c r="F200">
        <v>0</v>
      </c>
      <c r="G200" s="2">
        <v>0.113</v>
      </c>
      <c r="H200">
        <v>100</v>
      </c>
      <c r="I200">
        <v>12833</v>
      </c>
    </row>
    <row r="201" spans="1:9" x14ac:dyDescent="0.3">
      <c r="A201" t="s">
        <v>923</v>
      </c>
      <c r="B201" t="s">
        <v>45</v>
      </c>
      <c r="C201" t="s">
        <v>298</v>
      </c>
      <c r="D201">
        <v>0</v>
      </c>
      <c r="E201">
        <v>33.200000000000003</v>
      </c>
      <c r="F201">
        <v>0</v>
      </c>
      <c r="G201" s="2">
        <v>9.8000000000000004E-2</v>
      </c>
      <c r="H201">
        <v>99</v>
      </c>
      <c r="I201">
        <v>12452</v>
      </c>
    </row>
    <row r="202" spans="1:9" x14ac:dyDescent="0.3">
      <c r="A202" t="s">
        <v>924</v>
      </c>
      <c r="B202" t="s">
        <v>39</v>
      </c>
      <c r="C202" t="s">
        <v>298</v>
      </c>
      <c r="D202">
        <v>0</v>
      </c>
      <c r="E202">
        <v>57.2</v>
      </c>
      <c r="F202">
        <v>0</v>
      </c>
      <c r="G202" s="2">
        <v>0.13200000000000001</v>
      </c>
      <c r="H202">
        <v>92</v>
      </c>
      <c r="I202">
        <v>10343</v>
      </c>
    </row>
    <row r="203" spans="1:9" x14ac:dyDescent="0.3">
      <c r="A203" t="s">
        <v>925</v>
      </c>
      <c r="B203" t="s">
        <v>31</v>
      </c>
      <c r="C203" t="s">
        <v>309</v>
      </c>
      <c r="D203">
        <v>2</v>
      </c>
      <c r="E203">
        <v>74.099999999999994</v>
      </c>
      <c r="F203">
        <v>2</v>
      </c>
      <c r="G203" s="2">
        <v>0.18099999999999999</v>
      </c>
      <c r="H203">
        <v>78</v>
      </c>
      <c r="I203">
        <v>13273</v>
      </c>
    </row>
    <row r="204" spans="1:9" x14ac:dyDescent="0.3">
      <c r="A204" t="s">
        <v>926</v>
      </c>
      <c r="B204" t="s">
        <v>17</v>
      </c>
      <c r="C204" t="s">
        <v>298</v>
      </c>
      <c r="D204">
        <v>0</v>
      </c>
      <c r="E204">
        <v>64.2</v>
      </c>
      <c r="F204">
        <v>0</v>
      </c>
      <c r="G204" s="2">
        <v>0.126</v>
      </c>
      <c r="H204">
        <v>93</v>
      </c>
      <c r="I204">
        <v>14295</v>
      </c>
    </row>
    <row r="205" spans="1:9" x14ac:dyDescent="0.3">
      <c r="A205" t="s">
        <v>492</v>
      </c>
      <c r="B205" t="s">
        <v>31</v>
      </c>
      <c r="C205" t="s">
        <v>309</v>
      </c>
      <c r="D205">
        <v>24</v>
      </c>
      <c r="E205">
        <v>126.2</v>
      </c>
      <c r="F205">
        <v>1</v>
      </c>
      <c r="G205" s="2">
        <v>0.13100000000000001</v>
      </c>
      <c r="H205">
        <v>96</v>
      </c>
      <c r="I205">
        <v>14444</v>
      </c>
    </row>
    <row r="206" spans="1:9" x14ac:dyDescent="0.3">
      <c r="A206" t="s">
        <v>927</v>
      </c>
      <c r="B206" t="s">
        <v>15</v>
      </c>
      <c r="C206" t="s">
        <v>298</v>
      </c>
      <c r="D206">
        <v>0</v>
      </c>
      <c r="E206">
        <v>45.1</v>
      </c>
      <c r="F206">
        <v>0</v>
      </c>
      <c r="G206" s="2">
        <v>0.16700000000000001</v>
      </c>
      <c r="H206">
        <v>98</v>
      </c>
      <c r="I206">
        <v>10855</v>
      </c>
    </row>
    <row r="207" spans="1:9" x14ac:dyDescent="0.3">
      <c r="A207" t="s">
        <v>382</v>
      </c>
      <c r="B207" t="s">
        <v>74</v>
      </c>
      <c r="C207" t="s">
        <v>298</v>
      </c>
      <c r="D207">
        <v>0</v>
      </c>
      <c r="E207">
        <v>52.1</v>
      </c>
      <c r="F207">
        <v>10</v>
      </c>
      <c r="G207" s="2">
        <v>0.16300000000000001</v>
      </c>
      <c r="H207">
        <v>104</v>
      </c>
      <c r="I207">
        <v>1246</v>
      </c>
    </row>
    <row r="208" spans="1:9" x14ac:dyDescent="0.3">
      <c r="A208" t="s">
        <v>928</v>
      </c>
      <c r="B208" t="s">
        <v>133</v>
      </c>
      <c r="C208" t="s">
        <v>298</v>
      </c>
      <c r="D208">
        <v>0</v>
      </c>
      <c r="E208">
        <v>35.200000000000003</v>
      </c>
      <c r="F208">
        <v>0</v>
      </c>
      <c r="G208" s="2">
        <v>0.128</v>
      </c>
      <c r="H208">
        <v>107</v>
      </c>
      <c r="I208">
        <v>13042</v>
      </c>
    </row>
    <row r="209" spans="1:9" x14ac:dyDescent="0.3">
      <c r="A209" t="s">
        <v>929</v>
      </c>
      <c r="B209" t="s">
        <v>19</v>
      </c>
      <c r="C209" t="s">
        <v>309</v>
      </c>
      <c r="D209">
        <v>8</v>
      </c>
      <c r="E209">
        <v>52</v>
      </c>
      <c r="F209">
        <v>0</v>
      </c>
      <c r="G209" s="2">
        <v>7.3999999999999996E-2</v>
      </c>
      <c r="H209">
        <v>121</v>
      </c>
      <c r="I209">
        <v>11467</v>
      </c>
    </row>
    <row r="210" spans="1:9" x14ac:dyDescent="0.3">
      <c r="A210" t="s">
        <v>930</v>
      </c>
      <c r="B210" t="s">
        <v>25</v>
      </c>
      <c r="C210" t="s">
        <v>309</v>
      </c>
      <c r="D210">
        <v>4</v>
      </c>
      <c r="E210">
        <v>26</v>
      </c>
      <c r="F210">
        <v>0</v>
      </c>
      <c r="G210" s="2">
        <v>8.3000000000000004E-2</v>
      </c>
      <c r="H210">
        <v>99</v>
      </c>
      <c r="I210">
        <v>13743</v>
      </c>
    </row>
    <row r="211" spans="1:9" x14ac:dyDescent="0.3">
      <c r="A211" t="s">
        <v>359</v>
      </c>
      <c r="B211" t="s">
        <v>58</v>
      </c>
      <c r="C211" t="s">
        <v>309</v>
      </c>
      <c r="D211">
        <v>24</v>
      </c>
      <c r="E211">
        <v>146.1</v>
      </c>
      <c r="F211">
        <v>0</v>
      </c>
      <c r="G211" s="2">
        <v>0.14599999999999999</v>
      </c>
      <c r="H211">
        <v>100</v>
      </c>
      <c r="I211">
        <v>3542</v>
      </c>
    </row>
    <row r="212" spans="1:9" x14ac:dyDescent="0.3">
      <c r="A212" t="s">
        <v>599</v>
      </c>
      <c r="B212" t="s">
        <v>23</v>
      </c>
      <c r="C212" t="s">
        <v>309</v>
      </c>
      <c r="D212">
        <v>5</v>
      </c>
      <c r="E212">
        <v>33</v>
      </c>
      <c r="F212">
        <v>0</v>
      </c>
      <c r="G212" s="2">
        <v>0.121</v>
      </c>
      <c r="H212">
        <v>110</v>
      </c>
      <c r="I212">
        <v>13071</v>
      </c>
    </row>
    <row r="213" spans="1:9" x14ac:dyDescent="0.3">
      <c r="A213" t="s">
        <v>931</v>
      </c>
      <c r="B213" t="s">
        <v>23</v>
      </c>
      <c r="C213" t="s">
        <v>309</v>
      </c>
      <c r="D213">
        <v>28</v>
      </c>
      <c r="E213">
        <v>169.2</v>
      </c>
      <c r="F213">
        <v>0</v>
      </c>
      <c r="G213" s="2">
        <v>6.8000000000000005E-2</v>
      </c>
      <c r="H213">
        <v>122</v>
      </c>
      <c r="I213">
        <v>11589</v>
      </c>
    </row>
    <row r="214" spans="1:9" x14ac:dyDescent="0.3">
      <c r="A214" t="s">
        <v>932</v>
      </c>
      <c r="B214" t="s">
        <v>129</v>
      </c>
      <c r="C214" t="s">
        <v>298</v>
      </c>
      <c r="D214">
        <v>0</v>
      </c>
      <c r="E214">
        <v>37.200000000000003</v>
      </c>
      <c r="F214">
        <v>0</v>
      </c>
      <c r="G214" s="2">
        <v>0.113</v>
      </c>
      <c r="H214">
        <v>107</v>
      </c>
      <c r="I214">
        <v>13780</v>
      </c>
    </row>
    <row r="215" spans="1:9" x14ac:dyDescent="0.3">
      <c r="A215" t="s">
        <v>434</v>
      </c>
      <c r="B215" t="s">
        <v>129</v>
      </c>
      <c r="C215" t="s">
        <v>309</v>
      </c>
      <c r="D215">
        <v>25</v>
      </c>
      <c r="E215">
        <v>164.2</v>
      </c>
      <c r="F215">
        <v>0</v>
      </c>
      <c r="G215" s="2">
        <v>0.11</v>
      </c>
      <c r="H215">
        <v>96</v>
      </c>
      <c r="I215">
        <v>13218</v>
      </c>
    </row>
    <row r="216" spans="1:9" x14ac:dyDescent="0.3">
      <c r="A216" t="s">
        <v>386</v>
      </c>
      <c r="B216" t="s">
        <v>13</v>
      </c>
      <c r="C216" t="s">
        <v>309</v>
      </c>
      <c r="D216">
        <v>31</v>
      </c>
      <c r="E216">
        <v>186.2</v>
      </c>
      <c r="F216">
        <v>0</v>
      </c>
      <c r="G216" s="2">
        <v>0.19700000000000001</v>
      </c>
      <c r="H216">
        <v>83</v>
      </c>
      <c r="I216">
        <v>13074</v>
      </c>
    </row>
    <row r="217" spans="1:9" x14ac:dyDescent="0.3">
      <c r="A217" t="s">
        <v>933</v>
      </c>
      <c r="B217" t="s">
        <v>56</v>
      </c>
      <c r="C217" t="s">
        <v>309</v>
      </c>
      <c r="D217">
        <v>5</v>
      </c>
      <c r="E217">
        <v>23.1</v>
      </c>
      <c r="F217">
        <v>0</v>
      </c>
      <c r="G217" s="2">
        <v>5.8999999999999997E-2</v>
      </c>
      <c r="H217">
        <v>141</v>
      </c>
      <c r="I217">
        <v>18311</v>
      </c>
    </row>
    <row r="218" spans="1:9" x14ac:dyDescent="0.3">
      <c r="A218" t="s">
        <v>934</v>
      </c>
      <c r="B218" t="s">
        <v>11</v>
      </c>
      <c r="C218" t="s">
        <v>298</v>
      </c>
      <c r="D218">
        <v>0</v>
      </c>
      <c r="E218">
        <v>58.1</v>
      </c>
      <c r="F218">
        <v>3</v>
      </c>
      <c r="G218" s="2">
        <v>0.183</v>
      </c>
      <c r="H218">
        <v>91</v>
      </c>
      <c r="I218">
        <v>15264</v>
      </c>
    </row>
    <row r="219" spans="1:9" x14ac:dyDescent="0.3">
      <c r="A219" t="s">
        <v>935</v>
      </c>
      <c r="B219" t="s">
        <v>49</v>
      </c>
      <c r="C219" t="s">
        <v>298</v>
      </c>
      <c r="D219">
        <v>0</v>
      </c>
      <c r="E219">
        <v>53.2</v>
      </c>
      <c r="F219">
        <v>0</v>
      </c>
      <c r="G219" s="2">
        <v>0.17100000000000001</v>
      </c>
      <c r="H219">
        <v>83</v>
      </c>
      <c r="I219">
        <v>13323</v>
      </c>
    </row>
    <row r="220" spans="1:9" x14ac:dyDescent="0.3">
      <c r="A220" t="s">
        <v>936</v>
      </c>
      <c r="B220" t="s">
        <v>133</v>
      </c>
      <c r="C220" t="s">
        <v>298</v>
      </c>
      <c r="D220">
        <v>0</v>
      </c>
      <c r="E220">
        <v>69.2</v>
      </c>
      <c r="F220">
        <v>1</v>
      </c>
      <c r="G220" s="2">
        <v>0.192</v>
      </c>
      <c r="H220">
        <v>74</v>
      </c>
      <c r="I220">
        <v>12863</v>
      </c>
    </row>
    <row r="221" spans="1:9" x14ac:dyDescent="0.3">
      <c r="A221" t="s">
        <v>937</v>
      </c>
      <c r="B221" t="s">
        <v>35</v>
      </c>
      <c r="C221" t="s">
        <v>298</v>
      </c>
      <c r="D221">
        <v>0</v>
      </c>
      <c r="E221">
        <v>67.099999999999994</v>
      </c>
      <c r="F221">
        <v>1</v>
      </c>
      <c r="G221" s="2">
        <v>0.18099999999999999</v>
      </c>
      <c r="H221">
        <v>85</v>
      </c>
      <c r="I221">
        <v>2660</v>
      </c>
    </row>
    <row r="222" spans="1:9" x14ac:dyDescent="0.3">
      <c r="A222" t="s">
        <v>642</v>
      </c>
      <c r="B222" t="s">
        <v>35</v>
      </c>
      <c r="C222" t="s">
        <v>309</v>
      </c>
      <c r="D222">
        <v>10</v>
      </c>
      <c r="E222">
        <v>60.1</v>
      </c>
      <c r="F222">
        <v>0</v>
      </c>
      <c r="G222" s="2">
        <v>0.218</v>
      </c>
      <c r="H222">
        <v>68</v>
      </c>
      <c r="I222">
        <v>16918</v>
      </c>
    </row>
    <row r="223" spans="1:9" x14ac:dyDescent="0.3">
      <c r="A223" t="s">
        <v>784</v>
      </c>
      <c r="B223" t="s">
        <v>15</v>
      </c>
      <c r="C223" t="s">
        <v>309</v>
      </c>
      <c r="D223">
        <v>29</v>
      </c>
      <c r="E223">
        <v>155.1</v>
      </c>
      <c r="F223">
        <v>0</v>
      </c>
      <c r="G223" s="2">
        <v>0.14299999999999999</v>
      </c>
      <c r="H223">
        <v>101</v>
      </c>
      <c r="I223">
        <v>16511</v>
      </c>
    </row>
    <row r="224" spans="1:9" x14ac:dyDescent="0.3">
      <c r="A224" t="s">
        <v>938</v>
      </c>
      <c r="B224" t="s">
        <v>11</v>
      </c>
      <c r="C224" t="s">
        <v>298</v>
      </c>
      <c r="D224">
        <v>0</v>
      </c>
      <c r="E224">
        <v>48.2</v>
      </c>
      <c r="F224">
        <v>1</v>
      </c>
      <c r="G224" s="2">
        <v>0.16300000000000001</v>
      </c>
      <c r="H224">
        <v>91</v>
      </c>
      <c r="I224">
        <v>5358</v>
      </c>
    </row>
    <row r="225" spans="1:9" x14ac:dyDescent="0.3">
      <c r="A225" t="s">
        <v>939</v>
      </c>
      <c r="B225" t="s">
        <v>90</v>
      </c>
      <c r="C225" t="s">
        <v>309</v>
      </c>
      <c r="D225">
        <v>8</v>
      </c>
      <c r="E225">
        <v>46.1</v>
      </c>
      <c r="F225">
        <v>0</v>
      </c>
      <c r="G225" s="2">
        <v>6.2E-2</v>
      </c>
      <c r="H225">
        <v>128</v>
      </c>
      <c r="I225">
        <v>14371</v>
      </c>
    </row>
    <row r="226" spans="1:9" x14ac:dyDescent="0.3">
      <c r="A226" t="s">
        <v>940</v>
      </c>
      <c r="B226" t="s">
        <v>15</v>
      </c>
      <c r="C226" t="s">
        <v>298</v>
      </c>
      <c r="D226">
        <v>0</v>
      </c>
      <c r="E226">
        <v>39.1</v>
      </c>
      <c r="F226">
        <v>0</v>
      </c>
      <c r="G226" s="2">
        <v>0.187</v>
      </c>
      <c r="H226">
        <v>93</v>
      </c>
      <c r="I226">
        <v>16588</v>
      </c>
    </row>
    <row r="227" spans="1:9" x14ac:dyDescent="0.3">
      <c r="A227" t="s">
        <v>744</v>
      </c>
      <c r="B227" t="s">
        <v>78</v>
      </c>
      <c r="C227" t="s">
        <v>309</v>
      </c>
      <c r="D227">
        <v>25</v>
      </c>
      <c r="E227">
        <v>145.19999999999999</v>
      </c>
      <c r="F227">
        <v>0</v>
      </c>
      <c r="G227" s="2">
        <v>0.14799999999999999</v>
      </c>
      <c r="H227">
        <v>103</v>
      </c>
      <c r="I227">
        <v>14168</v>
      </c>
    </row>
    <row r="228" spans="1:9" x14ac:dyDescent="0.3">
      <c r="A228" t="s">
        <v>941</v>
      </c>
      <c r="B228" t="s">
        <v>144</v>
      </c>
      <c r="C228" t="s">
        <v>309</v>
      </c>
      <c r="D228">
        <v>32</v>
      </c>
      <c r="E228">
        <v>180.1</v>
      </c>
      <c r="F228">
        <v>0</v>
      </c>
      <c r="G228" s="2">
        <v>0.106</v>
      </c>
      <c r="H228">
        <v>105</v>
      </c>
      <c r="I228">
        <v>2608</v>
      </c>
    </row>
    <row r="229" spans="1:9" x14ac:dyDescent="0.3">
      <c r="A229" t="s">
        <v>802</v>
      </c>
      <c r="B229" t="s">
        <v>64</v>
      </c>
      <c r="C229" t="s">
        <v>309</v>
      </c>
      <c r="D229">
        <v>33</v>
      </c>
      <c r="E229">
        <v>191.1</v>
      </c>
      <c r="F229">
        <v>0</v>
      </c>
      <c r="G229" s="2">
        <v>8.5000000000000006E-2</v>
      </c>
      <c r="H229">
        <v>102</v>
      </c>
      <c r="I229">
        <v>13183</v>
      </c>
    </row>
    <row r="230" spans="1:9" x14ac:dyDescent="0.3">
      <c r="A230" t="s">
        <v>942</v>
      </c>
      <c r="B230" t="s">
        <v>87</v>
      </c>
      <c r="C230" t="s">
        <v>298</v>
      </c>
      <c r="D230">
        <v>0</v>
      </c>
      <c r="E230">
        <v>25.1</v>
      </c>
      <c r="F230">
        <v>0</v>
      </c>
      <c r="G230" s="2">
        <v>8.5999999999999993E-2</v>
      </c>
      <c r="H230">
        <v>110</v>
      </c>
      <c r="I230">
        <v>11604</v>
      </c>
    </row>
    <row r="231" spans="1:9" x14ac:dyDescent="0.3">
      <c r="A231" t="s">
        <v>812</v>
      </c>
      <c r="B231" t="s">
        <v>13</v>
      </c>
      <c r="C231" t="s">
        <v>309</v>
      </c>
      <c r="D231">
        <v>31</v>
      </c>
      <c r="E231">
        <v>186</v>
      </c>
      <c r="F231">
        <v>0</v>
      </c>
      <c r="G231" s="2">
        <v>0.11899999999999999</v>
      </c>
      <c r="H231">
        <v>90</v>
      </c>
      <c r="I231">
        <v>10130</v>
      </c>
    </row>
    <row r="232" spans="1:9" x14ac:dyDescent="0.3">
      <c r="A232" t="s">
        <v>510</v>
      </c>
      <c r="B232" t="s">
        <v>29</v>
      </c>
      <c r="C232" t="s">
        <v>298</v>
      </c>
      <c r="D232">
        <v>0</v>
      </c>
      <c r="E232">
        <v>41.1</v>
      </c>
      <c r="F232">
        <v>0</v>
      </c>
      <c r="G232" s="2">
        <v>0.14199999999999999</v>
      </c>
      <c r="H232">
        <v>104</v>
      </c>
      <c r="I232">
        <v>9037</v>
      </c>
    </row>
    <row r="233" spans="1:9" x14ac:dyDescent="0.3">
      <c r="A233" t="s">
        <v>766</v>
      </c>
      <c r="B233" t="s">
        <v>13</v>
      </c>
      <c r="C233" t="s">
        <v>298</v>
      </c>
      <c r="D233">
        <v>0</v>
      </c>
      <c r="E233">
        <v>75.2</v>
      </c>
      <c r="F233">
        <v>16</v>
      </c>
      <c r="G233" s="2">
        <v>0.151</v>
      </c>
      <c r="H233">
        <v>82</v>
      </c>
      <c r="I233">
        <v>12572</v>
      </c>
    </row>
    <row r="234" spans="1:9" x14ac:dyDescent="0.3">
      <c r="A234" t="s">
        <v>717</v>
      </c>
      <c r="B234" t="s">
        <v>35</v>
      </c>
      <c r="C234" t="s">
        <v>298</v>
      </c>
      <c r="D234">
        <v>0</v>
      </c>
      <c r="E234">
        <v>18.100000000000001</v>
      </c>
      <c r="F234">
        <v>0</v>
      </c>
      <c r="G234" s="2">
        <v>8.1000000000000003E-2</v>
      </c>
      <c r="H234">
        <v>109</v>
      </c>
      <c r="I234">
        <v>3840</v>
      </c>
    </row>
    <row r="235" spans="1:9" x14ac:dyDescent="0.3">
      <c r="A235" t="s">
        <v>592</v>
      </c>
      <c r="B235" t="s">
        <v>74</v>
      </c>
      <c r="C235" t="s">
        <v>298</v>
      </c>
      <c r="D235">
        <v>0</v>
      </c>
      <c r="E235">
        <v>45.2</v>
      </c>
      <c r="F235">
        <v>2</v>
      </c>
      <c r="G235" s="2">
        <v>0.1</v>
      </c>
      <c r="H235">
        <v>119</v>
      </c>
      <c r="I235">
        <v>14524</v>
      </c>
    </row>
    <row r="236" spans="1:9" x14ac:dyDescent="0.3">
      <c r="A236" t="s">
        <v>943</v>
      </c>
      <c r="B236" t="s">
        <v>33</v>
      </c>
      <c r="C236" t="s">
        <v>309</v>
      </c>
      <c r="D236">
        <v>11</v>
      </c>
      <c r="E236">
        <v>54.2</v>
      </c>
      <c r="F236">
        <v>0</v>
      </c>
      <c r="G236" s="2">
        <v>8.0000000000000002E-3</v>
      </c>
      <c r="H236">
        <v>129</v>
      </c>
      <c r="I236">
        <v>13453</v>
      </c>
    </row>
    <row r="237" spans="1:9" x14ac:dyDescent="0.3">
      <c r="A237" t="s">
        <v>944</v>
      </c>
      <c r="B237" t="s">
        <v>13</v>
      </c>
      <c r="C237" t="s">
        <v>298</v>
      </c>
      <c r="D237">
        <v>0</v>
      </c>
      <c r="E237">
        <v>56.2</v>
      </c>
      <c r="F237">
        <v>1</v>
      </c>
      <c r="G237" s="2">
        <v>0.29899999999999999</v>
      </c>
      <c r="H237">
        <v>76</v>
      </c>
      <c r="I237">
        <v>9073</v>
      </c>
    </row>
    <row r="238" spans="1:9" x14ac:dyDescent="0.3">
      <c r="A238" t="s">
        <v>945</v>
      </c>
      <c r="B238" t="s">
        <v>33</v>
      </c>
      <c r="C238" t="s">
        <v>298</v>
      </c>
      <c r="D238">
        <v>0</v>
      </c>
      <c r="E238">
        <v>43</v>
      </c>
      <c r="F238">
        <v>2</v>
      </c>
      <c r="G238" s="2">
        <v>0.214</v>
      </c>
      <c r="H238">
        <v>93</v>
      </c>
      <c r="I238">
        <v>9227</v>
      </c>
    </row>
    <row r="239" spans="1:9" x14ac:dyDescent="0.3">
      <c r="A239" t="s">
        <v>464</v>
      </c>
      <c r="B239" t="s">
        <v>31</v>
      </c>
      <c r="C239" t="s">
        <v>309</v>
      </c>
      <c r="D239">
        <v>16</v>
      </c>
      <c r="E239">
        <v>92.2</v>
      </c>
      <c r="F239">
        <v>0</v>
      </c>
      <c r="G239" s="2">
        <v>0.11700000000000001</v>
      </c>
      <c r="H239">
        <v>100</v>
      </c>
      <c r="I239">
        <v>4662</v>
      </c>
    </row>
    <row r="240" spans="1:9" x14ac:dyDescent="0.3">
      <c r="A240" t="s">
        <v>946</v>
      </c>
      <c r="B240" t="s">
        <v>13</v>
      </c>
      <c r="C240" t="s">
        <v>298</v>
      </c>
      <c r="D240">
        <v>0</v>
      </c>
      <c r="E240">
        <v>58.2</v>
      </c>
      <c r="F240">
        <v>27</v>
      </c>
      <c r="G240" s="2">
        <v>0.14699999999999999</v>
      </c>
      <c r="H240">
        <v>100</v>
      </c>
      <c r="I240">
        <v>8350</v>
      </c>
    </row>
    <row r="241" spans="1:9" x14ac:dyDescent="0.3">
      <c r="A241" t="s">
        <v>947</v>
      </c>
      <c r="B241" t="s">
        <v>35</v>
      </c>
      <c r="C241" t="s">
        <v>298</v>
      </c>
      <c r="D241">
        <v>0</v>
      </c>
      <c r="E241">
        <v>58.2</v>
      </c>
      <c r="F241">
        <v>2</v>
      </c>
      <c r="G241" s="2">
        <v>0.113</v>
      </c>
      <c r="H241">
        <v>99</v>
      </c>
      <c r="I241">
        <v>13528</v>
      </c>
    </row>
    <row r="242" spans="1:9" x14ac:dyDescent="0.3">
      <c r="A242" t="s">
        <v>948</v>
      </c>
      <c r="B242" t="s">
        <v>64</v>
      </c>
      <c r="C242" t="s">
        <v>298</v>
      </c>
      <c r="D242">
        <v>0</v>
      </c>
      <c r="E242">
        <v>72</v>
      </c>
      <c r="F242">
        <v>2</v>
      </c>
      <c r="G242" s="2">
        <v>0.155</v>
      </c>
      <c r="H242">
        <v>85</v>
      </c>
      <c r="I242">
        <v>12323</v>
      </c>
    </row>
    <row r="243" spans="1:9" x14ac:dyDescent="0.3">
      <c r="A243" t="s">
        <v>949</v>
      </c>
      <c r="B243" t="s">
        <v>23</v>
      </c>
      <c r="C243" t="s">
        <v>309</v>
      </c>
      <c r="D243">
        <v>8</v>
      </c>
      <c r="E243">
        <v>58.1</v>
      </c>
      <c r="F243">
        <v>1</v>
      </c>
      <c r="G243" s="2">
        <v>2.8000000000000001E-2</v>
      </c>
      <c r="H243">
        <v>133</v>
      </c>
      <c r="I243">
        <v>16017</v>
      </c>
    </row>
    <row r="244" spans="1:9" x14ac:dyDescent="0.3">
      <c r="A244" t="s">
        <v>950</v>
      </c>
      <c r="B244" t="s">
        <v>49</v>
      </c>
      <c r="C244" t="s">
        <v>298</v>
      </c>
      <c r="D244">
        <v>0</v>
      </c>
      <c r="E244">
        <v>31.1</v>
      </c>
      <c r="F244">
        <v>1</v>
      </c>
      <c r="G244" s="2">
        <v>3.6999999999999998E-2</v>
      </c>
      <c r="H244">
        <v>98</v>
      </c>
      <c r="I244">
        <v>6612</v>
      </c>
    </row>
    <row r="245" spans="1:9" x14ac:dyDescent="0.3">
      <c r="A245" t="s">
        <v>951</v>
      </c>
      <c r="B245" t="s">
        <v>78</v>
      </c>
      <c r="C245" t="s">
        <v>298</v>
      </c>
      <c r="D245">
        <v>0</v>
      </c>
      <c r="E245">
        <v>60.1</v>
      </c>
      <c r="F245">
        <v>9</v>
      </c>
      <c r="G245" s="2">
        <v>0.13</v>
      </c>
      <c r="H245">
        <v>101</v>
      </c>
      <c r="I245">
        <v>1837</v>
      </c>
    </row>
    <row r="246" spans="1:9" x14ac:dyDescent="0.3">
      <c r="A246" t="s">
        <v>787</v>
      </c>
      <c r="B246" t="s">
        <v>29</v>
      </c>
      <c r="C246" t="s">
        <v>309</v>
      </c>
      <c r="D246">
        <v>32</v>
      </c>
      <c r="E246">
        <v>189.2</v>
      </c>
      <c r="F246">
        <v>0</v>
      </c>
      <c r="G246" s="2">
        <v>0.14199999999999999</v>
      </c>
      <c r="H246">
        <v>90</v>
      </c>
      <c r="I246">
        <v>9323</v>
      </c>
    </row>
    <row r="247" spans="1:9" x14ac:dyDescent="0.3">
      <c r="A247" t="s">
        <v>774</v>
      </c>
      <c r="B247" t="s">
        <v>76</v>
      </c>
      <c r="C247" t="s">
        <v>309</v>
      </c>
      <c r="D247">
        <v>24</v>
      </c>
      <c r="E247">
        <v>129.1</v>
      </c>
      <c r="F247">
        <v>0</v>
      </c>
      <c r="G247" s="2">
        <v>0.11</v>
      </c>
      <c r="H247">
        <v>104</v>
      </c>
      <c r="I247">
        <v>13543</v>
      </c>
    </row>
    <row r="248" spans="1:9" x14ac:dyDescent="0.3">
      <c r="A248" t="s">
        <v>952</v>
      </c>
      <c r="B248" t="s">
        <v>87</v>
      </c>
      <c r="C248" t="s">
        <v>309</v>
      </c>
      <c r="D248">
        <v>25</v>
      </c>
      <c r="E248">
        <v>150.1</v>
      </c>
      <c r="F248">
        <v>0</v>
      </c>
      <c r="G248" s="2">
        <v>0.10100000000000001</v>
      </c>
      <c r="H248">
        <v>104</v>
      </c>
      <c r="I248">
        <v>16977</v>
      </c>
    </row>
    <row r="249" spans="1:9" x14ac:dyDescent="0.3">
      <c r="A249" t="s">
        <v>733</v>
      </c>
      <c r="B249" t="s">
        <v>76</v>
      </c>
      <c r="C249" t="s">
        <v>309</v>
      </c>
      <c r="D249">
        <v>34</v>
      </c>
      <c r="E249">
        <v>201</v>
      </c>
      <c r="F249">
        <v>0</v>
      </c>
      <c r="G249" s="2">
        <v>0.222</v>
      </c>
      <c r="H249">
        <v>76</v>
      </c>
      <c r="I249">
        <v>6345</v>
      </c>
    </row>
    <row r="250" spans="1:9" x14ac:dyDescent="0.3">
      <c r="A250" t="s">
        <v>953</v>
      </c>
      <c r="B250" t="s">
        <v>87</v>
      </c>
      <c r="C250" t="s">
        <v>298</v>
      </c>
      <c r="D250">
        <v>0</v>
      </c>
      <c r="E250">
        <v>28.2</v>
      </c>
      <c r="F250">
        <v>0</v>
      </c>
      <c r="G250" s="2">
        <v>3.9E-2</v>
      </c>
      <c r="H250">
        <v>133</v>
      </c>
      <c r="I250">
        <v>11440</v>
      </c>
    </row>
    <row r="251" spans="1:9" x14ac:dyDescent="0.3">
      <c r="A251" t="s">
        <v>954</v>
      </c>
      <c r="B251" t="s">
        <v>76</v>
      </c>
      <c r="C251" t="s">
        <v>298</v>
      </c>
      <c r="D251">
        <v>0</v>
      </c>
      <c r="E251">
        <v>57.1</v>
      </c>
      <c r="F251">
        <v>2</v>
      </c>
      <c r="G251" s="2">
        <v>0.113</v>
      </c>
      <c r="H251">
        <v>114</v>
      </c>
      <c r="I251">
        <v>10982</v>
      </c>
    </row>
    <row r="252" spans="1:9" x14ac:dyDescent="0.3">
      <c r="A252" t="s">
        <v>619</v>
      </c>
      <c r="B252" t="s">
        <v>29</v>
      </c>
      <c r="C252" t="s">
        <v>309</v>
      </c>
      <c r="D252">
        <v>4</v>
      </c>
      <c r="E252">
        <v>22</v>
      </c>
      <c r="F252">
        <v>0</v>
      </c>
      <c r="G252" s="2">
        <v>8.1000000000000003E-2</v>
      </c>
      <c r="H252">
        <v>112</v>
      </c>
      <c r="I252">
        <v>10197</v>
      </c>
    </row>
    <row r="253" spans="1:9" x14ac:dyDescent="0.3">
      <c r="A253" t="s">
        <v>955</v>
      </c>
      <c r="B253" t="s">
        <v>35</v>
      </c>
      <c r="C253" t="s">
        <v>298</v>
      </c>
      <c r="D253">
        <v>0</v>
      </c>
      <c r="E253">
        <v>59.1</v>
      </c>
      <c r="F253">
        <v>20</v>
      </c>
      <c r="G253" s="2">
        <v>0.14799999999999999</v>
      </c>
      <c r="H253">
        <v>116</v>
      </c>
      <c r="I253">
        <v>18719</v>
      </c>
    </row>
    <row r="254" spans="1:9" x14ac:dyDescent="0.3">
      <c r="A254" t="s">
        <v>956</v>
      </c>
      <c r="B254" t="s">
        <v>21</v>
      </c>
      <c r="C254" t="s">
        <v>309</v>
      </c>
      <c r="D254">
        <v>28</v>
      </c>
      <c r="E254">
        <v>156</v>
      </c>
      <c r="F254">
        <v>0</v>
      </c>
      <c r="G254" s="2">
        <v>6.4000000000000001E-2</v>
      </c>
      <c r="H254">
        <v>109</v>
      </c>
      <c r="I254">
        <v>16256</v>
      </c>
    </row>
    <row r="255" spans="1:9" x14ac:dyDescent="0.3">
      <c r="A255" t="s">
        <v>957</v>
      </c>
      <c r="B255" t="s">
        <v>90</v>
      </c>
      <c r="C255" t="s">
        <v>298</v>
      </c>
      <c r="D255">
        <v>0</v>
      </c>
      <c r="E255">
        <v>54.2</v>
      </c>
      <c r="F255">
        <v>0</v>
      </c>
      <c r="G255" s="2">
        <v>0.19700000000000001</v>
      </c>
      <c r="H255">
        <v>80</v>
      </c>
      <c r="I255">
        <v>12580</v>
      </c>
    </row>
    <row r="256" spans="1:9" x14ac:dyDescent="0.3">
      <c r="A256" t="s">
        <v>786</v>
      </c>
      <c r="B256" t="s">
        <v>35</v>
      </c>
      <c r="C256" t="s">
        <v>309</v>
      </c>
      <c r="D256">
        <v>30</v>
      </c>
      <c r="E256">
        <v>165.2</v>
      </c>
      <c r="F256">
        <v>0</v>
      </c>
      <c r="G256" s="2">
        <v>0.14699999999999999</v>
      </c>
      <c r="H256">
        <v>90</v>
      </c>
      <c r="I256">
        <v>14078</v>
      </c>
    </row>
    <row r="257" spans="1:9" x14ac:dyDescent="0.3">
      <c r="A257" t="s">
        <v>824</v>
      </c>
      <c r="B257" t="s">
        <v>87</v>
      </c>
      <c r="C257" t="s">
        <v>309</v>
      </c>
      <c r="D257">
        <v>31</v>
      </c>
      <c r="E257">
        <v>187</v>
      </c>
      <c r="F257">
        <v>0</v>
      </c>
      <c r="G257" s="2">
        <v>0.121</v>
      </c>
      <c r="H257">
        <v>97</v>
      </c>
      <c r="I257">
        <v>1994</v>
      </c>
    </row>
    <row r="258" spans="1:9" x14ac:dyDescent="0.3">
      <c r="A258" t="s">
        <v>455</v>
      </c>
      <c r="B258" t="s">
        <v>76</v>
      </c>
      <c r="C258" t="s">
        <v>309</v>
      </c>
      <c r="D258">
        <v>28</v>
      </c>
      <c r="E258">
        <v>143.1</v>
      </c>
      <c r="F258">
        <v>0</v>
      </c>
      <c r="G258" s="2">
        <v>0.109</v>
      </c>
      <c r="H258">
        <v>116</v>
      </c>
      <c r="I258">
        <v>6397</v>
      </c>
    </row>
    <row r="259" spans="1:9" x14ac:dyDescent="0.3">
      <c r="A259" t="s">
        <v>736</v>
      </c>
      <c r="B259" t="s">
        <v>13</v>
      </c>
      <c r="C259" t="s">
        <v>309</v>
      </c>
      <c r="D259">
        <v>32</v>
      </c>
      <c r="E259">
        <v>188.2</v>
      </c>
      <c r="F259">
        <v>0</v>
      </c>
      <c r="G259" s="2">
        <v>0.185</v>
      </c>
      <c r="H259">
        <v>86</v>
      </c>
      <c r="I259">
        <v>11423</v>
      </c>
    </row>
    <row r="260" spans="1:9" x14ac:dyDescent="0.3">
      <c r="A260" t="s">
        <v>499</v>
      </c>
      <c r="B260" t="s">
        <v>17</v>
      </c>
      <c r="C260" t="s">
        <v>309</v>
      </c>
      <c r="D260">
        <v>4</v>
      </c>
      <c r="E260">
        <v>13</v>
      </c>
      <c r="F260">
        <v>0</v>
      </c>
      <c r="G260" s="2">
        <v>5.0999999999999997E-2</v>
      </c>
      <c r="H260">
        <v>111</v>
      </c>
      <c r="I260">
        <v>16208</v>
      </c>
    </row>
    <row r="261" spans="1:9" x14ac:dyDescent="0.3">
      <c r="A261" t="s">
        <v>958</v>
      </c>
      <c r="B261" t="s">
        <v>97</v>
      </c>
      <c r="C261" t="s">
        <v>309</v>
      </c>
      <c r="D261">
        <v>4</v>
      </c>
      <c r="E261">
        <v>34.200000000000003</v>
      </c>
      <c r="F261">
        <v>0</v>
      </c>
      <c r="G261" s="2">
        <v>0.122</v>
      </c>
      <c r="H261">
        <v>117</v>
      </c>
      <c r="I261">
        <v>12938</v>
      </c>
    </row>
    <row r="262" spans="1:9" x14ac:dyDescent="0.3">
      <c r="A262" t="s">
        <v>959</v>
      </c>
      <c r="B262" t="s">
        <v>11</v>
      </c>
      <c r="C262" t="s">
        <v>309</v>
      </c>
      <c r="D262">
        <v>24</v>
      </c>
      <c r="E262">
        <v>147.1</v>
      </c>
      <c r="F262">
        <v>0</v>
      </c>
      <c r="G262" s="2">
        <v>0.09</v>
      </c>
      <c r="H262">
        <v>103</v>
      </c>
      <c r="I262">
        <v>8302</v>
      </c>
    </row>
    <row r="263" spans="1:9" x14ac:dyDescent="0.3">
      <c r="A263" t="s">
        <v>323</v>
      </c>
      <c r="B263" t="s">
        <v>56</v>
      </c>
      <c r="C263" t="s">
        <v>309</v>
      </c>
      <c r="D263">
        <v>12</v>
      </c>
      <c r="E263">
        <v>69.099999999999994</v>
      </c>
      <c r="F263">
        <v>0</v>
      </c>
      <c r="G263" s="2">
        <v>0.152</v>
      </c>
      <c r="H263">
        <v>92</v>
      </c>
      <c r="I263">
        <v>16137</v>
      </c>
    </row>
    <row r="264" spans="1:9" x14ac:dyDescent="0.3">
      <c r="A264" t="s">
        <v>960</v>
      </c>
      <c r="B264" t="s">
        <v>58</v>
      </c>
      <c r="C264" t="s">
        <v>309</v>
      </c>
      <c r="D264">
        <v>32</v>
      </c>
      <c r="E264">
        <v>179.2</v>
      </c>
      <c r="F264">
        <v>0</v>
      </c>
      <c r="G264" s="2">
        <v>0.10100000000000001</v>
      </c>
      <c r="H264">
        <v>112</v>
      </c>
      <c r="I264">
        <v>8044</v>
      </c>
    </row>
    <row r="265" spans="1:9" x14ac:dyDescent="0.3">
      <c r="A265" t="s">
        <v>961</v>
      </c>
      <c r="B265" t="s">
        <v>58</v>
      </c>
      <c r="C265" t="s">
        <v>309</v>
      </c>
      <c r="D265">
        <v>8</v>
      </c>
      <c r="E265">
        <v>45.1</v>
      </c>
      <c r="F265">
        <v>0</v>
      </c>
      <c r="G265" s="2">
        <v>0.20200000000000001</v>
      </c>
      <c r="H265">
        <v>84</v>
      </c>
      <c r="I265">
        <v>12638</v>
      </c>
    </row>
    <row r="266" spans="1:9" x14ac:dyDescent="0.3">
      <c r="A266" t="s">
        <v>962</v>
      </c>
      <c r="B266" t="s">
        <v>11</v>
      </c>
      <c r="C266" t="s">
        <v>309</v>
      </c>
      <c r="D266">
        <v>4</v>
      </c>
      <c r="E266">
        <v>23.2</v>
      </c>
      <c r="F266">
        <v>0</v>
      </c>
      <c r="G266" s="2">
        <v>8.1000000000000003E-2</v>
      </c>
      <c r="H266">
        <v>142</v>
      </c>
      <c r="I266">
        <v>15570</v>
      </c>
    </row>
    <row r="267" spans="1:9" x14ac:dyDescent="0.3">
      <c r="A267" t="s">
        <v>756</v>
      </c>
      <c r="B267" t="s">
        <v>37</v>
      </c>
      <c r="C267" t="s">
        <v>309</v>
      </c>
      <c r="D267">
        <v>31</v>
      </c>
      <c r="E267">
        <v>176.1</v>
      </c>
      <c r="F267">
        <v>0</v>
      </c>
      <c r="G267" s="2">
        <v>0.182</v>
      </c>
      <c r="H267">
        <v>82</v>
      </c>
      <c r="I267">
        <v>12703</v>
      </c>
    </row>
    <row r="268" spans="1:9" x14ac:dyDescent="0.3">
      <c r="A268" t="s">
        <v>963</v>
      </c>
      <c r="B268" t="s">
        <v>144</v>
      </c>
      <c r="C268" t="s">
        <v>298</v>
      </c>
      <c r="D268">
        <v>0</v>
      </c>
      <c r="E268">
        <v>43</v>
      </c>
      <c r="F268">
        <v>1</v>
      </c>
      <c r="G268" s="2">
        <v>0.17799999999999999</v>
      </c>
      <c r="H268">
        <v>84</v>
      </c>
      <c r="I268">
        <v>18064</v>
      </c>
    </row>
    <row r="269" spans="1:9" x14ac:dyDescent="0.3">
      <c r="A269" t="s">
        <v>554</v>
      </c>
      <c r="B269" t="s">
        <v>83</v>
      </c>
      <c r="C269" t="s">
        <v>309</v>
      </c>
      <c r="D269">
        <v>19</v>
      </c>
      <c r="E269">
        <v>105.1</v>
      </c>
      <c r="F269">
        <v>0</v>
      </c>
      <c r="G269" s="2">
        <v>8.5999999999999993E-2</v>
      </c>
      <c r="H269">
        <v>103</v>
      </c>
      <c r="I269">
        <v>15514</v>
      </c>
    </row>
    <row r="270" spans="1:9" x14ac:dyDescent="0.3">
      <c r="A270" t="s">
        <v>485</v>
      </c>
      <c r="B270" t="s">
        <v>23</v>
      </c>
      <c r="C270" t="s">
        <v>309</v>
      </c>
      <c r="D270">
        <v>17</v>
      </c>
      <c r="E270">
        <v>92.1</v>
      </c>
      <c r="F270">
        <v>0</v>
      </c>
      <c r="G270" s="2">
        <v>7.0999999999999994E-2</v>
      </c>
      <c r="H270">
        <v>111</v>
      </c>
      <c r="I270">
        <v>3990</v>
      </c>
    </row>
    <row r="271" spans="1:9" x14ac:dyDescent="0.3">
      <c r="A271" t="s">
        <v>548</v>
      </c>
      <c r="B271" t="s">
        <v>133</v>
      </c>
      <c r="C271" t="s">
        <v>309</v>
      </c>
      <c r="D271">
        <v>24</v>
      </c>
      <c r="E271">
        <v>137.1</v>
      </c>
      <c r="F271">
        <v>0</v>
      </c>
      <c r="G271" s="2">
        <v>0.17199999999999999</v>
      </c>
      <c r="H271">
        <v>97</v>
      </c>
      <c r="I271">
        <v>13164</v>
      </c>
    </row>
    <row r="272" spans="1:9" x14ac:dyDescent="0.3">
      <c r="A272" t="s">
        <v>609</v>
      </c>
      <c r="B272" t="s">
        <v>74</v>
      </c>
      <c r="C272" t="s">
        <v>309</v>
      </c>
      <c r="D272">
        <v>24</v>
      </c>
      <c r="E272">
        <v>148</v>
      </c>
      <c r="F272">
        <v>0</v>
      </c>
      <c r="G272" s="2">
        <v>8.5000000000000006E-2</v>
      </c>
      <c r="H272">
        <v>110</v>
      </c>
      <c r="I272">
        <v>4972</v>
      </c>
    </row>
    <row r="273" spans="1:9" x14ac:dyDescent="0.3">
      <c r="A273" t="s">
        <v>964</v>
      </c>
      <c r="B273" t="s">
        <v>13</v>
      </c>
      <c r="C273" t="s">
        <v>298</v>
      </c>
      <c r="D273">
        <v>0</v>
      </c>
      <c r="E273">
        <v>49.1</v>
      </c>
      <c r="F273">
        <v>0</v>
      </c>
      <c r="G273" s="2">
        <v>7.9000000000000001E-2</v>
      </c>
      <c r="H273">
        <v>123</v>
      </c>
      <c r="I273">
        <v>8501</v>
      </c>
    </row>
    <row r="274" spans="1:9" x14ac:dyDescent="0.3">
      <c r="A274" t="s">
        <v>965</v>
      </c>
      <c r="B274" t="s">
        <v>29</v>
      </c>
      <c r="C274" t="s">
        <v>298</v>
      </c>
      <c r="D274">
        <v>0</v>
      </c>
      <c r="E274">
        <v>51.1</v>
      </c>
      <c r="F274">
        <v>0</v>
      </c>
      <c r="G274" s="2">
        <v>0.11</v>
      </c>
      <c r="H274">
        <v>110</v>
      </c>
      <c r="I274">
        <v>2047</v>
      </c>
    </row>
    <row r="275" spans="1:9" x14ac:dyDescent="0.3">
      <c r="A275" t="s">
        <v>966</v>
      </c>
      <c r="B275" t="s">
        <v>11</v>
      </c>
      <c r="C275" t="s">
        <v>309</v>
      </c>
      <c r="D275">
        <v>3</v>
      </c>
      <c r="E275">
        <v>62</v>
      </c>
      <c r="F275">
        <v>19</v>
      </c>
      <c r="G275" s="2">
        <v>0.17599999999999999</v>
      </c>
      <c r="H275">
        <v>83</v>
      </c>
      <c r="I275">
        <v>9492</v>
      </c>
    </row>
    <row r="276" spans="1:9" x14ac:dyDescent="0.3">
      <c r="A276" t="s">
        <v>967</v>
      </c>
      <c r="B276" t="s">
        <v>64</v>
      </c>
      <c r="C276" t="s">
        <v>298</v>
      </c>
      <c r="D276">
        <v>0</v>
      </c>
      <c r="E276">
        <v>72.2</v>
      </c>
      <c r="F276">
        <v>1</v>
      </c>
      <c r="G276" s="2">
        <v>7.0999999999999994E-2</v>
      </c>
      <c r="H276">
        <v>115</v>
      </c>
      <c r="I276">
        <v>7624</v>
      </c>
    </row>
    <row r="277" spans="1:9" x14ac:dyDescent="0.3">
      <c r="A277" t="s">
        <v>968</v>
      </c>
      <c r="B277" t="s">
        <v>90</v>
      </c>
      <c r="C277" t="s">
        <v>298</v>
      </c>
      <c r="D277">
        <v>0</v>
      </c>
      <c r="E277">
        <v>57.2</v>
      </c>
      <c r="F277">
        <v>0</v>
      </c>
      <c r="G277" s="2">
        <v>0.184</v>
      </c>
      <c r="H277">
        <v>85</v>
      </c>
      <c r="I277">
        <v>16086</v>
      </c>
    </row>
    <row r="278" spans="1:9" x14ac:dyDescent="0.3">
      <c r="A278" t="s">
        <v>969</v>
      </c>
      <c r="B278" t="s">
        <v>144</v>
      </c>
      <c r="C278" t="s">
        <v>298</v>
      </c>
      <c r="D278">
        <v>0</v>
      </c>
      <c r="E278">
        <v>68.099999999999994</v>
      </c>
      <c r="F278">
        <v>1</v>
      </c>
      <c r="G278" s="2">
        <v>0.16600000000000001</v>
      </c>
      <c r="H278">
        <v>105</v>
      </c>
      <c r="I278">
        <v>14957</v>
      </c>
    </row>
    <row r="279" spans="1:9" x14ac:dyDescent="0.3">
      <c r="A279" t="s">
        <v>970</v>
      </c>
      <c r="B279" t="s">
        <v>97</v>
      </c>
      <c r="C279" t="s">
        <v>298</v>
      </c>
      <c r="D279">
        <v>0</v>
      </c>
      <c r="E279">
        <v>10.199999999999999</v>
      </c>
      <c r="F279">
        <v>0</v>
      </c>
      <c r="G279" s="2">
        <v>0.128</v>
      </c>
      <c r="H279">
        <v>123</v>
      </c>
      <c r="I279">
        <v>12905</v>
      </c>
    </row>
    <row r="280" spans="1:9" x14ac:dyDescent="0.3">
      <c r="A280" t="s">
        <v>633</v>
      </c>
      <c r="B280" t="s">
        <v>13</v>
      </c>
      <c r="C280" t="s">
        <v>298</v>
      </c>
      <c r="D280">
        <v>0</v>
      </c>
      <c r="E280">
        <v>42.2</v>
      </c>
      <c r="F280">
        <v>0</v>
      </c>
      <c r="G280" s="2">
        <v>0.22700000000000001</v>
      </c>
      <c r="H280">
        <v>83</v>
      </c>
      <c r="I280">
        <v>12555</v>
      </c>
    </row>
    <row r="281" spans="1:9" x14ac:dyDescent="0.3">
      <c r="A281" t="s">
        <v>971</v>
      </c>
      <c r="B281" t="s">
        <v>83</v>
      </c>
      <c r="C281" t="s">
        <v>298</v>
      </c>
      <c r="D281">
        <v>0</v>
      </c>
      <c r="E281">
        <v>64</v>
      </c>
      <c r="F281">
        <v>1</v>
      </c>
      <c r="G281" s="2">
        <v>0.20200000000000001</v>
      </c>
      <c r="H281">
        <v>83</v>
      </c>
      <c r="I281">
        <v>3548</v>
      </c>
    </row>
    <row r="282" spans="1:9" x14ac:dyDescent="0.3">
      <c r="A282" t="s">
        <v>585</v>
      </c>
      <c r="B282" t="s">
        <v>31</v>
      </c>
      <c r="C282" t="s">
        <v>309</v>
      </c>
      <c r="D282">
        <v>25</v>
      </c>
      <c r="E282">
        <v>134.1</v>
      </c>
      <c r="F282">
        <v>1</v>
      </c>
      <c r="G282" s="2">
        <v>0.19</v>
      </c>
      <c r="H282">
        <v>90</v>
      </c>
      <c r="I282">
        <v>18498</v>
      </c>
    </row>
    <row r="283" spans="1:9" x14ac:dyDescent="0.3">
      <c r="A283" t="s">
        <v>511</v>
      </c>
      <c r="B283" t="s">
        <v>13</v>
      </c>
      <c r="C283" t="s">
        <v>298</v>
      </c>
      <c r="D283">
        <v>0</v>
      </c>
      <c r="E283">
        <v>59.2</v>
      </c>
      <c r="F283">
        <v>1</v>
      </c>
      <c r="G283" s="2">
        <v>0.16300000000000001</v>
      </c>
      <c r="H283">
        <v>102</v>
      </c>
      <c r="I283">
        <v>3299</v>
      </c>
    </row>
    <row r="284" spans="1:9" x14ac:dyDescent="0.3">
      <c r="A284" t="s">
        <v>788</v>
      </c>
      <c r="B284" t="s">
        <v>29</v>
      </c>
      <c r="C284" t="s">
        <v>298</v>
      </c>
      <c r="D284">
        <v>0</v>
      </c>
      <c r="E284">
        <v>55.1</v>
      </c>
      <c r="F284">
        <v>39</v>
      </c>
      <c r="G284" s="2">
        <v>0.16900000000000001</v>
      </c>
      <c r="H284">
        <v>86</v>
      </c>
      <c r="I284">
        <v>494</v>
      </c>
    </row>
    <row r="285" spans="1:9" x14ac:dyDescent="0.3">
      <c r="A285" t="s">
        <v>972</v>
      </c>
      <c r="B285" t="s">
        <v>33</v>
      </c>
      <c r="C285" t="s">
        <v>298</v>
      </c>
      <c r="D285">
        <v>0</v>
      </c>
      <c r="E285">
        <v>57.1</v>
      </c>
      <c r="F285">
        <v>0</v>
      </c>
      <c r="G285" s="2">
        <v>0.20699999999999999</v>
      </c>
      <c r="H285">
        <v>79</v>
      </c>
      <c r="I285">
        <v>2391</v>
      </c>
    </row>
    <row r="286" spans="1:9" x14ac:dyDescent="0.3">
      <c r="A286" t="s">
        <v>973</v>
      </c>
      <c r="B286" t="s">
        <v>49</v>
      </c>
      <c r="C286" t="s">
        <v>298</v>
      </c>
      <c r="D286">
        <v>0</v>
      </c>
      <c r="E286">
        <v>46.2</v>
      </c>
      <c r="F286">
        <v>0</v>
      </c>
      <c r="G286" s="2">
        <v>0.158</v>
      </c>
      <c r="H286">
        <v>105</v>
      </c>
      <c r="I286">
        <v>16507</v>
      </c>
    </row>
    <row r="287" spans="1:9" x14ac:dyDescent="0.3">
      <c r="A287" t="s">
        <v>764</v>
      </c>
      <c r="B287" t="s">
        <v>97</v>
      </c>
      <c r="C287" t="s">
        <v>309</v>
      </c>
      <c r="D287">
        <v>28</v>
      </c>
      <c r="E287">
        <v>169.2</v>
      </c>
      <c r="F287">
        <v>0</v>
      </c>
      <c r="G287" s="2">
        <v>0.14499999999999999</v>
      </c>
      <c r="H287">
        <v>109</v>
      </c>
      <c r="I287">
        <v>12917</v>
      </c>
    </row>
    <row r="288" spans="1:9" x14ac:dyDescent="0.3">
      <c r="A288" t="s">
        <v>440</v>
      </c>
      <c r="B288" t="s">
        <v>27</v>
      </c>
      <c r="C288" t="s">
        <v>309</v>
      </c>
      <c r="D288">
        <v>22</v>
      </c>
      <c r="E288">
        <v>118.2</v>
      </c>
      <c r="F288">
        <v>0</v>
      </c>
      <c r="G288" s="2">
        <v>0.18</v>
      </c>
      <c r="H288">
        <v>72</v>
      </c>
      <c r="I288">
        <v>14120</v>
      </c>
    </row>
    <row r="289" spans="1:9" x14ac:dyDescent="0.3">
      <c r="A289" t="s">
        <v>770</v>
      </c>
      <c r="B289" t="s">
        <v>58</v>
      </c>
      <c r="C289" t="s">
        <v>298</v>
      </c>
      <c r="D289">
        <v>0</v>
      </c>
      <c r="E289">
        <v>59.1</v>
      </c>
      <c r="F289">
        <v>26</v>
      </c>
      <c r="G289" s="2">
        <v>0.13900000000000001</v>
      </c>
      <c r="H289">
        <v>95</v>
      </c>
      <c r="I289">
        <v>6033</v>
      </c>
    </row>
    <row r="290" spans="1:9" x14ac:dyDescent="0.3">
      <c r="A290" t="s">
        <v>469</v>
      </c>
      <c r="B290" t="s">
        <v>39</v>
      </c>
      <c r="C290" t="s">
        <v>309</v>
      </c>
      <c r="D290">
        <v>8</v>
      </c>
      <c r="E290">
        <v>36</v>
      </c>
      <c r="F290">
        <v>0</v>
      </c>
      <c r="G290" s="2">
        <v>2.4E-2</v>
      </c>
      <c r="H290">
        <v>121</v>
      </c>
      <c r="I290">
        <v>11490</v>
      </c>
    </row>
    <row r="291" spans="1:9" x14ac:dyDescent="0.3">
      <c r="A291" t="s">
        <v>738</v>
      </c>
      <c r="B291" t="s">
        <v>87</v>
      </c>
      <c r="C291" t="s">
        <v>309</v>
      </c>
      <c r="D291">
        <v>33</v>
      </c>
      <c r="E291">
        <v>203</v>
      </c>
      <c r="F291">
        <v>0</v>
      </c>
      <c r="G291" s="2">
        <v>0.16600000000000001</v>
      </c>
      <c r="H291">
        <v>88</v>
      </c>
      <c r="I291">
        <v>13125</v>
      </c>
    </row>
    <row r="292" spans="1:9" x14ac:dyDescent="0.3">
      <c r="A292" t="s">
        <v>809</v>
      </c>
      <c r="B292" t="s">
        <v>23</v>
      </c>
      <c r="C292" t="s">
        <v>309</v>
      </c>
      <c r="D292">
        <v>33</v>
      </c>
      <c r="E292">
        <v>181.2</v>
      </c>
      <c r="F292">
        <v>0</v>
      </c>
      <c r="G292" s="2">
        <v>0.14299999999999999</v>
      </c>
      <c r="H292">
        <v>109</v>
      </c>
      <c r="I292">
        <v>9460</v>
      </c>
    </row>
    <row r="293" spans="1:9" x14ac:dyDescent="0.3">
      <c r="A293" t="s">
        <v>974</v>
      </c>
      <c r="B293" t="s">
        <v>25</v>
      </c>
      <c r="C293" t="s">
        <v>309</v>
      </c>
      <c r="D293">
        <v>31</v>
      </c>
      <c r="E293">
        <v>190</v>
      </c>
      <c r="F293">
        <v>0</v>
      </c>
      <c r="G293" s="2">
        <v>8.5000000000000006E-2</v>
      </c>
      <c r="H293">
        <v>111</v>
      </c>
      <c r="I293">
        <v>1245</v>
      </c>
    </row>
    <row r="294" spans="1:9" x14ac:dyDescent="0.3">
      <c r="A294" t="s">
        <v>975</v>
      </c>
      <c r="B294" t="s">
        <v>90</v>
      </c>
      <c r="C294" t="s">
        <v>309</v>
      </c>
      <c r="D294">
        <v>15</v>
      </c>
      <c r="E294">
        <v>88.2</v>
      </c>
      <c r="F294">
        <v>0</v>
      </c>
      <c r="G294" s="2">
        <v>7.4999999999999997E-2</v>
      </c>
      <c r="H294">
        <v>129</v>
      </c>
      <c r="I294">
        <v>14932</v>
      </c>
    </row>
    <row r="295" spans="1:9" x14ac:dyDescent="0.3">
      <c r="A295" t="s">
        <v>538</v>
      </c>
      <c r="B295" t="s">
        <v>83</v>
      </c>
      <c r="C295" t="s">
        <v>309</v>
      </c>
      <c r="D295">
        <v>12</v>
      </c>
      <c r="E295">
        <v>65.099999999999994</v>
      </c>
      <c r="F295">
        <v>0</v>
      </c>
      <c r="G295" s="2">
        <v>0.11</v>
      </c>
      <c r="H295">
        <v>103</v>
      </c>
      <c r="I295">
        <v>13533</v>
      </c>
    </row>
    <row r="296" spans="1:9" x14ac:dyDescent="0.3">
      <c r="A296" t="s">
        <v>976</v>
      </c>
      <c r="B296" t="s">
        <v>83</v>
      </c>
      <c r="C296" t="s">
        <v>298</v>
      </c>
      <c r="D296">
        <v>0</v>
      </c>
      <c r="E296">
        <v>59</v>
      </c>
      <c r="F296">
        <v>16</v>
      </c>
      <c r="G296" s="2">
        <v>0.13500000000000001</v>
      </c>
      <c r="H296">
        <v>106</v>
      </c>
      <c r="I296">
        <v>2873</v>
      </c>
    </row>
    <row r="297" spans="1:9" x14ac:dyDescent="0.3">
      <c r="A297" t="s">
        <v>372</v>
      </c>
      <c r="B297" t="s">
        <v>37</v>
      </c>
      <c r="C297" t="s">
        <v>309</v>
      </c>
      <c r="D297">
        <v>19</v>
      </c>
      <c r="E297">
        <v>103</v>
      </c>
      <c r="F297">
        <v>0</v>
      </c>
      <c r="G297" s="2">
        <v>0.23</v>
      </c>
      <c r="H297">
        <v>73</v>
      </c>
      <c r="I297">
        <v>5867</v>
      </c>
    </row>
    <row r="298" spans="1:9" x14ac:dyDescent="0.3">
      <c r="A298" t="s">
        <v>977</v>
      </c>
      <c r="B298" t="s">
        <v>90</v>
      </c>
      <c r="C298" t="s">
        <v>309</v>
      </c>
      <c r="D298">
        <v>3</v>
      </c>
      <c r="E298">
        <v>14.2</v>
      </c>
      <c r="F298">
        <v>0</v>
      </c>
      <c r="G298" s="2">
        <v>-7.4999999999999997E-2</v>
      </c>
      <c r="H298">
        <v>154</v>
      </c>
      <c r="I298">
        <v>5669</v>
      </c>
    </row>
    <row r="299" spans="1:9" x14ac:dyDescent="0.3">
      <c r="A299" t="s">
        <v>978</v>
      </c>
      <c r="B299" t="s">
        <v>58</v>
      </c>
      <c r="C299" t="s">
        <v>309</v>
      </c>
      <c r="D299">
        <v>16</v>
      </c>
      <c r="E299">
        <v>98.1</v>
      </c>
      <c r="F299">
        <v>0</v>
      </c>
      <c r="G299" s="2">
        <v>0.13</v>
      </c>
      <c r="H299">
        <v>109</v>
      </c>
      <c r="I299">
        <v>13619</v>
      </c>
    </row>
    <row r="300" spans="1:9" x14ac:dyDescent="0.3">
      <c r="A300" t="s">
        <v>811</v>
      </c>
      <c r="B300" t="s">
        <v>25</v>
      </c>
      <c r="C300" t="s">
        <v>309</v>
      </c>
      <c r="D300">
        <v>19</v>
      </c>
      <c r="E300">
        <v>100</v>
      </c>
      <c r="F300">
        <v>0</v>
      </c>
      <c r="G300" s="2">
        <v>0.112</v>
      </c>
      <c r="H300">
        <v>105</v>
      </c>
      <c r="I300">
        <v>16943</v>
      </c>
    </row>
    <row r="301" spans="1:9" x14ac:dyDescent="0.3">
      <c r="A301" t="s">
        <v>979</v>
      </c>
      <c r="B301" t="s">
        <v>19</v>
      </c>
      <c r="C301" t="s">
        <v>309</v>
      </c>
      <c r="D301">
        <v>1</v>
      </c>
      <c r="E301">
        <v>50</v>
      </c>
      <c r="F301">
        <v>2</v>
      </c>
      <c r="G301" s="2">
        <v>6.0999999999999999E-2</v>
      </c>
      <c r="H301">
        <v>100</v>
      </c>
      <c r="I301">
        <v>11449</v>
      </c>
    </row>
    <row r="302" spans="1:9" x14ac:dyDescent="0.3">
      <c r="A302" t="s">
        <v>531</v>
      </c>
      <c r="B302" t="s">
        <v>133</v>
      </c>
      <c r="C302" t="s">
        <v>309</v>
      </c>
      <c r="D302">
        <v>5</v>
      </c>
      <c r="E302">
        <v>27</v>
      </c>
      <c r="F302">
        <v>0</v>
      </c>
      <c r="G302" s="2">
        <v>0.107</v>
      </c>
      <c r="H302">
        <v>120</v>
      </c>
      <c r="I302">
        <v>14272</v>
      </c>
    </row>
    <row r="303" spans="1:9" x14ac:dyDescent="0.3">
      <c r="A303" t="s">
        <v>392</v>
      </c>
      <c r="B303" t="s">
        <v>33</v>
      </c>
      <c r="C303" t="s">
        <v>309</v>
      </c>
      <c r="D303">
        <v>32</v>
      </c>
      <c r="E303">
        <v>180.2</v>
      </c>
      <c r="F303">
        <v>0</v>
      </c>
      <c r="G303" s="2">
        <v>0.157</v>
      </c>
      <c r="H303">
        <v>89</v>
      </c>
      <c r="I303">
        <v>4930</v>
      </c>
    </row>
    <row r="304" spans="1:9" x14ac:dyDescent="0.3">
      <c r="A304" t="s">
        <v>980</v>
      </c>
      <c r="B304" t="s">
        <v>87</v>
      </c>
      <c r="C304" t="s">
        <v>309</v>
      </c>
      <c r="D304">
        <v>31</v>
      </c>
      <c r="E304">
        <v>157.1</v>
      </c>
      <c r="F304">
        <v>0</v>
      </c>
      <c r="G304" s="2">
        <v>0.10299999999999999</v>
      </c>
      <c r="H304">
        <v>107</v>
      </c>
      <c r="I304">
        <v>14975</v>
      </c>
    </row>
    <row r="305" spans="1:9" x14ac:dyDescent="0.3">
      <c r="A305" t="s">
        <v>589</v>
      </c>
      <c r="B305" t="s">
        <v>49</v>
      </c>
      <c r="C305" t="s">
        <v>309</v>
      </c>
      <c r="D305">
        <v>6</v>
      </c>
      <c r="E305">
        <v>31</v>
      </c>
      <c r="F305">
        <v>0</v>
      </c>
      <c r="G305" s="2">
        <v>3.1E-2</v>
      </c>
      <c r="H305">
        <v>134</v>
      </c>
      <c r="I305">
        <v>13048</v>
      </c>
    </row>
    <row r="306" spans="1:9" x14ac:dyDescent="0.3">
      <c r="A306" t="s">
        <v>422</v>
      </c>
      <c r="B306" t="s">
        <v>133</v>
      </c>
      <c r="C306" t="s">
        <v>298</v>
      </c>
      <c r="D306">
        <v>0</v>
      </c>
      <c r="E306">
        <v>41.1</v>
      </c>
      <c r="F306">
        <v>0</v>
      </c>
      <c r="G306" s="2">
        <v>0.107</v>
      </c>
      <c r="H306">
        <v>105</v>
      </c>
      <c r="I306">
        <v>2237</v>
      </c>
    </row>
    <row r="307" spans="1:9" x14ac:dyDescent="0.3">
      <c r="A307" t="s">
        <v>981</v>
      </c>
      <c r="B307" t="s">
        <v>97</v>
      </c>
      <c r="C307" t="s">
        <v>298</v>
      </c>
      <c r="D307">
        <v>0</v>
      </c>
      <c r="E307">
        <v>20.2</v>
      </c>
      <c r="F307">
        <v>0</v>
      </c>
      <c r="G307" s="2">
        <v>-6.7000000000000004E-2</v>
      </c>
      <c r="H307">
        <v>152</v>
      </c>
      <c r="I307">
        <v>15157</v>
      </c>
    </row>
    <row r="308" spans="1:9" x14ac:dyDescent="0.3">
      <c r="A308" t="s">
        <v>982</v>
      </c>
      <c r="B308" t="s">
        <v>13</v>
      </c>
      <c r="C308" t="s">
        <v>309</v>
      </c>
      <c r="D308">
        <v>13</v>
      </c>
      <c r="E308">
        <v>74.099999999999994</v>
      </c>
      <c r="F308">
        <v>0</v>
      </c>
      <c r="G308" s="2">
        <v>7.3999999999999996E-2</v>
      </c>
      <c r="H308">
        <v>109</v>
      </c>
      <c r="I308">
        <v>12778</v>
      </c>
    </row>
    <row r="309" spans="1:9" x14ac:dyDescent="0.3">
      <c r="A309" t="s">
        <v>429</v>
      </c>
      <c r="B309" t="s">
        <v>49</v>
      </c>
      <c r="C309" t="s">
        <v>309</v>
      </c>
      <c r="D309">
        <v>16</v>
      </c>
      <c r="E309">
        <v>86.2</v>
      </c>
      <c r="F309">
        <v>0</v>
      </c>
      <c r="G309" s="2">
        <v>0.14099999999999999</v>
      </c>
      <c r="H309">
        <v>92</v>
      </c>
      <c r="I309">
        <v>4772</v>
      </c>
    </row>
    <row r="310" spans="1:9" x14ac:dyDescent="0.3">
      <c r="A310" t="s">
        <v>424</v>
      </c>
      <c r="B310" t="s">
        <v>23</v>
      </c>
      <c r="C310" t="s">
        <v>309</v>
      </c>
      <c r="D310">
        <v>6</v>
      </c>
      <c r="E310">
        <v>33</v>
      </c>
      <c r="F310">
        <v>0</v>
      </c>
      <c r="G310" s="2">
        <v>8.3000000000000004E-2</v>
      </c>
      <c r="H310">
        <v>119</v>
      </c>
      <c r="I310">
        <v>13818</v>
      </c>
    </row>
    <row r="311" spans="1:9" x14ac:dyDescent="0.3">
      <c r="A311" t="s">
        <v>614</v>
      </c>
      <c r="B311" t="s">
        <v>83</v>
      </c>
      <c r="C311" t="s">
        <v>309</v>
      </c>
      <c r="D311">
        <v>29</v>
      </c>
      <c r="E311">
        <v>158.19999999999999</v>
      </c>
      <c r="F311">
        <v>0</v>
      </c>
      <c r="G311" s="2">
        <v>0.123</v>
      </c>
      <c r="H311">
        <v>103</v>
      </c>
      <c r="I311">
        <v>15873</v>
      </c>
    </row>
    <row r="312" spans="1:9" x14ac:dyDescent="0.3">
      <c r="A312" t="s">
        <v>583</v>
      </c>
      <c r="B312" t="s">
        <v>45</v>
      </c>
      <c r="C312" t="s">
        <v>298</v>
      </c>
      <c r="D312">
        <v>0</v>
      </c>
      <c r="E312">
        <v>24.2</v>
      </c>
      <c r="F312">
        <v>6</v>
      </c>
      <c r="G312" s="2">
        <v>0.09</v>
      </c>
      <c r="H312">
        <v>93</v>
      </c>
      <c r="I312">
        <v>5114</v>
      </c>
    </row>
    <row r="313" spans="1:9" x14ac:dyDescent="0.3">
      <c r="A313" t="s">
        <v>983</v>
      </c>
      <c r="B313" t="s">
        <v>37</v>
      </c>
      <c r="C313" t="s">
        <v>298</v>
      </c>
      <c r="D313">
        <v>0</v>
      </c>
      <c r="E313">
        <v>24.2</v>
      </c>
      <c r="F313">
        <v>0</v>
      </c>
      <c r="G313" s="2">
        <v>9.2999999999999999E-2</v>
      </c>
      <c r="H313">
        <v>121</v>
      </c>
      <c r="I313">
        <v>12857</v>
      </c>
    </row>
    <row r="314" spans="1:9" x14ac:dyDescent="0.3">
      <c r="A314" t="s">
        <v>984</v>
      </c>
      <c r="B314" t="s">
        <v>27</v>
      </c>
      <c r="C314" t="s">
        <v>298</v>
      </c>
      <c r="D314">
        <v>0</v>
      </c>
      <c r="E314">
        <v>49.1</v>
      </c>
      <c r="F314">
        <v>0</v>
      </c>
      <c r="G314" s="2">
        <v>0.246</v>
      </c>
      <c r="H314">
        <v>71</v>
      </c>
      <c r="I314">
        <v>14605</v>
      </c>
    </row>
    <row r="315" spans="1:9" x14ac:dyDescent="0.3">
      <c r="A315" t="s">
        <v>985</v>
      </c>
      <c r="B315" t="s">
        <v>83</v>
      </c>
      <c r="C315" t="s">
        <v>298</v>
      </c>
      <c r="D315">
        <v>0</v>
      </c>
      <c r="E315">
        <v>37</v>
      </c>
      <c r="F315">
        <v>0</v>
      </c>
      <c r="G315" s="2">
        <v>0.13700000000000001</v>
      </c>
      <c r="H315">
        <v>113</v>
      </c>
      <c r="I315">
        <v>9243</v>
      </c>
    </row>
    <row r="316" spans="1:9" x14ac:dyDescent="0.3">
      <c r="A316" t="s">
        <v>986</v>
      </c>
      <c r="B316" t="s">
        <v>87</v>
      </c>
      <c r="C316" t="s">
        <v>298</v>
      </c>
      <c r="D316">
        <v>0</v>
      </c>
      <c r="E316">
        <v>61.2</v>
      </c>
      <c r="F316">
        <v>0</v>
      </c>
      <c r="G316" s="2">
        <v>0.122</v>
      </c>
      <c r="H316">
        <v>106</v>
      </c>
      <c r="I316">
        <v>7146</v>
      </c>
    </row>
    <row r="317" spans="1:9" x14ac:dyDescent="0.3">
      <c r="A317" t="s">
        <v>987</v>
      </c>
      <c r="B317" t="s">
        <v>13</v>
      </c>
      <c r="C317" t="s">
        <v>309</v>
      </c>
      <c r="D317">
        <v>19</v>
      </c>
      <c r="E317">
        <v>131.1</v>
      </c>
      <c r="F317">
        <v>1</v>
      </c>
      <c r="G317" s="2">
        <v>0.14499999999999999</v>
      </c>
      <c r="H317">
        <v>97</v>
      </c>
      <c r="I317">
        <v>10314</v>
      </c>
    </row>
    <row r="318" spans="1:9" x14ac:dyDescent="0.3">
      <c r="A318" t="s">
        <v>817</v>
      </c>
      <c r="B318" t="s">
        <v>21</v>
      </c>
      <c r="C318" t="s">
        <v>309</v>
      </c>
      <c r="D318">
        <v>29</v>
      </c>
      <c r="E318">
        <v>162</v>
      </c>
      <c r="F318">
        <v>0</v>
      </c>
      <c r="G318" s="2">
        <v>0.14000000000000001</v>
      </c>
      <c r="H318">
        <v>97</v>
      </c>
      <c r="I318">
        <v>15038</v>
      </c>
    </row>
    <row r="319" spans="1:9" x14ac:dyDescent="0.3">
      <c r="A319" t="s">
        <v>476</v>
      </c>
      <c r="B319" t="s">
        <v>15</v>
      </c>
      <c r="C319" t="s">
        <v>309</v>
      </c>
      <c r="D319">
        <v>17</v>
      </c>
      <c r="E319">
        <v>96.1</v>
      </c>
      <c r="F319">
        <v>0</v>
      </c>
      <c r="G319" s="2">
        <v>0.17299999999999999</v>
      </c>
      <c r="H319">
        <v>82</v>
      </c>
      <c r="I319">
        <v>5372</v>
      </c>
    </row>
    <row r="320" spans="1:9" x14ac:dyDescent="0.3">
      <c r="A320" t="s">
        <v>988</v>
      </c>
      <c r="B320" t="s">
        <v>90</v>
      </c>
      <c r="C320" t="s">
        <v>298</v>
      </c>
      <c r="D320">
        <v>0</v>
      </c>
      <c r="E320">
        <v>16.100000000000001</v>
      </c>
      <c r="F320">
        <v>0</v>
      </c>
      <c r="G320" s="2">
        <v>0.11</v>
      </c>
      <c r="H320">
        <v>118</v>
      </c>
      <c r="I320">
        <v>15007</v>
      </c>
    </row>
    <row r="321" spans="1:9" x14ac:dyDescent="0.3">
      <c r="A321" t="s">
        <v>989</v>
      </c>
      <c r="B321" t="s">
        <v>13</v>
      </c>
      <c r="C321" t="s">
        <v>309</v>
      </c>
      <c r="D321">
        <v>27</v>
      </c>
      <c r="E321">
        <v>157</v>
      </c>
      <c r="F321">
        <v>0</v>
      </c>
      <c r="G321" s="2">
        <v>9.7000000000000003E-2</v>
      </c>
      <c r="H321">
        <v>96</v>
      </c>
      <c r="I321">
        <v>8137</v>
      </c>
    </row>
    <row r="322" spans="1:9" x14ac:dyDescent="0.3">
      <c r="A322" t="s">
        <v>758</v>
      </c>
      <c r="B322" t="s">
        <v>71</v>
      </c>
      <c r="C322" t="s">
        <v>309</v>
      </c>
      <c r="D322">
        <v>32</v>
      </c>
      <c r="E322">
        <v>207.2</v>
      </c>
      <c r="F322">
        <v>0</v>
      </c>
      <c r="G322" s="2">
        <v>0.20399999999999999</v>
      </c>
      <c r="H322">
        <v>83</v>
      </c>
      <c r="I322">
        <v>3254</v>
      </c>
    </row>
    <row r="323" spans="1:9" x14ac:dyDescent="0.3">
      <c r="A323" t="s">
        <v>990</v>
      </c>
      <c r="B323" t="s">
        <v>64</v>
      </c>
      <c r="C323" t="s">
        <v>298</v>
      </c>
      <c r="D323">
        <v>0</v>
      </c>
      <c r="E323">
        <v>22.1</v>
      </c>
      <c r="F323">
        <v>0</v>
      </c>
      <c r="G323" s="2">
        <v>0</v>
      </c>
      <c r="H323">
        <v>129</v>
      </c>
      <c r="I323">
        <v>9286</v>
      </c>
    </row>
    <row r="324" spans="1:9" x14ac:dyDescent="0.3">
      <c r="A324" t="s">
        <v>622</v>
      </c>
      <c r="B324" t="s">
        <v>11</v>
      </c>
      <c r="C324" t="s">
        <v>298</v>
      </c>
      <c r="D324">
        <v>0</v>
      </c>
      <c r="E324">
        <v>44.2</v>
      </c>
      <c r="F324">
        <v>6</v>
      </c>
      <c r="G324" s="2">
        <v>0.19</v>
      </c>
      <c r="H324">
        <v>87</v>
      </c>
      <c r="I324">
        <v>13360</v>
      </c>
    </row>
    <row r="325" spans="1:9" x14ac:dyDescent="0.3">
      <c r="A325" t="s">
        <v>991</v>
      </c>
      <c r="B325" t="s">
        <v>39</v>
      </c>
      <c r="C325" t="s">
        <v>298</v>
      </c>
      <c r="D325">
        <v>0</v>
      </c>
      <c r="E325">
        <v>22.1</v>
      </c>
      <c r="F325">
        <v>0</v>
      </c>
      <c r="G325" s="2">
        <v>0.105</v>
      </c>
      <c r="H325">
        <v>128</v>
      </c>
      <c r="I325">
        <v>14844</v>
      </c>
    </row>
    <row r="326" spans="1:9" x14ac:dyDescent="0.3">
      <c r="A326" t="s">
        <v>992</v>
      </c>
      <c r="B326" t="s">
        <v>11</v>
      </c>
      <c r="C326" t="s">
        <v>298</v>
      </c>
      <c r="D326">
        <v>0</v>
      </c>
      <c r="E326">
        <v>22.1</v>
      </c>
      <c r="F326">
        <v>1</v>
      </c>
      <c r="G326" s="2">
        <v>0.12</v>
      </c>
      <c r="H326">
        <v>105</v>
      </c>
      <c r="I326">
        <v>16344</v>
      </c>
    </row>
    <row r="327" spans="1:9" x14ac:dyDescent="0.3">
      <c r="A327" t="s">
        <v>993</v>
      </c>
      <c r="B327" t="s">
        <v>29</v>
      </c>
      <c r="C327" t="s">
        <v>298</v>
      </c>
      <c r="D327">
        <v>0</v>
      </c>
      <c r="E327">
        <v>26.1</v>
      </c>
      <c r="F327">
        <v>0</v>
      </c>
      <c r="G327" s="2">
        <v>4.3999999999999997E-2</v>
      </c>
      <c r="H327">
        <v>124</v>
      </c>
      <c r="I327">
        <v>9975</v>
      </c>
    </row>
    <row r="328" spans="1:9" x14ac:dyDescent="0.3">
      <c r="A328" t="s">
        <v>601</v>
      </c>
      <c r="B328" t="s">
        <v>87</v>
      </c>
      <c r="C328" t="s">
        <v>309</v>
      </c>
      <c r="D328">
        <v>25</v>
      </c>
      <c r="E328">
        <v>133.19999999999999</v>
      </c>
      <c r="F328">
        <v>0</v>
      </c>
      <c r="G328" s="2">
        <v>0.13500000000000001</v>
      </c>
      <c r="H328">
        <v>90</v>
      </c>
      <c r="I328">
        <v>11674</v>
      </c>
    </row>
    <row r="329" spans="1:9" x14ac:dyDescent="0.3">
      <c r="A329" t="s">
        <v>313</v>
      </c>
      <c r="B329" t="s">
        <v>17</v>
      </c>
      <c r="C329" t="s">
        <v>298</v>
      </c>
      <c r="D329">
        <v>0</v>
      </c>
      <c r="E329">
        <v>54.2</v>
      </c>
      <c r="F329">
        <v>1</v>
      </c>
      <c r="G329" s="2">
        <v>0.10199999999999999</v>
      </c>
      <c r="H329">
        <v>114</v>
      </c>
      <c r="I329">
        <v>6983</v>
      </c>
    </row>
    <row r="330" spans="1:9" x14ac:dyDescent="0.3">
      <c r="A330" t="s">
        <v>994</v>
      </c>
      <c r="B330" t="s">
        <v>17</v>
      </c>
      <c r="C330" t="s">
        <v>298</v>
      </c>
      <c r="D330">
        <v>0</v>
      </c>
      <c r="E330">
        <v>83</v>
      </c>
      <c r="F330">
        <v>2</v>
      </c>
      <c r="G330" s="2">
        <v>0.127</v>
      </c>
      <c r="H330">
        <v>90</v>
      </c>
      <c r="I330">
        <v>14843</v>
      </c>
    </row>
    <row r="331" spans="1:9" x14ac:dyDescent="0.3">
      <c r="A331" t="s">
        <v>995</v>
      </c>
      <c r="B331" t="s">
        <v>17</v>
      </c>
      <c r="C331" t="s">
        <v>309</v>
      </c>
      <c r="D331">
        <v>16</v>
      </c>
      <c r="E331">
        <v>87</v>
      </c>
      <c r="F331">
        <v>0</v>
      </c>
      <c r="G331" s="2">
        <v>9.4E-2</v>
      </c>
      <c r="H331">
        <v>103</v>
      </c>
      <c r="I331">
        <v>13690</v>
      </c>
    </row>
    <row r="332" spans="1:9" x14ac:dyDescent="0.3">
      <c r="A332" t="s">
        <v>996</v>
      </c>
      <c r="B332" t="s">
        <v>21</v>
      </c>
      <c r="C332" t="s">
        <v>298</v>
      </c>
      <c r="D332">
        <v>0</v>
      </c>
      <c r="E332">
        <v>50.1</v>
      </c>
      <c r="F332">
        <v>0</v>
      </c>
      <c r="G332" s="2">
        <v>0.13200000000000001</v>
      </c>
      <c r="H332">
        <v>109</v>
      </c>
      <c r="I332">
        <v>9948</v>
      </c>
    </row>
    <row r="333" spans="1:9" x14ac:dyDescent="0.3">
      <c r="A333" t="s">
        <v>779</v>
      </c>
      <c r="B333" t="s">
        <v>25</v>
      </c>
      <c r="C333" t="s">
        <v>309</v>
      </c>
      <c r="D333">
        <v>32</v>
      </c>
      <c r="E333">
        <v>188.1</v>
      </c>
      <c r="F333">
        <v>0</v>
      </c>
      <c r="G333" s="2">
        <v>9.7000000000000003E-2</v>
      </c>
      <c r="H333">
        <v>115</v>
      </c>
      <c r="I333">
        <v>6797</v>
      </c>
    </row>
    <row r="334" spans="1:9" x14ac:dyDescent="0.3">
      <c r="A334" t="s">
        <v>535</v>
      </c>
      <c r="B334" t="s">
        <v>76</v>
      </c>
      <c r="C334" t="s">
        <v>309</v>
      </c>
      <c r="D334">
        <v>17</v>
      </c>
      <c r="E334">
        <v>86</v>
      </c>
      <c r="F334">
        <v>1</v>
      </c>
      <c r="G334" s="2">
        <v>0.128</v>
      </c>
      <c r="H334">
        <v>100</v>
      </c>
      <c r="I334">
        <v>12022</v>
      </c>
    </row>
    <row r="335" spans="1:9" x14ac:dyDescent="0.3">
      <c r="A335" t="s">
        <v>418</v>
      </c>
      <c r="B335" t="s">
        <v>78</v>
      </c>
      <c r="C335" t="s">
        <v>309</v>
      </c>
      <c r="D335">
        <v>21</v>
      </c>
      <c r="E335">
        <v>98</v>
      </c>
      <c r="F335">
        <v>0</v>
      </c>
      <c r="G335" s="2">
        <v>9.2999999999999999E-2</v>
      </c>
      <c r="H335">
        <v>115</v>
      </c>
      <c r="I335">
        <v>13188</v>
      </c>
    </row>
    <row r="336" spans="1:9" x14ac:dyDescent="0.3">
      <c r="A336" t="s">
        <v>997</v>
      </c>
      <c r="B336" t="s">
        <v>87</v>
      </c>
      <c r="C336" t="s">
        <v>298</v>
      </c>
      <c r="D336">
        <v>0</v>
      </c>
      <c r="E336">
        <v>68</v>
      </c>
      <c r="F336">
        <v>1</v>
      </c>
      <c r="G336" s="2">
        <v>0.13100000000000001</v>
      </c>
      <c r="H336">
        <v>94</v>
      </c>
      <c r="I336">
        <v>5221</v>
      </c>
    </row>
    <row r="337" spans="1:9" x14ac:dyDescent="0.3">
      <c r="A337" t="s">
        <v>501</v>
      </c>
      <c r="B337" t="s">
        <v>71</v>
      </c>
      <c r="C337" t="s">
        <v>298</v>
      </c>
      <c r="D337">
        <v>0</v>
      </c>
      <c r="E337">
        <v>30</v>
      </c>
      <c r="F337">
        <v>11</v>
      </c>
      <c r="G337" s="2">
        <v>0.17699999999999999</v>
      </c>
      <c r="H337">
        <v>78</v>
      </c>
      <c r="I337">
        <v>4264</v>
      </c>
    </row>
    <row r="338" spans="1:9" x14ac:dyDescent="0.3">
      <c r="A338" t="s">
        <v>998</v>
      </c>
      <c r="B338" t="s">
        <v>129</v>
      </c>
      <c r="C338" t="s">
        <v>298</v>
      </c>
      <c r="D338">
        <v>0</v>
      </c>
      <c r="E338">
        <v>60</v>
      </c>
      <c r="F338">
        <v>2</v>
      </c>
      <c r="G338" s="2">
        <v>0.104</v>
      </c>
      <c r="H338">
        <v>108</v>
      </c>
      <c r="I338">
        <v>9239</v>
      </c>
    </row>
    <row r="339" spans="1:9" x14ac:dyDescent="0.3">
      <c r="A339" t="s">
        <v>999</v>
      </c>
      <c r="B339" t="s">
        <v>56</v>
      </c>
      <c r="C339" t="s">
        <v>298</v>
      </c>
      <c r="D339">
        <v>0</v>
      </c>
      <c r="E339">
        <v>22</v>
      </c>
      <c r="F339">
        <v>0</v>
      </c>
      <c r="G339" s="2">
        <v>2.1999999999999999E-2</v>
      </c>
      <c r="H339">
        <v>120</v>
      </c>
      <c r="I339">
        <v>16258</v>
      </c>
    </row>
    <row r="340" spans="1:9" x14ac:dyDescent="0.3">
      <c r="A340" t="s">
        <v>525</v>
      </c>
      <c r="B340" t="s">
        <v>11</v>
      </c>
      <c r="C340" t="s">
        <v>309</v>
      </c>
      <c r="D340">
        <v>14</v>
      </c>
      <c r="E340">
        <v>77.2</v>
      </c>
      <c r="F340">
        <v>0</v>
      </c>
      <c r="G340" s="2">
        <v>0.126</v>
      </c>
      <c r="H340">
        <v>113</v>
      </c>
      <c r="I340">
        <v>4776</v>
      </c>
    </row>
    <row r="341" spans="1:9" x14ac:dyDescent="0.3">
      <c r="A341" t="s">
        <v>480</v>
      </c>
      <c r="B341" t="s">
        <v>71</v>
      </c>
      <c r="C341" t="s">
        <v>309</v>
      </c>
      <c r="D341">
        <v>25</v>
      </c>
      <c r="E341">
        <v>147.1</v>
      </c>
      <c r="F341">
        <v>0</v>
      </c>
      <c r="G341" s="2">
        <v>0.128</v>
      </c>
      <c r="H341">
        <v>103</v>
      </c>
      <c r="I341">
        <v>6893</v>
      </c>
    </row>
    <row r="342" spans="1:9" x14ac:dyDescent="0.3">
      <c r="A342" t="s">
        <v>662</v>
      </c>
      <c r="B342" t="s">
        <v>56</v>
      </c>
      <c r="C342" t="s">
        <v>298</v>
      </c>
      <c r="D342">
        <v>0</v>
      </c>
      <c r="E342">
        <v>43.2</v>
      </c>
      <c r="F342">
        <v>9</v>
      </c>
      <c r="G342" s="2">
        <v>0.16900000000000001</v>
      </c>
      <c r="H342">
        <v>99</v>
      </c>
      <c r="I342">
        <v>10341</v>
      </c>
    </row>
    <row r="343" spans="1:9" x14ac:dyDescent="0.3">
      <c r="A343" t="s">
        <v>1000</v>
      </c>
      <c r="B343" t="s">
        <v>45</v>
      </c>
      <c r="C343" t="s">
        <v>298</v>
      </c>
      <c r="D343">
        <v>0</v>
      </c>
      <c r="E343">
        <v>65.099999999999994</v>
      </c>
      <c r="F343">
        <v>0</v>
      </c>
      <c r="G343" s="2">
        <v>0.17499999999999999</v>
      </c>
      <c r="H343">
        <v>101</v>
      </c>
      <c r="I343">
        <v>13892</v>
      </c>
    </row>
    <row r="344" spans="1:9" x14ac:dyDescent="0.3">
      <c r="A344" t="s">
        <v>613</v>
      </c>
      <c r="B344" t="s">
        <v>11</v>
      </c>
      <c r="C344" t="s">
        <v>309</v>
      </c>
      <c r="D344">
        <v>16</v>
      </c>
      <c r="E344">
        <v>85</v>
      </c>
      <c r="F344">
        <v>0</v>
      </c>
      <c r="G344" s="2">
        <v>0.13200000000000001</v>
      </c>
      <c r="H344">
        <v>102</v>
      </c>
      <c r="I344">
        <v>10190</v>
      </c>
    </row>
    <row r="345" spans="1:9" x14ac:dyDescent="0.3">
      <c r="A345" t="s">
        <v>776</v>
      </c>
      <c r="B345" t="s">
        <v>144</v>
      </c>
      <c r="C345" t="s">
        <v>309</v>
      </c>
      <c r="D345">
        <v>21</v>
      </c>
      <c r="E345">
        <v>114.1</v>
      </c>
      <c r="F345">
        <v>0</v>
      </c>
      <c r="G345" s="2">
        <v>0.17499999999999999</v>
      </c>
      <c r="H345">
        <v>97</v>
      </c>
      <c r="I345">
        <v>17186</v>
      </c>
    </row>
    <row r="346" spans="1:9" x14ac:dyDescent="0.3">
      <c r="A346" t="s">
        <v>1001</v>
      </c>
      <c r="B346" t="s">
        <v>27</v>
      </c>
      <c r="C346" t="s">
        <v>298</v>
      </c>
      <c r="D346">
        <v>0</v>
      </c>
      <c r="E346">
        <v>61</v>
      </c>
      <c r="F346">
        <v>1</v>
      </c>
      <c r="G346" s="2">
        <v>0.19</v>
      </c>
      <c r="H346">
        <v>78</v>
      </c>
      <c r="I346">
        <v>4090</v>
      </c>
    </row>
    <row r="347" spans="1:9" x14ac:dyDescent="0.3">
      <c r="A347" t="s">
        <v>1002</v>
      </c>
      <c r="B347" t="s">
        <v>11</v>
      </c>
      <c r="C347" t="s">
        <v>309</v>
      </c>
      <c r="D347">
        <v>2</v>
      </c>
      <c r="E347">
        <v>19.2</v>
      </c>
      <c r="F347">
        <v>0</v>
      </c>
      <c r="G347" s="2">
        <v>3.5000000000000003E-2</v>
      </c>
      <c r="H347">
        <v>133</v>
      </c>
      <c r="I347">
        <v>15179</v>
      </c>
    </row>
    <row r="348" spans="1:9" x14ac:dyDescent="0.3">
      <c r="A348" t="s">
        <v>1003</v>
      </c>
      <c r="B348" t="s">
        <v>33</v>
      </c>
      <c r="C348" t="s">
        <v>309</v>
      </c>
      <c r="D348">
        <v>30</v>
      </c>
      <c r="E348">
        <v>170.2</v>
      </c>
      <c r="F348">
        <v>0</v>
      </c>
      <c r="G348" s="2">
        <v>0.13100000000000001</v>
      </c>
      <c r="H348">
        <v>107</v>
      </c>
      <c r="I348">
        <v>1507</v>
      </c>
    </row>
    <row r="349" spans="1:9" x14ac:dyDescent="0.3">
      <c r="A349" t="s">
        <v>524</v>
      </c>
      <c r="B349" t="s">
        <v>13</v>
      </c>
      <c r="C349" t="s">
        <v>309</v>
      </c>
      <c r="D349">
        <v>27</v>
      </c>
      <c r="E349">
        <v>156</v>
      </c>
      <c r="F349">
        <v>0</v>
      </c>
      <c r="G349" s="2">
        <v>6.6000000000000003E-2</v>
      </c>
      <c r="H349">
        <v>129</v>
      </c>
      <c r="I349">
        <v>7024</v>
      </c>
    </row>
    <row r="350" spans="1:9" x14ac:dyDescent="0.3">
      <c r="A350" t="s">
        <v>1004</v>
      </c>
      <c r="B350" t="s">
        <v>25</v>
      </c>
      <c r="C350" t="s">
        <v>298</v>
      </c>
      <c r="D350">
        <v>0</v>
      </c>
      <c r="E350">
        <v>50.2</v>
      </c>
      <c r="F350">
        <v>0</v>
      </c>
      <c r="G350" s="2">
        <v>6.3E-2</v>
      </c>
      <c r="H350">
        <v>122</v>
      </c>
      <c r="I350">
        <v>11752</v>
      </c>
    </row>
    <row r="351" spans="1:9" x14ac:dyDescent="0.3">
      <c r="A351" t="s">
        <v>1005</v>
      </c>
      <c r="B351" t="s">
        <v>19</v>
      </c>
      <c r="C351" t="s">
        <v>298</v>
      </c>
      <c r="D351">
        <v>0</v>
      </c>
      <c r="E351">
        <v>33</v>
      </c>
      <c r="F351">
        <v>1</v>
      </c>
      <c r="G351" s="2">
        <v>0.189</v>
      </c>
      <c r="H351">
        <v>106</v>
      </c>
      <c r="I351">
        <v>1514</v>
      </c>
    </row>
    <row r="352" spans="1:9" x14ac:dyDescent="0.3">
      <c r="A352" t="s">
        <v>778</v>
      </c>
      <c r="B352" t="s">
        <v>133</v>
      </c>
      <c r="C352" t="s">
        <v>309</v>
      </c>
      <c r="D352">
        <v>33</v>
      </c>
      <c r="E352">
        <v>203.1</v>
      </c>
      <c r="F352">
        <v>0</v>
      </c>
      <c r="G352" s="2">
        <v>0.15</v>
      </c>
      <c r="H352">
        <v>101</v>
      </c>
      <c r="I352">
        <v>2717</v>
      </c>
    </row>
    <row r="353" spans="1:9" x14ac:dyDescent="0.3">
      <c r="A353" t="s">
        <v>374</v>
      </c>
      <c r="B353" t="s">
        <v>13</v>
      </c>
      <c r="C353" t="s">
        <v>298</v>
      </c>
      <c r="D353">
        <v>0</v>
      </c>
      <c r="E353">
        <v>50.1</v>
      </c>
      <c r="F353">
        <v>2</v>
      </c>
      <c r="G353" s="2">
        <v>0.113</v>
      </c>
      <c r="H353">
        <v>120</v>
      </c>
      <c r="I353">
        <v>1437</v>
      </c>
    </row>
    <row r="354" spans="1:9" x14ac:dyDescent="0.3">
      <c r="A354" t="s">
        <v>1006</v>
      </c>
      <c r="B354" t="s">
        <v>56</v>
      </c>
      <c r="C354" t="s">
        <v>309</v>
      </c>
      <c r="D354">
        <v>2</v>
      </c>
      <c r="E354">
        <v>19.100000000000001</v>
      </c>
      <c r="F354">
        <v>0</v>
      </c>
      <c r="G354" s="2">
        <v>6.6000000000000003E-2</v>
      </c>
      <c r="H354">
        <v>103</v>
      </c>
      <c r="I354">
        <v>9901</v>
      </c>
    </row>
    <row r="355" spans="1:9" x14ac:dyDescent="0.3">
      <c r="A355" t="s">
        <v>1007</v>
      </c>
      <c r="B355" t="s">
        <v>13</v>
      </c>
      <c r="C355" t="s">
        <v>298</v>
      </c>
      <c r="D355">
        <v>0</v>
      </c>
      <c r="E355">
        <v>56</v>
      </c>
      <c r="F355">
        <v>1</v>
      </c>
      <c r="G355" s="2">
        <v>0.14699999999999999</v>
      </c>
      <c r="H355">
        <v>84</v>
      </c>
      <c r="I355">
        <v>8823</v>
      </c>
    </row>
    <row r="356" spans="1:9" x14ac:dyDescent="0.3">
      <c r="A356" t="s">
        <v>790</v>
      </c>
      <c r="B356" t="s">
        <v>19</v>
      </c>
      <c r="C356" t="s">
        <v>309</v>
      </c>
      <c r="D356">
        <v>30</v>
      </c>
      <c r="E356">
        <v>181.1</v>
      </c>
      <c r="F356">
        <v>0</v>
      </c>
      <c r="G356" s="2">
        <v>0.13100000000000001</v>
      </c>
      <c r="H356">
        <v>96</v>
      </c>
      <c r="I356">
        <v>8753</v>
      </c>
    </row>
    <row r="357" spans="1:9" x14ac:dyDescent="0.3">
      <c r="A357" t="s">
        <v>670</v>
      </c>
      <c r="B357" t="s">
        <v>35</v>
      </c>
      <c r="C357" t="s">
        <v>309</v>
      </c>
      <c r="D357">
        <v>2</v>
      </c>
      <c r="E357">
        <v>17.100000000000001</v>
      </c>
      <c r="F357">
        <v>0</v>
      </c>
      <c r="G357" s="2">
        <v>1.2999999999999999E-2</v>
      </c>
      <c r="H357">
        <v>130</v>
      </c>
      <c r="I357">
        <v>13684</v>
      </c>
    </row>
    <row r="358" spans="1:9" x14ac:dyDescent="0.3">
      <c r="A358" t="s">
        <v>1008</v>
      </c>
      <c r="B358" t="s">
        <v>87</v>
      </c>
      <c r="C358" t="s">
        <v>309</v>
      </c>
      <c r="D358">
        <v>4</v>
      </c>
      <c r="E358">
        <v>34.200000000000003</v>
      </c>
      <c r="F358">
        <v>1</v>
      </c>
      <c r="G358" s="2">
        <v>5.6000000000000001E-2</v>
      </c>
      <c r="H358">
        <v>129</v>
      </c>
      <c r="I358">
        <v>15291</v>
      </c>
    </row>
    <row r="359" spans="1:9" x14ac:dyDescent="0.3">
      <c r="A359" t="s">
        <v>1009</v>
      </c>
      <c r="B359" t="s">
        <v>74</v>
      </c>
      <c r="C359" t="s">
        <v>309</v>
      </c>
      <c r="D359">
        <v>6</v>
      </c>
      <c r="E359">
        <v>69.099999999999994</v>
      </c>
      <c r="F359">
        <v>0</v>
      </c>
      <c r="G359" s="2">
        <v>0.06</v>
      </c>
      <c r="H359">
        <v>123</v>
      </c>
      <c r="I359">
        <v>9559</v>
      </c>
    </row>
    <row r="360" spans="1:9" x14ac:dyDescent="0.3">
      <c r="A360" t="s">
        <v>1010</v>
      </c>
      <c r="B360" t="s">
        <v>144</v>
      </c>
      <c r="C360" t="s">
        <v>309</v>
      </c>
      <c r="D360">
        <v>29</v>
      </c>
      <c r="E360">
        <v>163.19999999999999</v>
      </c>
      <c r="F360">
        <v>0</v>
      </c>
      <c r="G360" s="2">
        <v>7.3999999999999996E-2</v>
      </c>
      <c r="H360">
        <v>98</v>
      </c>
      <c r="I360">
        <v>14682</v>
      </c>
    </row>
    <row r="361" spans="1:9" x14ac:dyDescent="0.3">
      <c r="A361" t="s">
        <v>767</v>
      </c>
      <c r="B361" t="s">
        <v>97</v>
      </c>
      <c r="C361" t="s">
        <v>309</v>
      </c>
      <c r="D361">
        <v>34</v>
      </c>
      <c r="E361">
        <v>186.2</v>
      </c>
      <c r="F361">
        <v>0</v>
      </c>
      <c r="G361" s="2">
        <v>0.13200000000000001</v>
      </c>
      <c r="H361">
        <v>99</v>
      </c>
      <c r="I361">
        <v>14107</v>
      </c>
    </row>
    <row r="362" spans="1:9" x14ac:dyDescent="0.3">
      <c r="A362" t="s">
        <v>1011</v>
      </c>
      <c r="B362" t="s">
        <v>17</v>
      </c>
      <c r="C362" t="s">
        <v>309</v>
      </c>
      <c r="D362">
        <v>11</v>
      </c>
      <c r="E362">
        <v>84.2</v>
      </c>
      <c r="F362">
        <v>1</v>
      </c>
      <c r="G362" s="2">
        <v>8.5999999999999993E-2</v>
      </c>
      <c r="H362">
        <v>117</v>
      </c>
      <c r="I362">
        <v>13594</v>
      </c>
    </row>
    <row r="363" spans="1:9" x14ac:dyDescent="0.3">
      <c r="A363" t="s">
        <v>448</v>
      </c>
      <c r="B363" t="s">
        <v>23</v>
      </c>
      <c r="C363" t="s">
        <v>298</v>
      </c>
      <c r="D363">
        <v>0</v>
      </c>
      <c r="E363">
        <v>42.1</v>
      </c>
      <c r="F363">
        <v>0</v>
      </c>
      <c r="G363" s="2">
        <v>0.16500000000000001</v>
      </c>
      <c r="H363">
        <v>100</v>
      </c>
      <c r="I363">
        <v>15594</v>
      </c>
    </row>
    <row r="364" spans="1:9" x14ac:dyDescent="0.3">
      <c r="A364" t="s">
        <v>1012</v>
      </c>
      <c r="B364" t="s">
        <v>21</v>
      </c>
      <c r="C364" t="s">
        <v>309</v>
      </c>
      <c r="D364">
        <v>20</v>
      </c>
      <c r="E364">
        <v>134.19999999999999</v>
      </c>
      <c r="F364">
        <v>0</v>
      </c>
      <c r="G364" s="2">
        <v>9.8000000000000004E-2</v>
      </c>
      <c r="H364">
        <v>99</v>
      </c>
      <c r="I364">
        <v>15488</v>
      </c>
    </row>
    <row r="365" spans="1:9" x14ac:dyDescent="0.3">
      <c r="A365" t="s">
        <v>1013</v>
      </c>
      <c r="B365" t="s">
        <v>17</v>
      </c>
      <c r="C365" t="s">
        <v>309</v>
      </c>
      <c r="D365">
        <v>4</v>
      </c>
      <c r="E365">
        <v>25</v>
      </c>
      <c r="F365">
        <v>0</v>
      </c>
      <c r="G365" s="2">
        <v>0.11899999999999999</v>
      </c>
      <c r="H365">
        <v>115</v>
      </c>
      <c r="I365">
        <v>14420</v>
      </c>
    </row>
    <row r="366" spans="1:9" x14ac:dyDescent="0.3">
      <c r="A366" t="s">
        <v>1014</v>
      </c>
      <c r="B366" t="s">
        <v>11</v>
      </c>
      <c r="C366" t="s">
        <v>298</v>
      </c>
      <c r="D366">
        <v>0</v>
      </c>
      <c r="E366">
        <v>25</v>
      </c>
      <c r="F366">
        <v>0</v>
      </c>
      <c r="G366" s="2">
        <v>9.5000000000000001E-2</v>
      </c>
      <c r="H366">
        <v>125</v>
      </c>
      <c r="I366">
        <v>8410</v>
      </c>
    </row>
    <row r="367" spans="1:9" x14ac:dyDescent="0.3">
      <c r="A367" t="s">
        <v>1015</v>
      </c>
      <c r="B367" t="s">
        <v>56</v>
      </c>
      <c r="C367" t="s">
        <v>309</v>
      </c>
      <c r="D367">
        <v>7</v>
      </c>
      <c r="E367">
        <v>57.2</v>
      </c>
      <c r="F367">
        <v>0</v>
      </c>
      <c r="G367" s="2">
        <v>-4.0000000000000001E-3</v>
      </c>
      <c r="H367">
        <v>149</v>
      </c>
      <c r="I367">
        <v>7725</v>
      </c>
    </row>
    <row r="368" spans="1:9" x14ac:dyDescent="0.3">
      <c r="A368" t="s">
        <v>1016</v>
      </c>
      <c r="B368" t="s">
        <v>13</v>
      </c>
      <c r="C368" t="s">
        <v>309</v>
      </c>
      <c r="D368">
        <v>1</v>
      </c>
      <c r="E368">
        <v>65.099999999999994</v>
      </c>
      <c r="F368">
        <v>0</v>
      </c>
      <c r="G368" s="2">
        <v>5.8000000000000003E-2</v>
      </c>
      <c r="H368">
        <v>104</v>
      </c>
      <c r="I368">
        <v>9490</v>
      </c>
    </row>
    <row r="369" spans="1:9" x14ac:dyDescent="0.3">
      <c r="A369" t="s">
        <v>477</v>
      </c>
      <c r="B369" t="s">
        <v>21</v>
      </c>
      <c r="C369" t="s">
        <v>309</v>
      </c>
      <c r="D369">
        <v>25</v>
      </c>
      <c r="E369">
        <v>147.19999999999999</v>
      </c>
      <c r="F369">
        <v>1</v>
      </c>
      <c r="G369" s="2">
        <v>6.8000000000000005E-2</v>
      </c>
      <c r="H369">
        <v>99</v>
      </c>
      <c r="I369">
        <v>4338</v>
      </c>
    </row>
    <row r="370" spans="1:9" x14ac:dyDescent="0.3">
      <c r="A370" t="s">
        <v>1017</v>
      </c>
      <c r="B370" t="s">
        <v>17</v>
      </c>
      <c r="C370" t="s">
        <v>298</v>
      </c>
      <c r="D370">
        <v>0</v>
      </c>
      <c r="E370">
        <v>30.2</v>
      </c>
      <c r="F370">
        <v>0</v>
      </c>
      <c r="G370" s="2">
        <v>0.185</v>
      </c>
      <c r="H370">
        <v>84</v>
      </c>
      <c r="I370">
        <v>11012</v>
      </c>
    </row>
    <row r="371" spans="1:9" x14ac:dyDescent="0.3">
      <c r="A371" t="s">
        <v>1018</v>
      </c>
      <c r="B371" t="s">
        <v>78</v>
      </c>
      <c r="C371" t="s">
        <v>298</v>
      </c>
      <c r="D371">
        <v>0</v>
      </c>
      <c r="E371">
        <v>61.1</v>
      </c>
      <c r="F371">
        <v>0</v>
      </c>
      <c r="G371" s="2">
        <v>0.16700000000000001</v>
      </c>
      <c r="H371">
        <v>87</v>
      </c>
      <c r="I371">
        <v>7005</v>
      </c>
    </row>
    <row r="372" spans="1:9" x14ac:dyDescent="0.3">
      <c r="A372" t="s">
        <v>402</v>
      </c>
      <c r="B372" t="s">
        <v>45</v>
      </c>
      <c r="C372" t="s">
        <v>309</v>
      </c>
      <c r="D372">
        <v>18</v>
      </c>
      <c r="E372">
        <v>101.1</v>
      </c>
      <c r="F372">
        <v>0</v>
      </c>
      <c r="G372" s="2">
        <v>0.13800000000000001</v>
      </c>
      <c r="H372">
        <v>97</v>
      </c>
      <c r="I372">
        <v>12447</v>
      </c>
    </row>
    <row r="373" spans="1:9" x14ac:dyDescent="0.3">
      <c r="A373" t="s">
        <v>349</v>
      </c>
      <c r="B373" t="s">
        <v>90</v>
      </c>
      <c r="C373" t="s">
        <v>309</v>
      </c>
      <c r="D373">
        <v>24</v>
      </c>
      <c r="E373">
        <v>128</v>
      </c>
      <c r="F373">
        <v>0</v>
      </c>
      <c r="G373" s="2">
        <v>0.113</v>
      </c>
      <c r="H373">
        <v>112</v>
      </c>
      <c r="I373">
        <v>12664</v>
      </c>
    </row>
    <row r="374" spans="1:9" x14ac:dyDescent="0.3">
      <c r="A374" t="s">
        <v>470</v>
      </c>
      <c r="B374" t="s">
        <v>37</v>
      </c>
      <c r="C374" t="s">
        <v>298</v>
      </c>
      <c r="D374">
        <v>0</v>
      </c>
      <c r="E374">
        <v>21</v>
      </c>
      <c r="F374">
        <v>0</v>
      </c>
      <c r="G374" s="2">
        <v>0.20899999999999999</v>
      </c>
      <c r="H374">
        <v>71</v>
      </c>
      <c r="I374">
        <v>5525</v>
      </c>
    </row>
    <row r="375" spans="1:9" x14ac:dyDescent="0.3">
      <c r="A375" t="s">
        <v>387</v>
      </c>
      <c r="B375" t="s">
        <v>56</v>
      </c>
      <c r="C375" t="s">
        <v>309</v>
      </c>
      <c r="D375">
        <v>8</v>
      </c>
      <c r="E375">
        <v>47.2</v>
      </c>
      <c r="F375">
        <v>0</v>
      </c>
      <c r="G375" s="2">
        <v>7.6999999999999999E-2</v>
      </c>
      <c r="H375">
        <v>131</v>
      </c>
      <c r="I375">
        <v>16400</v>
      </c>
    </row>
    <row r="376" spans="1:9" x14ac:dyDescent="0.3">
      <c r="A376" t="s">
        <v>1019</v>
      </c>
      <c r="B376" t="s">
        <v>23</v>
      </c>
      <c r="C376" t="s">
        <v>298</v>
      </c>
      <c r="D376">
        <v>0</v>
      </c>
      <c r="E376">
        <v>53.1</v>
      </c>
      <c r="F376">
        <v>0</v>
      </c>
      <c r="G376" s="2">
        <v>0.111</v>
      </c>
      <c r="H376">
        <v>114</v>
      </c>
      <c r="I376">
        <v>18282</v>
      </c>
    </row>
    <row r="377" spans="1:9" x14ac:dyDescent="0.3">
      <c r="A377" t="s">
        <v>410</v>
      </c>
      <c r="B377" t="s">
        <v>15</v>
      </c>
      <c r="C377" t="s">
        <v>309</v>
      </c>
      <c r="D377">
        <v>30</v>
      </c>
      <c r="E377">
        <v>178.1</v>
      </c>
      <c r="F377">
        <v>0</v>
      </c>
      <c r="G377" s="2">
        <v>0.20399999999999999</v>
      </c>
      <c r="H377">
        <v>78</v>
      </c>
      <c r="I377">
        <v>15764</v>
      </c>
    </row>
    <row r="378" spans="1:9" x14ac:dyDescent="0.3">
      <c r="A378" t="s">
        <v>403</v>
      </c>
      <c r="B378" t="s">
        <v>15</v>
      </c>
      <c r="C378" t="s">
        <v>309</v>
      </c>
      <c r="D378">
        <v>5</v>
      </c>
      <c r="E378">
        <v>36</v>
      </c>
      <c r="F378">
        <v>0</v>
      </c>
      <c r="G378" s="2">
        <v>8.1000000000000003E-2</v>
      </c>
      <c r="H378">
        <v>117</v>
      </c>
      <c r="I378">
        <v>13345</v>
      </c>
    </row>
    <row r="379" spans="1:9" x14ac:dyDescent="0.3">
      <c r="A379" t="s">
        <v>1020</v>
      </c>
      <c r="B379" t="s">
        <v>23</v>
      </c>
      <c r="C379" t="s">
        <v>298</v>
      </c>
      <c r="D379">
        <v>0</v>
      </c>
      <c r="E379">
        <v>77.2</v>
      </c>
      <c r="F379">
        <v>0</v>
      </c>
      <c r="G379" s="2">
        <v>0.112</v>
      </c>
      <c r="H379">
        <v>98</v>
      </c>
      <c r="I379">
        <v>8600</v>
      </c>
    </row>
    <row r="380" spans="1:9" x14ac:dyDescent="0.3">
      <c r="A380" t="s">
        <v>393</v>
      </c>
      <c r="B380" t="s">
        <v>17</v>
      </c>
      <c r="C380" t="s">
        <v>309</v>
      </c>
      <c r="D380">
        <v>21</v>
      </c>
      <c r="E380">
        <v>111.1</v>
      </c>
      <c r="F380">
        <v>0</v>
      </c>
      <c r="G380" s="2">
        <v>0.123</v>
      </c>
      <c r="H380">
        <v>96</v>
      </c>
      <c r="I380">
        <v>6283</v>
      </c>
    </row>
    <row r="381" spans="1:9" x14ac:dyDescent="0.3">
      <c r="A381" t="s">
        <v>1021</v>
      </c>
      <c r="B381" t="s">
        <v>13</v>
      </c>
      <c r="C381" t="s">
        <v>298</v>
      </c>
      <c r="D381">
        <v>0</v>
      </c>
      <c r="E381">
        <v>60.1</v>
      </c>
      <c r="F381">
        <v>5</v>
      </c>
      <c r="G381" s="2">
        <v>0.155</v>
      </c>
      <c r="H381">
        <v>107</v>
      </c>
      <c r="I381">
        <v>5640</v>
      </c>
    </row>
    <row r="382" spans="1:9" x14ac:dyDescent="0.3">
      <c r="A382" t="s">
        <v>1022</v>
      </c>
      <c r="B382" t="s">
        <v>27</v>
      </c>
      <c r="C382" t="s">
        <v>309</v>
      </c>
      <c r="D382">
        <v>15</v>
      </c>
      <c r="E382">
        <v>109.1</v>
      </c>
      <c r="F382">
        <v>2</v>
      </c>
      <c r="G382" s="2">
        <v>0.152</v>
      </c>
      <c r="H382">
        <v>92</v>
      </c>
      <c r="I382">
        <v>12970</v>
      </c>
    </row>
    <row r="383" spans="1:9" x14ac:dyDescent="0.3">
      <c r="A383" t="s">
        <v>1023</v>
      </c>
      <c r="B383" t="s">
        <v>71</v>
      </c>
      <c r="C383" t="s">
        <v>309</v>
      </c>
      <c r="D383">
        <v>24</v>
      </c>
      <c r="E383">
        <v>163.19999999999999</v>
      </c>
      <c r="F383">
        <v>0</v>
      </c>
      <c r="G383" s="2">
        <v>4.2999999999999997E-2</v>
      </c>
      <c r="H383">
        <v>116</v>
      </c>
      <c r="I383">
        <v>14361</v>
      </c>
    </row>
    <row r="384" spans="1:9" x14ac:dyDescent="0.3">
      <c r="A384" t="s">
        <v>516</v>
      </c>
      <c r="B384" t="s">
        <v>23</v>
      </c>
      <c r="C384" t="s">
        <v>298</v>
      </c>
      <c r="D384">
        <v>0</v>
      </c>
      <c r="E384">
        <v>47</v>
      </c>
      <c r="F384">
        <v>10</v>
      </c>
      <c r="G384" s="2">
        <v>4.7E-2</v>
      </c>
      <c r="H384">
        <v>102</v>
      </c>
      <c r="I384">
        <v>7293</v>
      </c>
    </row>
    <row r="385" spans="1:9" x14ac:dyDescent="0.3">
      <c r="A385" t="s">
        <v>1024</v>
      </c>
      <c r="B385" t="s">
        <v>144</v>
      </c>
      <c r="C385" t="s">
        <v>309</v>
      </c>
      <c r="D385">
        <v>32</v>
      </c>
      <c r="E385">
        <v>197.1</v>
      </c>
      <c r="F385">
        <v>0</v>
      </c>
      <c r="G385" s="2">
        <v>0.107</v>
      </c>
      <c r="H385">
        <v>87</v>
      </c>
      <c r="I385">
        <v>3551</v>
      </c>
    </row>
    <row r="386" spans="1:9" x14ac:dyDescent="0.3">
      <c r="A386" t="s">
        <v>1025</v>
      </c>
      <c r="B386" t="s">
        <v>25</v>
      </c>
      <c r="C386" t="s">
        <v>309</v>
      </c>
      <c r="D386">
        <v>28</v>
      </c>
      <c r="E386">
        <v>154</v>
      </c>
      <c r="F386">
        <v>0</v>
      </c>
      <c r="G386" s="2">
        <v>0.121</v>
      </c>
      <c r="H386">
        <v>106</v>
      </c>
      <c r="I386">
        <v>10811</v>
      </c>
    </row>
    <row r="387" spans="1:9" x14ac:dyDescent="0.3">
      <c r="A387" t="s">
        <v>428</v>
      </c>
      <c r="B387" t="s">
        <v>13</v>
      </c>
      <c r="C387" t="s">
        <v>298</v>
      </c>
      <c r="D387">
        <v>0</v>
      </c>
      <c r="E387">
        <v>39.1</v>
      </c>
      <c r="F387">
        <v>1</v>
      </c>
      <c r="G387" s="2">
        <v>0.122</v>
      </c>
      <c r="H387">
        <v>106</v>
      </c>
      <c r="I387">
        <v>8180</v>
      </c>
    </row>
    <row r="388" spans="1:9" x14ac:dyDescent="0.3">
      <c r="A388" t="s">
        <v>506</v>
      </c>
      <c r="B388" t="s">
        <v>21</v>
      </c>
      <c r="C388" t="s">
        <v>309</v>
      </c>
      <c r="D388">
        <v>15</v>
      </c>
      <c r="E388">
        <v>86</v>
      </c>
      <c r="F388">
        <v>0</v>
      </c>
      <c r="G388" s="2">
        <v>0.152</v>
      </c>
      <c r="H388">
        <v>91</v>
      </c>
      <c r="I388">
        <v>12880</v>
      </c>
    </row>
    <row r="389" spans="1:9" x14ac:dyDescent="0.3">
      <c r="A389" t="s">
        <v>533</v>
      </c>
      <c r="B389" t="s">
        <v>64</v>
      </c>
      <c r="C389" t="s">
        <v>309</v>
      </c>
      <c r="D389">
        <v>8</v>
      </c>
      <c r="E389">
        <v>43</v>
      </c>
      <c r="F389">
        <v>0</v>
      </c>
      <c r="G389" s="2">
        <v>9.8000000000000004E-2</v>
      </c>
      <c r="H389">
        <v>109</v>
      </c>
      <c r="I389">
        <v>16162</v>
      </c>
    </row>
    <row r="390" spans="1:9" x14ac:dyDescent="0.3">
      <c r="A390" t="s">
        <v>1026</v>
      </c>
      <c r="B390" t="s">
        <v>74</v>
      </c>
      <c r="C390" t="s">
        <v>309</v>
      </c>
      <c r="D390">
        <v>32</v>
      </c>
      <c r="E390">
        <v>185</v>
      </c>
      <c r="F390">
        <v>0</v>
      </c>
      <c r="G390" s="2">
        <v>6.4000000000000001E-2</v>
      </c>
      <c r="H390">
        <v>107</v>
      </c>
      <c r="I390">
        <v>6902</v>
      </c>
    </row>
    <row r="391" spans="1:9" x14ac:dyDescent="0.3">
      <c r="A391" t="s">
        <v>1027</v>
      </c>
      <c r="B391" t="s">
        <v>15</v>
      </c>
      <c r="C391" t="s">
        <v>298</v>
      </c>
      <c r="D391">
        <v>0</v>
      </c>
      <c r="E391">
        <v>20.100000000000001</v>
      </c>
      <c r="F391">
        <v>0</v>
      </c>
      <c r="G391" s="2">
        <v>0.193</v>
      </c>
      <c r="H391">
        <v>89</v>
      </c>
      <c r="I391">
        <v>14986</v>
      </c>
    </row>
    <row r="392" spans="1:9" x14ac:dyDescent="0.3">
      <c r="A392" t="s">
        <v>543</v>
      </c>
      <c r="B392" t="s">
        <v>144</v>
      </c>
      <c r="C392" t="s">
        <v>309</v>
      </c>
      <c r="D392">
        <v>6</v>
      </c>
      <c r="E392">
        <v>24</v>
      </c>
      <c r="F392">
        <v>0</v>
      </c>
      <c r="G392" s="2">
        <v>-3.5000000000000003E-2</v>
      </c>
      <c r="H392">
        <v>142</v>
      </c>
      <c r="I392">
        <v>10304</v>
      </c>
    </row>
    <row r="393" spans="1:9" x14ac:dyDescent="0.3">
      <c r="A393" t="s">
        <v>1028</v>
      </c>
      <c r="B393" t="s">
        <v>133</v>
      </c>
      <c r="C393" t="s">
        <v>309</v>
      </c>
      <c r="D393">
        <v>15</v>
      </c>
      <c r="E393">
        <v>90.1</v>
      </c>
      <c r="F393">
        <v>0</v>
      </c>
      <c r="G393" s="2">
        <v>0.115</v>
      </c>
      <c r="H393">
        <v>95</v>
      </c>
      <c r="I393">
        <v>9425</v>
      </c>
    </row>
    <row r="394" spans="1:9" x14ac:dyDescent="0.3">
      <c r="A394" t="s">
        <v>1029</v>
      </c>
      <c r="B394" t="s">
        <v>129</v>
      </c>
      <c r="C394" t="s">
        <v>298</v>
      </c>
      <c r="D394">
        <v>0</v>
      </c>
      <c r="E394">
        <v>62.2</v>
      </c>
      <c r="F394">
        <v>0</v>
      </c>
      <c r="G394" s="2">
        <v>4.5999999999999999E-2</v>
      </c>
      <c r="H394">
        <v>127</v>
      </c>
      <c r="I394">
        <v>13211</v>
      </c>
    </row>
    <row r="395" spans="1:9" x14ac:dyDescent="0.3">
      <c r="A395" t="s">
        <v>1030</v>
      </c>
      <c r="B395" t="s">
        <v>83</v>
      </c>
      <c r="C395" t="s">
        <v>298</v>
      </c>
      <c r="D395">
        <v>0</v>
      </c>
      <c r="E395">
        <v>35</v>
      </c>
      <c r="F395">
        <v>0</v>
      </c>
      <c r="G395" s="2">
        <v>6.6000000000000003E-2</v>
      </c>
      <c r="H395">
        <v>115</v>
      </c>
      <c r="I395">
        <v>10946</v>
      </c>
    </row>
    <row r="396" spans="1:9" x14ac:dyDescent="0.3">
      <c r="A396" t="s">
        <v>1031</v>
      </c>
      <c r="B396" t="s">
        <v>78</v>
      </c>
      <c r="C396" t="s">
        <v>298</v>
      </c>
      <c r="D396">
        <v>0</v>
      </c>
      <c r="E396">
        <v>35</v>
      </c>
      <c r="F396">
        <v>0</v>
      </c>
      <c r="G396" s="2">
        <v>0.11799999999999999</v>
      </c>
      <c r="H396">
        <v>103</v>
      </c>
      <c r="I396">
        <v>8490</v>
      </c>
    </row>
    <row r="397" spans="1:9" x14ac:dyDescent="0.3">
      <c r="A397" t="s">
        <v>796</v>
      </c>
      <c r="B397" t="s">
        <v>25</v>
      </c>
      <c r="C397" t="s">
        <v>309</v>
      </c>
      <c r="D397">
        <v>5</v>
      </c>
      <c r="E397">
        <v>29.1</v>
      </c>
      <c r="F397">
        <v>0</v>
      </c>
      <c r="G397" s="2">
        <v>0.187</v>
      </c>
      <c r="H397">
        <v>94</v>
      </c>
      <c r="I397">
        <v>15166</v>
      </c>
    </row>
    <row r="398" spans="1:9" x14ac:dyDescent="0.3">
      <c r="A398" t="s">
        <v>1032</v>
      </c>
      <c r="B398" t="s">
        <v>13</v>
      </c>
      <c r="C398" t="s">
        <v>298</v>
      </c>
      <c r="D398">
        <v>0</v>
      </c>
      <c r="E398">
        <v>22</v>
      </c>
      <c r="F398">
        <v>0</v>
      </c>
      <c r="G398" s="2">
        <v>0.111</v>
      </c>
      <c r="H398">
        <v>102</v>
      </c>
      <c r="I398">
        <v>14016</v>
      </c>
    </row>
    <row r="399" spans="1:9" x14ac:dyDescent="0.3">
      <c r="A399" t="s">
        <v>1033</v>
      </c>
      <c r="B399" t="s">
        <v>11</v>
      </c>
      <c r="C399" t="s">
        <v>309</v>
      </c>
      <c r="D399">
        <v>33</v>
      </c>
      <c r="E399">
        <v>181</v>
      </c>
      <c r="F399">
        <v>0</v>
      </c>
      <c r="G399" s="2">
        <v>0.108</v>
      </c>
      <c r="H399">
        <v>109</v>
      </c>
      <c r="I399">
        <v>3830</v>
      </c>
    </row>
    <row r="400" spans="1:9" x14ac:dyDescent="0.3">
      <c r="A400" t="s">
        <v>1034</v>
      </c>
      <c r="B400" t="s">
        <v>45</v>
      </c>
      <c r="C400" t="s">
        <v>298</v>
      </c>
      <c r="D400">
        <v>0</v>
      </c>
      <c r="E400">
        <v>56.2</v>
      </c>
      <c r="F400">
        <v>0</v>
      </c>
      <c r="G400" s="2">
        <v>0.126</v>
      </c>
      <c r="H400">
        <v>114</v>
      </c>
      <c r="I400">
        <v>11801</v>
      </c>
    </row>
    <row r="401" spans="1:9" x14ac:dyDescent="0.3">
      <c r="A401" t="s">
        <v>415</v>
      </c>
      <c r="B401" t="s">
        <v>13</v>
      </c>
      <c r="C401" t="s">
        <v>309</v>
      </c>
      <c r="D401">
        <v>14</v>
      </c>
      <c r="E401">
        <v>84</v>
      </c>
      <c r="F401">
        <v>0</v>
      </c>
      <c r="G401" s="2">
        <v>0.11</v>
      </c>
      <c r="H401">
        <v>96</v>
      </c>
      <c r="I401">
        <v>6249</v>
      </c>
    </row>
    <row r="402" spans="1:9" x14ac:dyDescent="0.3">
      <c r="A402" t="s">
        <v>1035</v>
      </c>
      <c r="B402" t="s">
        <v>21</v>
      </c>
      <c r="C402" t="s">
        <v>298</v>
      </c>
      <c r="D402">
        <v>0</v>
      </c>
      <c r="E402">
        <v>58.1</v>
      </c>
      <c r="F402">
        <v>0</v>
      </c>
      <c r="G402" s="2">
        <v>0.11700000000000001</v>
      </c>
      <c r="H402">
        <v>91</v>
      </c>
      <c r="I402">
        <v>13911</v>
      </c>
    </row>
    <row r="403" spans="1:9" x14ac:dyDescent="0.3">
      <c r="A403" t="s">
        <v>1036</v>
      </c>
      <c r="B403" t="s">
        <v>78</v>
      </c>
      <c r="C403" t="s">
        <v>298</v>
      </c>
      <c r="D403">
        <v>0</v>
      </c>
      <c r="E403">
        <v>71</v>
      </c>
      <c r="F403">
        <v>1</v>
      </c>
      <c r="G403" s="2">
        <v>0.158</v>
      </c>
      <c r="H403">
        <v>86</v>
      </c>
      <c r="I403">
        <v>13758</v>
      </c>
    </row>
    <row r="404" spans="1:9" x14ac:dyDescent="0.3">
      <c r="A404" t="s">
        <v>451</v>
      </c>
      <c r="B404" t="s">
        <v>31</v>
      </c>
      <c r="C404" t="s">
        <v>298</v>
      </c>
      <c r="D404">
        <v>0</v>
      </c>
      <c r="E404">
        <v>23.2</v>
      </c>
      <c r="F404">
        <v>0</v>
      </c>
      <c r="G404" s="2">
        <v>7.8E-2</v>
      </c>
      <c r="H404">
        <v>133</v>
      </c>
      <c r="I404">
        <v>11203</v>
      </c>
    </row>
    <row r="405" spans="1:9" x14ac:dyDescent="0.3">
      <c r="A405" t="s">
        <v>458</v>
      </c>
      <c r="B405" t="s">
        <v>64</v>
      </c>
      <c r="C405" t="s">
        <v>309</v>
      </c>
      <c r="D405">
        <v>22</v>
      </c>
      <c r="E405">
        <v>114.2</v>
      </c>
      <c r="F405">
        <v>0</v>
      </c>
      <c r="G405" s="2">
        <v>6.8000000000000005E-2</v>
      </c>
      <c r="H405">
        <v>118</v>
      </c>
      <c r="I405">
        <v>3340</v>
      </c>
    </row>
    <row r="406" spans="1:9" x14ac:dyDescent="0.3">
      <c r="A406" t="s">
        <v>406</v>
      </c>
      <c r="B406" t="s">
        <v>17</v>
      </c>
      <c r="C406" t="s">
        <v>298</v>
      </c>
      <c r="D406">
        <v>0</v>
      </c>
      <c r="E406">
        <v>32.200000000000003</v>
      </c>
      <c r="F406">
        <v>0</v>
      </c>
      <c r="G406" s="2">
        <v>0.13900000000000001</v>
      </c>
      <c r="H406">
        <v>98</v>
      </c>
      <c r="I406">
        <v>17237</v>
      </c>
    </row>
    <row r="407" spans="1:9" x14ac:dyDescent="0.3">
      <c r="A407" t="s">
        <v>1037</v>
      </c>
      <c r="B407" t="s">
        <v>90</v>
      </c>
      <c r="C407" t="s">
        <v>309</v>
      </c>
      <c r="D407">
        <v>11</v>
      </c>
      <c r="E407">
        <v>90.2</v>
      </c>
      <c r="F407">
        <v>0</v>
      </c>
      <c r="G407" s="2">
        <v>0.13400000000000001</v>
      </c>
      <c r="H407">
        <v>97</v>
      </c>
      <c r="I407">
        <v>15551</v>
      </c>
    </row>
    <row r="408" spans="1:9" x14ac:dyDescent="0.3">
      <c r="A408" t="s">
        <v>438</v>
      </c>
      <c r="B408" t="s">
        <v>37</v>
      </c>
      <c r="C408" t="s">
        <v>309</v>
      </c>
      <c r="D408">
        <v>26</v>
      </c>
      <c r="E408">
        <v>141</v>
      </c>
      <c r="F408">
        <v>0</v>
      </c>
      <c r="G408" s="2">
        <v>0.16200000000000001</v>
      </c>
      <c r="H408">
        <v>94</v>
      </c>
      <c r="I408">
        <v>9388</v>
      </c>
    </row>
    <row r="409" spans="1:9" x14ac:dyDescent="0.3">
      <c r="A409" t="s">
        <v>806</v>
      </c>
      <c r="B409" t="s">
        <v>39</v>
      </c>
      <c r="C409" t="s">
        <v>309</v>
      </c>
      <c r="D409">
        <v>33</v>
      </c>
      <c r="E409">
        <v>186</v>
      </c>
      <c r="F409">
        <v>0</v>
      </c>
      <c r="G409" s="2">
        <v>0.13</v>
      </c>
      <c r="H409">
        <v>116</v>
      </c>
      <c r="I409">
        <v>1118</v>
      </c>
    </row>
    <row r="410" spans="1:9" x14ac:dyDescent="0.3">
      <c r="A410" t="s">
        <v>1038</v>
      </c>
      <c r="B410" t="s">
        <v>49</v>
      </c>
      <c r="C410" t="s">
        <v>309</v>
      </c>
      <c r="D410">
        <v>8</v>
      </c>
      <c r="E410">
        <v>54</v>
      </c>
      <c r="F410">
        <v>0</v>
      </c>
      <c r="G410" s="2">
        <v>7.8E-2</v>
      </c>
      <c r="H410">
        <v>120</v>
      </c>
      <c r="I410">
        <v>10925</v>
      </c>
    </row>
    <row r="411" spans="1:9" x14ac:dyDescent="0.3">
      <c r="A411" t="s">
        <v>687</v>
      </c>
      <c r="B411" t="s">
        <v>29</v>
      </c>
      <c r="C411" t="s">
        <v>298</v>
      </c>
      <c r="D411">
        <v>0</v>
      </c>
      <c r="E411">
        <v>27</v>
      </c>
      <c r="F411">
        <v>0</v>
      </c>
      <c r="G411" s="2">
        <v>9.0999999999999998E-2</v>
      </c>
      <c r="H411">
        <v>119</v>
      </c>
      <c r="I411">
        <v>13322</v>
      </c>
    </row>
    <row r="412" spans="1:9" x14ac:dyDescent="0.3">
      <c r="A412" t="s">
        <v>475</v>
      </c>
      <c r="B412" t="s">
        <v>19</v>
      </c>
      <c r="C412" t="s">
        <v>309</v>
      </c>
      <c r="D412">
        <v>13</v>
      </c>
      <c r="E412">
        <v>73.2</v>
      </c>
      <c r="F412">
        <v>0</v>
      </c>
      <c r="G412" s="2">
        <v>0.14899999999999999</v>
      </c>
      <c r="H412">
        <v>98</v>
      </c>
      <c r="I412">
        <v>12972</v>
      </c>
    </row>
    <row r="413" spans="1:9" x14ac:dyDescent="0.3">
      <c r="A413" t="s">
        <v>713</v>
      </c>
      <c r="B413" t="s">
        <v>21</v>
      </c>
      <c r="C413" t="s">
        <v>309</v>
      </c>
      <c r="D413">
        <v>9</v>
      </c>
      <c r="E413">
        <v>46.1</v>
      </c>
      <c r="F413">
        <v>0</v>
      </c>
      <c r="G413" s="2">
        <v>9.5000000000000001E-2</v>
      </c>
      <c r="H413">
        <v>105</v>
      </c>
      <c r="I413">
        <v>10587</v>
      </c>
    </row>
    <row r="414" spans="1:9" x14ac:dyDescent="0.3">
      <c r="A414" t="s">
        <v>1039</v>
      </c>
      <c r="B414" t="s">
        <v>25</v>
      </c>
      <c r="C414" t="s">
        <v>298</v>
      </c>
      <c r="D414">
        <v>0</v>
      </c>
      <c r="E414">
        <v>10.199999999999999</v>
      </c>
      <c r="F414">
        <v>0</v>
      </c>
      <c r="G414" s="2">
        <v>6.4000000000000001E-2</v>
      </c>
      <c r="H414">
        <v>102</v>
      </c>
      <c r="I414">
        <v>14914</v>
      </c>
    </row>
    <row r="415" spans="1:9" x14ac:dyDescent="0.3">
      <c r="A415" t="s">
        <v>1040</v>
      </c>
      <c r="B415" t="s">
        <v>23</v>
      </c>
      <c r="C415" t="s">
        <v>309</v>
      </c>
      <c r="D415">
        <v>8</v>
      </c>
      <c r="E415">
        <v>48</v>
      </c>
      <c r="F415">
        <v>0</v>
      </c>
      <c r="G415" s="2">
        <v>2.5999999999999999E-2</v>
      </c>
      <c r="H415">
        <v>119</v>
      </c>
      <c r="I415">
        <v>11754</v>
      </c>
    </row>
    <row r="416" spans="1:9" x14ac:dyDescent="0.3">
      <c r="A416" t="s">
        <v>1041</v>
      </c>
      <c r="B416" t="s">
        <v>71</v>
      </c>
      <c r="C416" t="s">
        <v>298</v>
      </c>
      <c r="D416">
        <v>0</v>
      </c>
      <c r="E416">
        <v>37.1</v>
      </c>
      <c r="F416">
        <v>4</v>
      </c>
      <c r="G416" s="2">
        <v>0.125</v>
      </c>
      <c r="H416">
        <v>109</v>
      </c>
      <c r="I416">
        <v>13133</v>
      </c>
    </row>
    <row r="417" spans="1:9" x14ac:dyDescent="0.3">
      <c r="A417" t="s">
        <v>1042</v>
      </c>
      <c r="B417" t="s">
        <v>21</v>
      </c>
      <c r="C417" t="s">
        <v>298</v>
      </c>
      <c r="D417">
        <v>0</v>
      </c>
      <c r="E417">
        <v>53.1</v>
      </c>
      <c r="F417">
        <v>0</v>
      </c>
      <c r="G417" s="2">
        <v>9.9000000000000005E-2</v>
      </c>
      <c r="H417">
        <v>117</v>
      </c>
      <c r="I417">
        <v>1247</v>
      </c>
    </row>
    <row r="418" spans="1:9" x14ac:dyDescent="0.3">
      <c r="A418" t="s">
        <v>1043</v>
      </c>
      <c r="B418" t="s">
        <v>78</v>
      </c>
      <c r="C418" t="s">
        <v>309</v>
      </c>
      <c r="D418">
        <v>29</v>
      </c>
      <c r="E418">
        <v>158</v>
      </c>
      <c r="F418">
        <v>0</v>
      </c>
      <c r="G418" s="2">
        <v>8.7999999999999995E-2</v>
      </c>
      <c r="H418">
        <v>99</v>
      </c>
      <c r="I418">
        <v>10123</v>
      </c>
    </row>
    <row r="419" spans="1:9" x14ac:dyDescent="0.3">
      <c r="A419" t="s">
        <v>1044</v>
      </c>
      <c r="B419" t="s">
        <v>19</v>
      </c>
      <c r="C419" t="s">
        <v>309</v>
      </c>
      <c r="D419">
        <v>2</v>
      </c>
      <c r="E419">
        <v>39</v>
      </c>
      <c r="F419">
        <v>0</v>
      </c>
      <c r="G419" s="2">
        <v>4.7E-2</v>
      </c>
      <c r="H419">
        <v>126</v>
      </c>
      <c r="I419">
        <v>10185</v>
      </c>
    </row>
    <row r="420" spans="1:9" x14ac:dyDescent="0.3">
      <c r="A420" t="s">
        <v>1045</v>
      </c>
      <c r="B420" t="s">
        <v>17</v>
      </c>
      <c r="C420" t="s">
        <v>309</v>
      </c>
      <c r="D420">
        <v>1</v>
      </c>
      <c r="E420">
        <v>17.2</v>
      </c>
      <c r="F420">
        <v>1</v>
      </c>
      <c r="G420" s="2">
        <v>-2.5000000000000001E-2</v>
      </c>
      <c r="H420">
        <v>129</v>
      </c>
      <c r="I420">
        <v>15232</v>
      </c>
    </row>
    <row r="421" spans="1:9" x14ac:dyDescent="0.3">
      <c r="A421" t="s">
        <v>1046</v>
      </c>
      <c r="B421" t="s">
        <v>13</v>
      </c>
      <c r="C421" t="s">
        <v>298</v>
      </c>
      <c r="D421">
        <v>0</v>
      </c>
      <c r="E421">
        <v>35.1</v>
      </c>
      <c r="F421">
        <v>0</v>
      </c>
      <c r="G421" s="2">
        <v>5.7000000000000002E-2</v>
      </c>
      <c r="H421">
        <v>127</v>
      </c>
      <c r="I421">
        <v>4363</v>
      </c>
    </row>
    <row r="422" spans="1:9" x14ac:dyDescent="0.3">
      <c r="A422" t="s">
        <v>395</v>
      </c>
      <c r="B422" t="s">
        <v>35</v>
      </c>
      <c r="C422" t="s">
        <v>309</v>
      </c>
      <c r="D422">
        <v>23</v>
      </c>
      <c r="E422">
        <v>123.1</v>
      </c>
      <c r="F422">
        <v>0</v>
      </c>
      <c r="G422" s="2">
        <v>9.2999999999999999E-2</v>
      </c>
      <c r="H422">
        <v>102</v>
      </c>
      <c r="I422">
        <v>2233</v>
      </c>
    </row>
    <row r="423" spans="1:9" x14ac:dyDescent="0.3">
      <c r="A423" t="s">
        <v>1047</v>
      </c>
      <c r="B423" t="s">
        <v>74</v>
      </c>
      <c r="C423" t="s">
        <v>298</v>
      </c>
      <c r="D423">
        <v>0</v>
      </c>
      <c r="E423">
        <v>12.1</v>
      </c>
      <c r="F423">
        <v>0</v>
      </c>
      <c r="G423" s="2">
        <v>7.6999999999999999E-2</v>
      </c>
      <c r="H423">
        <v>131</v>
      </c>
      <c r="I423">
        <v>14391</v>
      </c>
    </row>
    <row r="424" spans="1:9" x14ac:dyDescent="0.3">
      <c r="A424" t="s">
        <v>534</v>
      </c>
      <c r="B424" t="s">
        <v>45</v>
      </c>
      <c r="C424" t="s">
        <v>298</v>
      </c>
      <c r="D424">
        <v>0</v>
      </c>
      <c r="E424">
        <v>56.1</v>
      </c>
      <c r="F424">
        <v>0</v>
      </c>
      <c r="G424" s="2">
        <v>0.13500000000000001</v>
      </c>
      <c r="H424">
        <v>101</v>
      </c>
      <c r="I424">
        <v>10285</v>
      </c>
    </row>
    <row r="425" spans="1:9" x14ac:dyDescent="0.3">
      <c r="A425" t="s">
        <v>1048</v>
      </c>
      <c r="B425" t="s">
        <v>71</v>
      </c>
      <c r="C425" t="s">
        <v>298</v>
      </c>
      <c r="D425">
        <v>0</v>
      </c>
      <c r="E425">
        <v>31.2</v>
      </c>
      <c r="F425">
        <v>1</v>
      </c>
      <c r="G425" s="2">
        <v>0.17</v>
      </c>
      <c r="H425">
        <v>87</v>
      </c>
      <c r="I425">
        <v>6175</v>
      </c>
    </row>
    <row r="426" spans="1:9" x14ac:dyDescent="0.3">
      <c r="A426" t="s">
        <v>482</v>
      </c>
      <c r="B426" t="s">
        <v>64</v>
      </c>
      <c r="C426" t="s">
        <v>309</v>
      </c>
      <c r="D426">
        <v>14</v>
      </c>
      <c r="E426">
        <v>70.099999999999994</v>
      </c>
      <c r="F426">
        <v>0</v>
      </c>
      <c r="G426" s="2">
        <v>7.5999999999999998E-2</v>
      </c>
      <c r="H426">
        <v>126</v>
      </c>
      <c r="I426">
        <v>5702</v>
      </c>
    </row>
    <row r="427" spans="1:9" x14ac:dyDescent="0.3">
      <c r="A427" t="s">
        <v>1049</v>
      </c>
      <c r="B427" t="s">
        <v>49</v>
      </c>
      <c r="C427" t="s">
        <v>309</v>
      </c>
      <c r="D427">
        <v>29</v>
      </c>
      <c r="E427">
        <v>160</v>
      </c>
      <c r="F427">
        <v>0</v>
      </c>
      <c r="G427" s="2">
        <v>0.109</v>
      </c>
      <c r="H427">
        <v>123</v>
      </c>
      <c r="I427">
        <v>17526</v>
      </c>
    </row>
    <row r="428" spans="1:9" x14ac:dyDescent="0.3">
      <c r="A428" t="s">
        <v>536</v>
      </c>
      <c r="B428" t="s">
        <v>19</v>
      </c>
      <c r="C428" t="s">
        <v>298</v>
      </c>
      <c r="D428">
        <v>0</v>
      </c>
      <c r="E428">
        <v>19.100000000000001</v>
      </c>
      <c r="F428">
        <v>8</v>
      </c>
      <c r="G428" s="2">
        <v>0.16300000000000001</v>
      </c>
      <c r="H428">
        <v>89</v>
      </c>
      <c r="I428">
        <v>17695</v>
      </c>
    </row>
    <row r="429" spans="1:9" x14ac:dyDescent="0.3">
      <c r="A429" t="s">
        <v>1050</v>
      </c>
      <c r="B429" t="s">
        <v>90</v>
      </c>
      <c r="C429" t="s">
        <v>309</v>
      </c>
      <c r="D429">
        <v>15</v>
      </c>
      <c r="E429">
        <v>72</v>
      </c>
      <c r="F429">
        <v>0</v>
      </c>
      <c r="G429" s="2">
        <v>0.108</v>
      </c>
      <c r="H429">
        <v>106</v>
      </c>
      <c r="I429">
        <v>11189</v>
      </c>
    </row>
    <row r="430" spans="1:9" x14ac:dyDescent="0.3">
      <c r="A430" t="s">
        <v>1051</v>
      </c>
      <c r="B430" t="s">
        <v>78</v>
      </c>
      <c r="C430" t="s">
        <v>298</v>
      </c>
      <c r="D430">
        <v>0</v>
      </c>
      <c r="E430">
        <v>21</v>
      </c>
      <c r="F430">
        <v>0</v>
      </c>
      <c r="G430" s="2">
        <v>0.124</v>
      </c>
      <c r="H430">
        <v>112</v>
      </c>
      <c r="I430">
        <v>10315</v>
      </c>
    </row>
    <row r="431" spans="1:9" x14ac:dyDescent="0.3">
      <c r="A431" t="s">
        <v>569</v>
      </c>
      <c r="B431" t="s">
        <v>83</v>
      </c>
      <c r="C431" t="s">
        <v>298</v>
      </c>
      <c r="D431">
        <v>0</v>
      </c>
      <c r="E431">
        <v>42</v>
      </c>
      <c r="F431">
        <v>0</v>
      </c>
      <c r="G431" s="2">
        <v>0.16400000000000001</v>
      </c>
      <c r="H431">
        <v>99</v>
      </c>
      <c r="I431">
        <v>13974</v>
      </c>
    </row>
    <row r="432" spans="1:9" x14ac:dyDescent="0.3">
      <c r="A432" t="s">
        <v>1052</v>
      </c>
      <c r="B432" t="s">
        <v>23</v>
      </c>
      <c r="C432" t="s">
        <v>309</v>
      </c>
      <c r="D432">
        <v>6</v>
      </c>
      <c r="E432">
        <v>31.1</v>
      </c>
      <c r="F432">
        <v>0</v>
      </c>
      <c r="G432" s="2">
        <v>5.8000000000000003E-2</v>
      </c>
      <c r="H432">
        <v>105</v>
      </c>
      <c r="I432">
        <v>18790</v>
      </c>
    </row>
    <row r="433" spans="1:9" x14ac:dyDescent="0.3">
      <c r="A433" t="s">
        <v>1053</v>
      </c>
      <c r="B433" t="s">
        <v>13</v>
      </c>
      <c r="C433" t="s">
        <v>309</v>
      </c>
      <c r="D433">
        <v>4</v>
      </c>
      <c r="E433">
        <v>15.2</v>
      </c>
      <c r="F433">
        <v>0</v>
      </c>
      <c r="G433" s="2">
        <v>0</v>
      </c>
      <c r="H433">
        <v>165</v>
      </c>
      <c r="I433">
        <v>11716</v>
      </c>
    </row>
    <row r="434" spans="1:9" x14ac:dyDescent="0.3">
      <c r="A434" t="s">
        <v>1054</v>
      </c>
      <c r="B434" t="s">
        <v>17</v>
      </c>
      <c r="C434" t="s">
        <v>298</v>
      </c>
      <c r="D434">
        <v>0</v>
      </c>
      <c r="E434">
        <v>24.1</v>
      </c>
      <c r="F434">
        <v>0</v>
      </c>
      <c r="G434" s="2">
        <v>6.5000000000000002E-2</v>
      </c>
      <c r="H434">
        <v>121</v>
      </c>
      <c r="I434">
        <v>15603</v>
      </c>
    </row>
    <row r="435" spans="1:9" x14ac:dyDescent="0.3">
      <c r="A435" t="s">
        <v>502</v>
      </c>
      <c r="B435" t="s">
        <v>45</v>
      </c>
      <c r="C435" t="s">
        <v>309</v>
      </c>
      <c r="D435">
        <v>22</v>
      </c>
      <c r="E435">
        <v>119.2</v>
      </c>
      <c r="F435">
        <v>0</v>
      </c>
      <c r="G435" s="2">
        <v>7.2999999999999995E-2</v>
      </c>
      <c r="H435">
        <v>111</v>
      </c>
      <c r="I435">
        <v>13696</v>
      </c>
    </row>
    <row r="436" spans="1:9" x14ac:dyDescent="0.3">
      <c r="A436" t="s">
        <v>457</v>
      </c>
      <c r="B436" t="s">
        <v>133</v>
      </c>
      <c r="C436" t="s">
        <v>298</v>
      </c>
      <c r="D436">
        <v>0</v>
      </c>
      <c r="E436">
        <v>17.100000000000001</v>
      </c>
      <c r="F436">
        <v>1</v>
      </c>
      <c r="G436" s="2">
        <v>0.113</v>
      </c>
      <c r="H436">
        <v>121</v>
      </c>
      <c r="I436">
        <v>18114</v>
      </c>
    </row>
    <row r="437" spans="1:9" x14ac:dyDescent="0.3">
      <c r="A437" t="s">
        <v>1055</v>
      </c>
      <c r="B437" t="s">
        <v>13</v>
      </c>
      <c r="C437" t="s">
        <v>309</v>
      </c>
      <c r="D437">
        <v>13</v>
      </c>
      <c r="E437">
        <v>76</v>
      </c>
      <c r="F437">
        <v>0</v>
      </c>
      <c r="G437" s="2">
        <v>9.0999999999999998E-2</v>
      </c>
      <c r="H437">
        <v>124</v>
      </c>
      <c r="I437">
        <v>1841</v>
      </c>
    </row>
    <row r="438" spans="1:9" x14ac:dyDescent="0.3">
      <c r="A438" t="s">
        <v>462</v>
      </c>
      <c r="B438" t="s">
        <v>45</v>
      </c>
      <c r="C438" t="s">
        <v>309</v>
      </c>
      <c r="D438">
        <v>17</v>
      </c>
      <c r="E438">
        <v>86.1</v>
      </c>
      <c r="F438">
        <v>0</v>
      </c>
      <c r="G438" s="2">
        <v>0.106</v>
      </c>
      <c r="H438">
        <v>101</v>
      </c>
      <c r="I438">
        <v>10310</v>
      </c>
    </row>
    <row r="439" spans="1:9" x14ac:dyDescent="0.3">
      <c r="A439" t="s">
        <v>1056</v>
      </c>
      <c r="B439" t="s">
        <v>13</v>
      </c>
      <c r="C439" t="s">
        <v>298</v>
      </c>
      <c r="D439">
        <v>0</v>
      </c>
      <c r="E439">
        <v>58.2</v>
      </c>
      <c r="F439">
        <v>0</v>
      </c>
      <c r="G439" s="2">
        <v>0.129</v>
      </c>
      <c r="H439">
        <v>100</v>
      </c>
      <c r="I439">
        <v>4971</v>
      </c>
    </row>
    <row r="440" spans="1:9" x14ac:dyDescent="0.3">
      <c r="A440" t="s">
        <v>1057</v>
      </c>
      <c r="B440" t="s">
        <v>27</v>
      </c>
      <c r="C440" t="s">
        <v>309</v>
      </c>
      <c r="D440">
        <v>28</v>
      </c>
      <c r="E440">
        <v>153.1</v>
      </c>
      <c r="F440">
        <v>0</v>
      </c>
      <c r="G440" s="2">
        <v>0.125</v>
      </c>
      <c r="H440">
        <v>105</v>
      </c>
      <c r="I440">
        <v>7754</v>
      </c>
    </row>
    <row r="441" spans="1:9" x14ac:dyDescent="0.3">
      <c r="A441" t="s">
        <v>623</v>
      </c>
      <c r="B441" t="s">
        <v>56</v>
      </c>
      <c r="C441" t="s">
        <v>309</v>
      </c>
      <c r="D441">
        <v>21</v>
      </c>
      <c r="E441">
        <v>117</v>
      </c>
      <c r="F441">
        <v>0</v>
      </c>
      <c r="G441" s="2">
        <v>9.7000000000000003E-2</v>
      </c>
      <c r="H441">
        <v>118</v>
      </c>
      <c r="I441">
        <v>7059</v>
      </c>
    </row>
    <row r="442" spans="1:9" x14ac:dyDescent="0.3">
      <c r="A442" t="s">
        <v>1058</v>
      </c>
      <c r="B442" t="s">
        <v>33</v>
      </c>
      <c r="C442" t="s">
        <v>298</v>
      </c>
      <c r="D442">
        <v>0</v>
      </c>
      <c r="E442">
        <v>34.1</v>
      </c>
      <c r="F442">
        <v>0</v>
      </c>
      <c r="G442" s="2">
        <v>0.123</v>
      </c>
      <c r="H442">
        <v>123</v>
      </c>
      <c r="I442">
        <v>13403</v>
      </c>
    </row>
    <row r="443" spans="1:9" x14ac:dyDescent="0.3">
      <c r="A443" t="s">
        <v>1059</v>
      </c>
      <c r="B443" t="s">
        <v>97</v>
      </c>
      <c r="C443" t="s">
        <v>309</v>
      </c>
      <c r="D443">
        <v>6</v>
      </c>
      <c r="E443">
        <v>60</v>
      </c>
      <c r="F443">
        <v>0</v>
      </c>
      <c r="G443" s="2">
        <v>9.0999999999999998E-2</v>
      </c>
      <c r="H443">
        <v>123</v>
      </c>
      <c r="I443">
        <v>13560</v>
      </c>
    </row>
    <row r="444" spans="1:9" x14ac:dyDescent="0.3">
      <c r="A444" t="s">
        <v>1060</v>
      </c>
      <c r="B444" t="s">
        <v>129</v>
      </c>
      <c r="C444" t="s">
        <v>309</v>
      </c>
      <c r="D444">
        <v>25</v>
      </c>
      <c r="E444">
        <v>135</v>
      </c>
      <c r="F444">
        <v>0</v>
      </c>
      <c r="G444" s="2">
        <v>9.4E-2</v>
      </c>
      <c r="H444">
        <v>114</v>
      </c>
      <c r="I444">
        <v>15440</v>
      </c>
    </row>
    <row r="445" spans="1:9" x14ac:dyDescent="0.3">
      <c r="A445" t="s">
        <v>1061</v>
      </c>
      <c r="B445" t="s">
        <v>45</v>
      </c>
      <c r="C445" t="s">
        <v>298</v>
      </c>
      <c r="D445">
        <v>0</v>
      </c>
      <c r="E445">
        <v>29</v>
      </c>
      <c r="F445">
        <v>0</v>
      </c>
      <c r="G445" s="2">
        <v>0.18</v>
      </c>
      <c r="H445">
        <v>92</v>
      </c>
      <c r="I445">
        <v>11712</v>
      </c>
    </row>
    <row r="446" spans="1:9" x14ac:dyDescent="0.3">
      <c r="A446" t="s">
        <v>1062</v>
      </c>
      <c r="B446" t="s">
        <v>58</v>
      </c>
      <c r="C446" t="s">
        <v>309</v>
      </c>
      <c r="D446">
        <v>32</v>
      </c>
      <c r="E446">
        <v>180.1</v>
      </c>
      <c r="F446">
        <v>0</v>
      </c>
      <c r="G446" s="2">
        <v>0.121</v>
      </c>
      <c r="H446">
        <v>112</v>
      </c>
      <c r="I446">
        <v>4538</v>
      </c>
    </row>
    <row r="447" spans="1:9" x14ac:dyDescent="0.3">
      <c r="A447" t="s">
        <v>1063</v>
      </c>
      <c r="B447" t="s">
        <v>83</v>
      </c>
      <c r="C447" t="s">
        <v>309</v>
      </c>
      <c r="D447">
        <v>13</v>
      </c>
      <c r="E447">
        <v>69.2</v>
      </c>
      <c r="F447">
        <v>0</v>
      </c>
      <c r="G447" s="2">
        <v>8.8999999999999996E-2</v>
      </c>
      <c r="H447">
        <v>104</v>
      </c>
      <c r="I447">
        <v>13287</v>
      </c>
    </row>
    <row r="448" spans="1:9" x14ac:dyDescent="0.3">
      <c r="A448" t="s">
        <v>487</v>
      </c>
      <c r="B448" t="s">
        <v>129</v>
      </c>
      <c r="C448" t="s">
        <v>309</v>
      </c>
      <c r="D448">
        <v>18</v>
      </c>
      <c r="E448">
        <v>101.2</v>
      </c>
      <c r="F448">
        <v>0</v>
      </c>
      <c r="G448" s="2">
        <v>9.0999999999999998E-2</v>
      </c>
      <c r="H448">
        <v>115</v>
      </c>
      <c r="I448">
        <v>13475</v>
      </c>
    </row>
    <row r="449" spans="1:9" x14ac:dyDescent="0.3">
      <c r="A449" t="s">
        <v>1064</v>
      </c>
      <c r="B449" t="s">
        <v>76</v>
      </c>
      <c r="C449" t="s">
        <v>309</v>
      </c>
      <c r="D449">
        <v>8</v>
      </c>
      <c r="E449">
        <v>83</v>
      </c>
      <c r="F449">
        <v>1</v>
      </c>
      <c r="G449" s="2">
        <v>0.11899999999999999</v>
      </c>
      <c r="H449">
        <v>101</v>
      </c>
      <c r="I449">
        <v>15290</v>
      </c>
    </row>
    <row r="450" spans="1:9" x14ac:dyDescent="0.3">
      <c r="A450" t="s">
        <v>1065</v>
      </c>
      <c r="B450" t="s">
        <v>45</v>
      </c>
      <c r="C450" t="s">
        <v>309</v>
      </c>
      <c r="D450">
        <v>3</v>
      </c>
      <c r="E450">
        <v>22</v>
      </c>
      <c r="F450">
        <v>0</v>
      </c>
      <c r="G450" s="2">
        <v>6.0999999999999999E-2</v>
      </c>
      <c r="H450">
        <v>109</v>
      </c>
      <c r="I450">
        <v>12751</v>
      </c>
    </row>
    <row r="451" spans="1:9" x14ac:dyDescent="0.3">
      <c r="A451" t="s">
        <v>433</v>
      </c>
      <c r="B451" t="s">
        <v>25</v>
      </c>
      <c r="C451" t="s">
        <v>298</v>
      </c>
      <c r="D451">
        <v>0</v>
      </c>
      <c r="E451">
        <v>49</v>
      </c>
      <c r="F451">
        <v>0</v>
      </c>
      <c r="G451" s="2">
        <v>0.108</v>
      </c>
      <c r="H451">
        <v>111</v>
      </c>
      <c r="I451">
        <v>10066</v>
      </c>
    </row>
    <row r="452" spans="1:9" x14ac:dyDescent="0.3">
      <c r="A452" t="s">
        <v>1066</v>
      </c>
      <c r="B452" t="s">
        <v>29</v>
      </c>
      <c r="C452" t="s">
        <v>309</v>
      </c>
      <c r="D452">
        <v>1</v>
      </c>
      <c r="E452">
        <v>54</v>
      </c>
      <c r="F452">
        <v>0</v>
      </c>
      <c r="G452" s="2">
        <v>0.05</v>
      </c>
      <c r="H452">
        <v>98</v>
      </c>
      <c r="I452">
        <v>3237</v>
      </c>
    </row>
    <row r="453" spans="1:9" x14ac:dyDescent="0.3">
      <c r="A453" t="s">
        <v>1067</v>
      </c>
      <c r="B453" t="s">
        <v>49</v>
      </c>
      <c r="C453" t="s">
        <v>309</v>
      </c>
      <c r="D453">
        <v>9</v>
      </c>
      <c r="E453">
        <v>59</v>
      </c>
      <c r="F453">
        <v>0</v>
      </c>
      <c r="G453" s="2">
        <v>9.5000000000000001E-2</v>
      </c>
      <c r="H453">
        <v>126</v>
      </c>
      <c r="I453">
        <v>17553</v>
      </c>
    </row>
    <row r="454" spans="1:9" x14ac:dyDescent="0.3">
      <c r="A454" t="s">
        <v>1068</v>
      </c>
      <c r="B454" t="s">
        <v>39</v>
      </c>
      <c r="C454" t="s">
        <v>309</v>
      </c>
      <c r="D454">
        <v>18</v>
      </c>
      <c r="E454">
        <v>119.2</v>
      </c>
      <c r="F454">
        <v>1</v>
      </c>
      <c r="G454" s="2">
        <v>0.106</v>
      </c>
      <c r="H454">
        <v>94</v>
      </c>
      <c r="I454">
        <v>13194</v>
      </c>
    </row>
    <row r="455" spans="1:9" x14ac:dyDescent="0.3">
      <c r="A455" t="s">
        <v>1069</v>
      </c>
      <c r="B455" t="s">
        <v>11</v>
      </c>
      <c r="C455" t="s">
        <v>309</v>
      </c>
      <c r="D455">
        <v>21</v>
      </c>
      <c r="E455">
        <v>138</v>
      </c>
      <c r="F455">
        <v>0</v>
      </c>
      <c r="G455" s="2">
        <v>0.126</v>
      </c>
      <c r="H455">
        <v>101</v>
      </c>
      <c r="I455">
        <v>5448</v>
      </c>
    </row>
    <row r="456" spans="1:9" x14ac:dyDescent="0.3">
      <c r="A456" t="s">
        <v>1070</v>
      </c>
      <c r="B456" t="s">
        <v>58</v>
      </c>
      <c r="C456" t="s">
        <v>309</v>
      </c>
      <c r="D456">
        <v>30</v>
      </c>
      <c r="E456">
        <v>154</v>
      </c>
      <c r="F456">
        <v>0</v>
      </c>
      <c r="G456" s="2">
        <v>0.107</v>
      </c>
      <c r="H456">
        <v>120</v>
      </c>
      <c r="I456">
        <v>6986</v>
      </c>
    </row>
    <row r="457" spans="1:9" x14ac:dyDescent="0.3">
      <c r="A457" t="s">
        <v>1071</v>
      </c>
      <c r="B457" t="s">
        <v>31</v>
      </c>
      <c r="C457" t="s">
        <v>309</v>
      </c>
      <c r="D457">
        <v>5</v>
      </c>
      <c r="E457">
        <v>23.1</v>
      </c>
      <c r="F457">
        <v>0</v>
      </c>
      <c r="G457" s="2">
        <v>-2.9000000000000001E-2</v>
      </c>
      <c r="H457">
        <v>136</v>
      </c>
      <c r="I457">
        <v>14765</v>
      </c>
    </row>
    <row r="458" spans="1:9" x14ac:dyDescent="0.3">
      <c r="A458" t="s">
        <v>523</v>
      </c>
      <c r="B458" t="s">
        <v>21</v>
      </c>
      <c r="C458" t="s">
        <v>298</v>
      </c>
      <c r="D458">
        <v>0</v>
      </c>
      <c r="E458">
        <v>16.2</v>
      </c>
      <c r="F458">
        <v>0</v>
      </c>
      <c r="G458" s="2">
        <v>8.3000000000000004E-2</v>
      </c>
      <c r="H458">
        <v>105</v>
      </c>
      <c r="I458">
        <v>2170</v>
      </c>
    </row>
    <row r="459" spans="1:9" x14ac:dyDescent="0.3">
      <c r="A459" t="s">
        <v>1072</v>
      </c>
      <c r="B459" t="s">
        <v>71</v>
      </c>
      <c r="C459" t="s">
        <v>309</v>
      </c>
      <c r="D459">
        <v>23</v>
      </c>
      <c r="E459">
        <v>124.1</v>
      </c>
      <c r="F459">
        <v>0</v>
      </c>
      <c r="G459" s="2">
        <v>4.5999999999999999E-2</v>
      </c>
      <c r="H459">
        <v>122</v>
      </c>
      <c r="I459">
        <v>4732</v>
      </c>
    </row>
    <row r="460" spans="1:9" x14ac:dyDescent="0.3">
      <c r="A460" t="s">
        <v>1073</v>
      </c>
      <c r="B460" t="s">
        <v>13</v>
      </c>
      <c r="C460" t="s">
        <v>309</v>
      </c>
      <c r="D460">
        <v>30</v>
      </c>
      <c r="E460">
        <v>164</v>
      </c>
      <c r="F460">
        <v>0</v>
      </c>
      <c r="G460" s="2">
        <v>7.0999999999999994E-2</v>
      </c>
      <c r="H460">
        <v>127</v>
      </c>
      <c r="I460">
        <v>4371</v>
      </c>
    </row>
    <row r="461" spans="1:9" x14ac:dyDescent="0.3">
      <c r="A461" t="s">
        <v>1074</v>
      </c>
      <c r="B461" t="s">
        <v>13</v>
      </c>
      <c r="C461" t="s">
        <v>298</v>
      </c>
      <c r="D461">
        <v>0</v>
      </c>
      <c r="E461">
        <v>74.099999999999994</v>
      </c>
      <c r="F461">
        <v>0</v>
      </c>
      <c r="G461" s="2">
        <v>0.154</v>
      </c>
      <c r="H461">
        <v>82</v>
      </c>
      <c r="I461">
        <v>1345</v>
      </c>
    </row>
    <row r="462" spans="1:9" x14ac:dyDescent="0.3">
      <c r="A462" t="s">
        <v>1075</v>
      </c>
      <c r="B462" t="s">
        <v>58</v>
      </c>
      <c r="C462" t="s">
        <v>309</v>
      </c>
      <c r="D462">
        <v>3</v>
      </c>
      <c r="E462">
        <v>34.200000000000003</v>
      </c>
      <c r="F462">
        <v>0</v>
      </c>
      <c r="G462" s="2">
        <v>9.7000000000000003E-2</v>
      </c>
      <c r="H462">
        <v>118</v>
      </c>
      <c r="I462">
        <v>13799</v>
      </c>
    </row>
    <row r="463" spans="1:9" x14ac:dyDescent="0.3">
      <c r="A463" t="s">
        <v>1076</v>
      </c>
      <c r="B463" t="s">
        <v>13</v>
      </c>
      <c r="C463" t="s">
        <v>298</v>
      </c>
      <c r="D463">
        <v>0</v>
      </c>
      <c r="E463">
        <v>46</v>
      </c>
      <c r="F463">
        <v>8</v>
      </c>
      <c r="G463" s="2">
        <v>7.0999999999999994E-2</v>
      </c>
      <c r="H463">
        <v>125</v>
      </c>
      <c r="I463">
        <v>18</v>
      </c>
    </row>
    <row r="464" spans="1:9" x14ac:dyDescent="0.3">
      <c r="A464" t="s">
        <v>1077</v>
      </c>
      <c r="B464" t="s">
        <v>74</v>
      </c>
      <c r="C464" t="s">
        <v>298</v>
      </c>
      <c r="D464">
        <v>0</v>
      </c>
      <c r="E464">
        <v>57.1</v>
      </c>
      <c r="F464">
        <v>2</v>
      </c>
      <c r="G464" s="2">
        <v>0.13900000000000001</v>
      </c>
      <c r="H464">
        <v>99</v>
      </c>
      <c r="I464">
        <v>3555</v>
      </c>
    </row>
    <row r="465" spans="1:9" x14ac:dyDescent="0.3">
      <c r="A465" t="s">
        <v>1078</v>
      </c>
      <c r="B465" t="s">
        <v>17</v>
      </c>
      <c r="C465" t="s">
        <v>309</v>
      </c>
      <c r="D465">
        <v>20</v>
      </c>
      <c r="E465">
        <v>122.1</v>
      </c>
      <c r="F465">
        <v>0</v>
      </c>
      <c r="G465" s="2">
        <v>0.107</v>
      </c>
      <c r="H465">
        <v>121</v>
      </c>
      <c r="I465">
        <v>10968</v>
      </c>
    </row>
    <row r="466" spans="1:9" x14ac:dyDescent="0.3">
      <c r="A466" t="s">
        <v>1079</v>
      </c>
      <c r="B466" t="s">
        <v>45</v>
      </c>
      <c r="C466" t="s">
        <v>309</v>
      </c>
      <c r="D466">
        <v>18</v>
      </c>
      <c r="E466">
        <v>119</v>
      </c>
      <c r="F466">
        <v>0</v>
      </c>
      <c r="G466" s="2">
        <v>8.5999999999999993E-2</v>
      </c>
      <c r="H466">
        <v>110</v>
      </c>
      <c r="I466">
        <v>12760</v>
      </c>
    </row>
    <row r="467" spans="1:9" x14ac:dyDescent="0.3">
      <c r="A467" t="s">
        <v>1080</v>
      </c>
      <c r="B467" t="s">
        <v>71</v>
      </c>
      <c r="C467" t="s">
        <v>309</v>
      </c>
      <c r="D467">
        <v>31</v>
      </c>
      <c r="E467">
        <v>174.1</v>
      </c>
      <c r="F467">
        <v>0</v>
      </c>
      <c r="G467" s="2">
        <v>0.10299999999999999</v>
      </c>
      <c r="H467">
        <v>118</v>
      </c>
      <c r="I467">
        <v>1890</v>
      </c>
    </row>
    <row r="468" spans="1:9" x14ac:dyDescent="0.3">
      <c r="A468" t="s">
        <v>1081</v>
      </c>
      <c r="B468" t="s">
        <v>33</v>
      </c>
      <c r="C468" t="s">
        <v>298</v>
      </c>
      <c r="D468">
        <v>0</v>
      </c>
      <c r="E468">
        <v>55.1</v>
      </c>
      <c r="F468">
        <v>1</v>
      </c>
      <c r="G468" s="2">
        <v>0.13800000000000001</v>
      </c>
      <c r="H468">
        <v>99</v>
      </c>
      <c r="I468">
        <v>11720</v>
      </c>
    </row>
    <row r="469" spans="1:9" x14ac:dyDescent="0.3">
      <c r="A469" t="s">
        <v>1082</v>
      </c>
      <c r="B469" t="s">
        <v>13</v>
      </c>
      <c r="C469" t="s">
        <v>309</v>
      </c>
      <c r="D469">
        <v>1</v>
      </c>
      <c r="E469">
        <v>13</v>
      </c>
      <c r="F469">
        <v>0</v>
      </c>
      <c r="G469" s="2">
        <v>-1.6E-2</v>
      </c>
      <c r="H469">
        <v>160</v>
      </c>
      <c r="I469">
        <v>15101</v>
      </c>
    </row>
    <row r="470" spans="1:9" x14ac:dyDescent="0.3">
      <c r="A470" t="s">
        <v>1083</v>
      </c>
      <c r="B470" t="s">
        <v>25</v>
      </c>
      <c r="C470" t="s">
        <v>298</v>
      </c>
      <c r="D470">
        <v>0</v>
      </c>
      <c r="E470">
        <v>56.2</v>
      </c>
      <c r="F470">
        <v>22</v>
      </c>
      <c r="G470" s="2">
        <v>0.14099999999999999</v>
      </c>
      <c r="H470">
        <v>92</v>
      </c>
      <c r="I470">
        <v>3656</v>
      </c>
    </row>
    <row r="471" spans="1:9" x14ac:dyDescent="0.3">
      <c r="A471" t="s">
        <v>1084</v>
      </c>
      <c r="B471" t="s">
        <v>21</v>
      </c>
      <c r="C471" t="s">
        <v>298</v>
      </c>
      <c r="D471">
        <v>0</v>
      </c>
      <c r="E471">
        <v>32.1</v>
      </c>
      <c r="F471">
        <v>0</v>
      </c>
      <c r="G471" s="2">
        <v>0.114</v>
      </c>
      <c r="H471">
        <v>95</v>
      </c>
      <c r="I471">
        <v>14542</v>
      </c>
    </row>
    <row r="472" spans="1:9" x14ac:dyDescent="0.3">
      <c r="A472" t="s">
        <v>486</v>
      </c>
      <c r="B472" t="s">
        <v>83</v>
      </c>
      <c r="C472" t="s">
        <v>309</v>
      </c>
      <c r="D472">
        <v>24</v>
      </c>
      <c r="E472">
        <v>129</v>
      </c>
      <c r="F472">
        <v>0</v>
      </c>
      <c r="G472" s="2">
        <v>9.1999999999999998E-2</v>
      </c>
      <c r="H472">
        <v>123</v>
      </c>
      <c r="I472">
        <v>13654</v>
      </c>
    </row>
    <row r="473" spans="1:9" x14ac:dyDescent="0.3">
      <c r="A473" t="s">
        <v>1085</v>
      </c>
      <c r="B473" t="s">
        <v>97</v>
      </c>
      <c r="C473" t="s">
        <v>309</v>
      </c>
      <c r="D473">
        <v>32</v>
      </c>
      <c r="E473">
        <v>157.1</v>
      </c>
      <c r="F473">
        <v>0</v>
      </c>
      <c r="G473" s="2">
        <v>6.7000000000000004E-2</v>
      </c>
      <c r="H473">
        <v>106</v>
      </c>
      <c r="I473">
        <v>8779</v>
      </c>
    </row>
    <row r="474" spans="1:9" x14ac:dyDescent="0.3">
      <c r="A474" t="s">
        <v>1086</v>
      </c>
      <c r="B474" t="s">
        <v>25</v>
      </c>
      <c r="C474" t="s">
        <v>309</v>
      </c>
      <c r="D474">
        <v>10</v>
      </c>
      <c r="E474">
        <v>57.2</v>
      </c>
      <c r="F474">
        <v>0</v>
      </c>
      <c r="G474" s="2">
        <v>8.2000000000000003E-2</v>
      </c>
      <c r="H474">
        <v>119</v>
      </c>
      <c r="I474">
        <v>13470</v>
      </c>
    </row>
    <row r="475" spans="1:9" x14ac:dyDescent="0.3">
      <c r="A475" t="s">
        <v>436</v>
      </c>
      <c r="B475" t="s">
        <v>27</v>
      </c>
      <c r="C475" t="s">
        <v>298</v>
      </c>
      <c r="D475">
        <v>0</v>
      </c>
      <c r="E475">
        <v>48</v>
      </c>
      <c r="F475">
        <v>0</v>
      </c>
      <c r="G475" s="2">
        <v>0.22</v>
      </c>
      <c r="H475">
        <v>81</v>
      </c>
      <c r="I475">
        <v>11903</v>
      </c>
    </row>
    <row r="476" spans="1:9" x14ac:dyDescent="0.3">
      <c r="A476" t="s">
        <v>489</v>
      </c>
      <c r="B476" t="s">
        <v>78</v>
      </c>
      <c r="C476" t="s">
        <v>309</v>
      </c>
      <c r="D476">
        <v>14</v>
      </c>
      <c r="E476">
        <v>70.099999999999994</v>
      </c>
      <c r="F476">
        <v>0</v>
      </c>
      <c r="G476" s="2">
        <v>6.4000000000000001E-2</v>
      </c>
      <c r="H476">
        <v>140</v>
      </c>
      <c r="I476">
        <v>4026</v>
      </c>
    </row>
    <row r="477" spans="1:9" x14ac:dyDescent="0.3">
      <c r="A477" t="s">
        <v>1087</v>
      </c>
      <c r="B477" t="s">
        <v>74</v>
      </c>
      <c r="C477" t="s">
        <v>309</v>
      </c>
      <c r="D477">
        <v>18</v>
      </c>
      <c r="E477">
        <v>111.1</v>
      </c>
      <c r="F477">
        <v>0</v>
      </c>
      <c r="G477" s="2">
        <v>8.2000000000000003E-2</v>
      </c>
      <c r="H477">
        <v>114</v>
      </c>
      <c r="I477">
        <v>12730</v>
      </c>
    </row>
    <row r="478" spans="1:9" x14ac:dyDescent="0.3">
      <c r="A478" t="s">
        <v>584</v>
      </c>
      <c r="B478" t="s">
        <v>13</v>
      </c>
      <c r="C478" t="s">
        <v>309</v>
      </c>
      <c r="D478">
        <v>18</v>
      </c>
      <c r="E478">
        <v>97</v>
      </c>
      <c r="F478">
        <v>0</v>
      </c>
      <c r="G478" s="2">
        <v>7.2999999999999995E-2</v>
      </c>
      <c r="H478">
        <v>115</v>
      </c>
      <c r="I478">
        <v>3201</v>
      </c>
    </row>
    <row r="479" spans="1:9" x14ac:dyDescent="0.3">
      <c r="A479" t="s">
        <v>1088</v>
      </c>
      <c r="B479" t="s">
        <v>29</v>
      </c>
      <c r="C479" t="s">
        <v>298</v>
      </c>
      <c r="D479">
        <v>0</v>
      </c>
      <c r="E479">
        <v>20.2</v>
      </c>
      <c r="F479">
        <v>0</v>
      </c>
      <c r="G479" s="2">
        <v>0.20699999999999999</v>
      </c>
      <c r="H479">
        <v>92</v>
      </c>
      <c r="I479">
        <v>15051</v>
      </c>
    </row>
    <row r="480" spans="1:9" x14ac:dyDescent="0.3">
      <c r="A480" t="s">
        <v>1089</v>
      </c>
      <c r="B480" t="s">
        <v>71</v>
      </c>
      <c r="C480" t="s">
        <v>298</v>
      </c>
      <c r="D480">
        <v>0</v>
      </c>
      <c r="E480">
        <v>27</v>
      </c>
      <c r="F480">
        <v>0</v>
      </c>
      <c r="G480" s="2">
        <v>9.2999999999999999E-2</v>
      </c>
      <c r="H480">
        <v>129</v>
      </c>
      <c r="I480">
        <v>13580</v>
      </c>
    </row>
    <row r="481" spans="1:9" x14ac:dyDescent="0.3">
      <c r="A481" t="s">
        <v>1090</v>
      </c>
      <c r="B481" t="s">
        <v>83</v>
      </c>
      <c r="C481" t="s">
        <v>298</v>
      </c>
      <c r="D481">
        <v>0</v>
      </c>
      <c r="E481">
        <v>31.2</v>
      </c>
      <c r="F481">
        <v>0</v>
      </c>
      <c r="G481" s="2">
        <v>0.13200000000000001</v>
      </c>
      <c r="H481">
        <v>121</v>
      </c>
      <c r="I481">
        <v>8461</v>
      </c>
    </row>
    <row r="482" spans="1:9" x14ac:dyDescent="0.3">
      <c r="A482" t="s">
        <v>575</v>
      </c>
      <c r="B482" t="s">
        <v>19</v>
      </c>
      <c r="C482" t="s">
        <v>298</v>
      </c>
      <c r="D482">
        <v>0</v>
      </c>
      <c r="E482">
        <v>44.1</v>
      </c>
      <c r="F482">
        <v>0</v>
      </c>
      <c r="G482" s="2">
        <v>0.13300000000000001</v>
      </c>
      <c r="H482">
        <v>113</v>
      </c>
      <c r="I482">
        <v>4849</v>
      </c>
    </row>
    <row r="483" spans="1:9" x14ac:dyDescent="0.3">
      <c r="A483" t="s">
        <v>576</v>
      </c>
      <c r="B483" t="s">
        <v>23</v>
      </c>
      <c r="C483" t="s">
        <v>298</v>
      </c>
      <c r="D483">
        <v>0</v>
      </c>
      <c r="E483">
        <v>55.1</v>
      </c>
      <c r="F483">
        <v>0</v>
      </c>
      <c r="G483" s="2">
        <v>6.7000000000000004E-2</v>
      </c>
      <c r="H483">
        <v>123</v>
      </c>
      <c r="I483">
        <v>4079</v>
      </c>
    </row>
    <row r="484" spans="1:9" x14ac:dyDescent="0.3">
      <c r="A484" t="s">
        <v>1091</v>
      </c>
      <c r="B484" t="s">
        <v>76</v>
      </c>
      <c r="C484" t="s">
        <v>298</v>
      </c>
      <c r="D484">
        <v>0</v>
      </c>
      <c r="E484">
        <v>30</v>
      </c>
      <c r="F484">
        <v>0</v>
      </c>
      <c r="G484" s="2">
        <v>9.6000000000000002E-2</v>
      </c>
      <c r="H484">
        <v>119</v>
      </c>
      <c r="I484">
        <v>3397</v>
      </c>
    </row>
    <row r="485" spans="1:9" x14ac:dyDescent="0.3">
      <c r="A485" t="s">
        <v>1092</v>
      </c>
      <c r="B485" t="s">
        <v>49</v>
      </c>
      <c r="C485" t="s">
        <v>309</v>
      </c>
      <c r="D485">
        <v>22</v>
      </c>
      <c r="E485">
        <v>130.19999999999999</v>
      </c>
      <c r="F485">
        <v>1</v>
      </c>
      <c r="G485" s="2">
        <v>5.8999999999999997E-2</v>
      </c>
      <c r="H485">
        <v>118</v>
      </c>
      <c r="I485">
        <v>8173</v>
      </c>
    </row>
    <row r="486" spans="1:9" x14ac:dyDescent="0.3">
      <c r="A486" t="s">
        <v>1093</v>
      </c>
      <c r="B486" t="s">
        <v>29</v>
      </c>
      <c r="C486" t="s">
        <v>309</v>
      </c>
      <c r="D486">
        <v>3</v>
      </c>
      <c r="E486">
        <v>25</v>
      </c>
      <c r="F486">
        <v>0</v>
      </c>
      <c r="G486" s="2">
        <v>2.5000000000000001E-2</v>
      </c>
      <c r="H486">
        <v>143</v>
      </c>
      <c r="I486">
        <v>15158</v>
      </c>
    </row>
    <row r="487" spans="1:9" x14ac:dyDescent="0.3">
      <c r="A487" t="s">
        <v>530</v>
      </c>
      <c r="B487" t="s">
        <v>97</v>
      </c>
      <c r="C487" t="s">
        <v>298</v>
      </c>
      <c r="D487">
        <v>0</v>
      </c>
      <c r="E487">
        <v>25</v>
      </c>
      <c r="F487">
        <v>0</v>
      </c>
      <c r="G487" s="2">
        <v>0.193</v>
      </c>
      <c r="H487">
        <v>87</v>
      </c>
      <c r="I487">
        <v>12586</v>
      </c>
    </row>
    <row r="488" spans="1:9" x14ac:dyDescent="0.3">
      <c r="A488" t="s">
        <v>1094</v>
      </c>
      <c r="B488" t="s">
        <v>129</v>
      </c>
      <c r="C488" t="s">
        <v>309</v>
      </c>
      <c r="D488">
        <v>2</v>
      </c>
      <c r="E488">
        <v>34.1</v>
      </c>
      <c r="F488">
        <v>0</v>
      </c>
      <c r="G488" s="2">
        <v>0.11</v>
      </c>
      <c r="H488">
        <v>101</v>
      </c>
      <c r="I488">
        <v>13424</v>
      </c>
    </row>
    <row r="489" spans="1:9" x14ac:dyDescent="0.3">
      <c r="A489" t="s">
        <v>1095</v>
      </c>
      <c r="B489" t="s">
        <v>15</v>
      </c>
      <c r="C489" t="s">
        <v>309</v>
      </c>
      <c r="D489">
        <v>1</v>
      </c>
      <c r="E489">
        <v>32.200000000000003</v>
      </c>
      <c r="F489">
        <v>1</v>
      </c>
      <c r="G489" s="2">
        <v>2.5999999999999999E-2</v>
      </c>
      <c r="H489">
        <v>108</v>
      </c>
      <c r="I489">
        <v>11479</v>
      </c>
    </row>
    <row r="490" spans="1:9" x14ac:dyDescent="0.3">
      <c r="A490" t="s">
        <v>435</v>
      </c>
      <c r="B490" t="s">
        <v>27</v>
      </c>
      <c r="C490" t="s">
        <v>298</v>
      </c>
      <c r="D490">
        <v>0</v>
      </c>
      <c r="E490">
        <v>37.1</v>
      </c>
      <c r="F490">
        <v>0</v>
      </c>
      <c r="G490" s="2">
        <v>0.13900000000000001</v>
      </c>
      <c r="H490">
        <v>99</v>
      </c>
      <c r="I490">
        <v>8280</v>
      </c>
    </row>
    <row r="491" spans="1:9" x14ac:dyDescent="0.3">
      <c r="A491" t="s">
        <v>1096</v>
      </c>
      <c r="B491" t="s">
        <v>27</v>
      </c>
      <c r="C491" t="s">
        <v>309</v>
      </c>
      <c r="D491">
        <v>4</v>
      </c>
      <c r="E491">
        <v>54.1</v>
      </c>
      <c r="F491">
        <v>0</v>
      </c>
      <c r="G491" s="2">
        <v>0.153</v>
      </c>
      <c r="H491">
        <v>100</v>
      </c>
      <c r="I491">
        <v>17303</v>
      </c>
    </row>
    <row r="492" spans="1:9" x14ac:dyDescent="0.3">
      <c r="A492" t="s">
        <v>1097</v>
      </c>
      <c r="B492" t="s">
        <v>76</v>
      </c>
      <c r="C492" t="s">
        <v>298</v>
      </c>
      <c r="D492">
        <v>0</v>
      </c>
      <c r="E492">
        <v>20</v>
      </c>
      <c r="F492">
        <v>0</v>
      </c>
      <c r="G492" s="2">
        <v>0.17899999999999999</v>
      </c>
      <c r="H492">
        <v>93</v>
      </c>
      <c r="I492">
        <v>15947</v>
      </c>
    </row>
    <row r="493" spans="1:9" x14ac:dyDescent="0.3">
      <c r="A493" t="s">
        <v>473</v>
      </c>
      <c r="B493" t="s">
        <v>78</v>
      </c>
      <c r="C493" t="s">
        <v>309</v>
      </c>
      <c r="D493">
        <v>9</v>
      </c>
      <c r="E493">
        <v>53.2</v>
      </c>
      <c r="F493">
        <v>0</v>
      </c>
      <c r="G493" s="2">
        <v>0.10299999999999999</v>
      </c>
      <c r="H493">
        <v>123</v>
      </c>
      <c r="I493">
        <v>7450</v>
      </c>
    </row>
    <row r="494" spans="1:9" x14ac:dyDescent="0.3">
      <c r="A494" t="s">
        <v>630</v>
      </c>
      <c r="B494" t="s">
        <v>19</v>
      </c>
      <c r="C494" t="s">
        <v>298</v>
      </c>
      <c r="D494">
        <v>0</v>
      </c>
      <c r="E494">
        <v>26</v>
      </c>
      <c r="F494">
        <v>1</v>
      </c>
      <c r="G494" s="2">
        <v>0.13400000000000001</v>
      </c>
      <c r="H494">
        <v>101</v>
      </c>
      <c r="I494">
        <v>11457</v>
      </c>
    </row>
    <row r="495" spans="1:9" x14ac:dyDescent="0.3">
      <c r="A495" t="s">
        <v>1098</v>
      </c>
      <c r="B495" t="s">
        <v>21</v>
      </c>
      <c r="C495" t="s">
        <v>309</v>
      </c>
      <c r="D495">
        <v>16</v>
      </c>
      <c r="E495">
        <v>99.1</v>
      </c>
      <c r="F495">
        <v>0</v>
      </c>
      <c r="G495" s="2">
        <v>9.6000000000000002E-2</v>
      </c>
      <c r="H495">
        <v>118</v>
      </c>
      <c r="I495">
        <v>17432</v>
      </c>
    </row>
    <row r="496" spans="1:9" x14ac:dyDescent="0.3">
      <c r="A496" t="s">
        <v>1099</v>
      </c>
      <c r="B496" t="s">
        <v>56</v>
      </c>
      <c r="C496" t="s">
        <v>298</v>
      </c>
      <c r="D496">
        <v>0</v>
      </c>
      <c r="E496">
        <v>29</v>
      </c>
      <c r="F496">
        <v>0</v>
      </c>
      <c r="G496" s="2">
        <v>7.0000000000000001E-3</v>
      </c>
      <c r="H496">
        <v>157</v>
      </c>
      <c r="I496">
        <v>14093</v>
      </c>
    </row>
    <row r="497" spans="1:9" x14ac:dyDescent="0.3">
      <c r="A497" t="s">
        <v>1100</v>
      </c>
      <c r="B497" t="s">
        <v>56</v>
      </c>
      <c r="C497" t="s">
        <v>309</v>
      </c>
      <c r="D497">
        <v>21</v>
      </c>
      <c r="E497">
        <v>120</v>
      </c>
      <c r="F497">
        <v>0</v>
      </c>
      <c r="G497" s="2">
        <v>3.1E-2</v>
      </c>
      <c r="H497">
        <v>128</v>
      </c>
      <c r="I497">
        <v>5203</v>
      </c>
    </row>
    <row r="498" spans="1:9" x14ac:dyDescent="0.3">
      <c r="A498" t="s">
        <v>559</v>
      </c>
      <c r="B498" t="s">
        <v>74</v>
      </c>
      <c r="C498" t="s">
        <v>309</v>
      </c>
      <c r="D498">
        <v>15</v>
      </c>
      <c r="E498">
        <v>77.099999999999994</v>
      </c>
      <c r="F498">
        <v>0</v>
      </c>
      <c r="G498" s="2">
        <v>9.8000000000000004E-2</v>
      </c>
      <c r="H498">
        <v>140</v>
      </c>
      <c r="I498">
        <v>11132</v>
      </c>
    </row>
    <row r="499" spans="1:9" x14ac:dyDescent="0.3">
      <c r="A499" t="s">
        <v>1101</v>
      </c>
      <c r="B499" t="s">
        <v>129</v>
      </c>
      <c r="C499" t="s">
        <v>298</v>
      </c>
      <c r="D499">
        <v>0</v>
      </c>
      <c r="E499">
        <v>33.1</v>
      </c>
      <c r="F499">
        <v>0</v>
      </c>
      <c r="G499" s="2">
        <v>9.6000000000000002E-2</v>
      </c>
      <c r="H499">
        <v>122</v>
      </c>
      <c r="I499">
        <v>6499</v>
      </c>
    </row>
    <row r="500" spans="1:9" x14ac:dyDescent="0.3">
      <c r="A500" t="s">
        <v>1102</v>
      </c>
      <c r="B500" t="s">
        <v>29</v>
      </c>
      <c r="C500" t="s">
        <v>309</v>
      </c>
      <c r="D500">
        <v>4</v>
      </c>
      <c r="E500">
        <v>25.2</v>
      </c>
      <c r="F500">
        <v>0</v>
      </c>
      <c r="G500" s="2">
        <v>0.13</v>
      </c>
      <c r="H500">
        <v>111</v>
      </c>
      <c r="I500">
        <v>14706</v>
      </c>
    </row>
    <row r="501" spans="1:9" x14ac:dyDescent="0.3">
      <c r="A501" t="s">
        <v>1103</v>
      </c>
      <c r="B501" t="s">
        <v>13</v>
      </c>
      <c r="C501" t="s">
        <v>309</v>
      </c>
      <c r="D501">
        <v>2</v>
      </c>
      <c r="E501">
        <v>24</v>
      </c>
      <c r="F501">
        <v>0</v>
      </c>
      <c r="G501" s="2">
        <v>9.1999999999999998E-2</v>
      </c>
      <c r="H501">
        <v>125</v>
      </c>
      <c r="I501">
        <v>8246</v>
      </c>
    </row>
    <row r="502" spans="1:9" x14ac:dyDescent="0.3">
      <c r="A502" t="s">
        <v>555</v>
      </c>
      <c r="B502" t="s">
        <v>78</v>
      </c>
      <c r="C502" t="s">
        <v>298</v>
      </c>
      <c r="D502">
        <v>0</v>
      </c>
      <c r="E502">
        <v>18</v>
      </c>
      <c r="F502">
        <v>1</v>
      </c>
      <c r="G502" s="2">
        <v>9.9000000000000005E-2</v>
      </c>
      <c r="H502">
        <v>97</v>
      </c>
      <c r="I502">
        <v>13572</v>
      </c>
    </row>
    <row r="503" spans="1:9" x14ac:dyDescent="0.3">
      <c r="A503" t="s">
        <v>1104</v>
      </c>
      <c r="B503" t="s">
        <v>90</v>
      </c>
      <c r="C503" t="s">
        <v>309</v>
      </c>
      <c r="D503">
        <v>26</v>
      </c>
      <c r="E503">
        <v>133</v>
      </c>
      <c r="F503">
        <v>0</v>
      </c>
      <c r="G503" s="2">
        <v>0.14199999999999999</v>
      </c>
      <c r="H503">
        <v>99</v>
      </c>
      <c r="I503">
        <v>15454</v>
      </c>
    </row>
    <row r="504" spans="1:9" x14ac:dyDescent="0.3">
      <c r="A504" t="s">
        <v>1105</v>
      </c>
      <c r="B504" t="s">
        <v>129</v>
      </c>
      <c r="C504" t="s">
        <v>309</v>
      </c>
      <c r="D504">
        <v>29</v>
      </c>
      <c r="E504">
        <v>160</v>
      </c>
      <c r="F504">
        <v>0</v>
      </c>
      <c r="G504" s="2">
        <v>8.3000000000000004E-2</v>
      </c>
      <c r="H504">
        <v>123</v>
      </c>
      <c r="I504">
        <v>4505</v>
      </c>
    </row>
    <row r="505" spans="1:9" x14ac:dyDescent="0.3">
      <c r="A505" t="s">
        <v>366</v>
      </c>
      <c r="B505" t="s">
        <v>45</v>
      </c>
      <c r="C505" t="s">
        <v>309</v>
      </c>
      <c r="D505">
        <v>13</v>
      </c>
      <c r="E505">
        <v>66.2</v>
      </c>
      <c r="F505">
        <v>0</v>
      </c>
      <c r="G505" s="2">
        <v>9.7000000000000003E-2</v>
      </c>
      <c r="H505">
        <v>106</v>
      </c>
      <c r="I505">
        <v>13361</v>
      </c>
    </row>
    <row r="506" spans="1:9" x14ac:dyDescent="0.3">
      <c r="A506" t="s">
        <v>1106</v>
      </c>
      <c r="B506" t="s">
        <v>13</v>
      </c>
      <c r="C506" t="s">
        <v>309</v>
      </c>
      <c r="D506">
        <v>8</v>
      </c>
      <c r="E506">
        <v>40</v>
      </c>
      <c r="F506">
        <v>0</v>
      </c>
      <c r="G506" s="2">
        <v>0.114</v>
      </c>
      <c r="H506">
        <v>102</v>
      </c>
      <c r="I506">
        <v>15467</v>
      </c>
    </row>
    <row r="507" spans="1:9" x14ac:dyDescent="0.3">
      <c r="A507" t="s">
        <v>1107</v>
      </c>
      <c r="B507" t="s">
        <v>13</v>
      </c>
      <c r="C507" t="s">
        <v>298</v>
      </c>
      <c r="D507">
        <v>0</v>
      </c>
      <c r="E507">
        <v>54.2</v>
      </c>
      <c r="F507">
        <v>14</v>
      </c>
      <c r="G507" s="2">
        <v>1.4999999999999999E-2</v>
      </c>
      <c r="H507">
        <v>114</v>
      </c>
      <c r="I507">
        <v>11710</v>
      </c>
    </row>
    <row r="508" spans="1:9" x14ac:dyDescent="0.3">
      <c r="A508" t="s">
        <v>1108</v>
      </c>
      <c r="B508" t="s">
        <v>129</v>
      </c>
      <c r="C508" t="s">
        <v>309</v>
      </c>
      <c r="D508">
        <v>1</v>
      </c>
      <c r="E508">
        <v>10.1</v>
      </c>
      <c r="F508">
        <v>0</v>
      </c>
      <c r="G508" s="2">
        <v>3.9E-2</v>
      </c>
      <c r="H508">
        <v>143</v>
      </c>
      <c r="I508">
        <v>16731</v>
      </c>
    </row>
    <row r="509" spans="1:9" x14ac:dyDescent="0.3">
      <c r="A509" t="s">
        <v>1109</v>
      </c>
      <c r="B509" t="s">
        <v>83</v>
      </c>
      <c r="C509" t="s">
        <v>309</v>
      </c>
      <c r="D509">
        <v>18</v>
      </c>
      <c r="E509">
        <v>91.1</v>
      </c>
      <c r="F509">
        <v>0</v>
      </c>
      <c r="G509" s="2">
        <v>9.9000000000000005E-2</v>
      </c>
      <c r="H509">
        <v>103</v>
      </c>
      <c r="I509">
        <v>16164</v>
      </c>
    </row>
    <row r="510" spans="1:9" x14ac:dyDescent="0.3">
      <c r="A510" t="s">
        <v>1110</v>
      </c>
      <c r="B510" t="s">
        <v>23</v>
      </c>
      <c r="C510" t="s">
        <v>309</v>
      </c>
      <c r="D510">
        <v>20</v>
      </c>
      <c r="E510">
        <v>102.2</v>
      </c>
      <c r="F510">
        <v>0</v>
      </c>
      <c r="G510" s="2">
        <v>6.5000000000000002E-2</v>
      </c>
      <c r="H510">
        <v>129</v>
      </c>
      <c r="I510">
        <v>14457</v>
      </c>
    </row>
    <row r="511" spans="1:9" x14ac:dyDescent="0.3">
      <c r="A511" t="s">
        <v>375</v>
      </c>
      <c r="B511" t="s">
        <v>90</v>
      </c>
      <c r="C511" t="s">
        <v>309</v>
      </c>
      <c r="D511">
        <v>11</v>
      </c>
      <c r="E511">
        <v>64.099999999999994</v>
      </c>
      <c r="F511">
        <v>0</v>
      </c>
      <c r="G511" s="2">
        <v>8.2000000000000003E-2</v>
      </c>
      <c r="H511">
        <v>120</v>
      </c>
      <c r="I511">
        <v>13774</v>
      </c>
    </row>
    <row r="512" spans="1:9" x14ac:dyDescent="0.3">
      <c r="A512" t="s">
        <v>1111</v>
      </c>
      <c r="B512" t="s">
        <v>56</v>
      </c>
      <c r="C512" t="s">
        <v>309</v>
      </c>
      <c r="D512">
        <v>26</v>
      </c>
      <c r="E512">
        <v>135</v>
      </c>
      <c r="F512">
        <v>0</v>
      </c>
      <c r="G512" s="2">
        <v>4.5999999999999999E-2</v>
      </c>
      <c r="H512">
        <v>132</v>
      </c>
      <c r="I512">
        <v>4141</v>
      </c>
    </row>
    <row r="513" spans="1:9" x14ac:dyDescent="0.3">
      <c r="A513" t="s">
        <v>1112</v>
      </c>
      <c r="B513" t="s">
        <v>74</v>
      </c>
      <c r="C513" t="s">
        <v>298</v>
      </c>
      <c r="D513">
        <v>0</v>
      </c>
      <c r="E513">
        <v>13</v>
      </c>
      <c r="F513">
        <v>1</v>
      </c>
      <c r="G513" s="2">
        <v>0.11700000000000001</v>
      </c>
      <c r="H513">
        <v>109</v>
      </c>
      <c r="I513">
        <v>15458</v>
      </c>
    </row>
    <row r="514" spans="1:9" x14ac:dyDescent="0.3">
      <c r="A514" t="s">
        <v>1113</v>
      </c>
      <c r="B514" t="s">
        <v>71</v>
      </c>
      <c r="C514" t="s">
        <v>298</v>
      </c>
      <c r="D514">
        <v>0</v>
      </c>
      <c r="E514">
        <v>43.1</v>
      </c>
      <c r="F514">
        <v>0</v>
      </c>
      <c r="G514" s="2">
        <v>0.08</v>
      </c>
      <c r="H514">
        <v>113</v>
      </c>
      <c r="I514">
        <v>11528</v>
      </c>
    </row>
    <row r="515" spans="1:9" x14ac:dyDescent="0.3">
      <c r="A515" t="s">
        <v>1114</v>
      </c>
      <c r="B515" t="s">
        <v>13</v>
      </c>
      <c r="C515" t="s">
        <v>298</v>
      </c>
      <c r="D515">
        <v>0</v>
      </c>
      <c r="E515">
        <v>40</v>
      </c>
      <c r="F515">
        <v>1</v>
      </c>
      <c r="G515" s="2">
        <v>0.16300000000000001</v>
      </c>
      <c r="H515">
        <v>104</v>
      </c>
      <c r="I515">
        <v>521</v>
      </c>
    </row>
    <row r="516" spans="1:9" x14ac:dyDescent="0.3">
      <c r="A516" t="s">
        <v>1115</v>
      </c>
      <c r="B516" t="s">
        <v>39</v>
      </c>
      <c r="C516" t="s">
        <v>309</v>
      </c>
      <c r="D516">
        <v>5</v>
      </c>
      <c r="E516">
        <v>41.1</v>
      </c>
      <c r="F516">
        <v>0</v>
      </c>
      <c r="G516" s="2">
        <v>6.0999999999999999E-2</v>
      </c>
      <c r="H516">
        <v>123</v>
      </c>
      <c r="I516">
        <v>11137</v>
      </c>
    </row>
    <row r="517" spans="1:9" x14ac:dyDescent="0.3">
      <c r="A517" t="s">
        <v>1116</v>
      </c>
      <c r="B517" t="s">
        <v>35</v>
      </c>
      <c r="C517" t="s">
        <v>309</v>
      </c>
      <c r="D517">
        <v>5</v>
      </c>
      <c r="E517">
        <v>21.1</v>
      </c>
      <c r="F517">
        <v>0</v>
      </c>
      <c r="G517" s="2">
        <v>0.106</v>
      </c>
      <c r="H517">
        <v>102</v>
      </c>
      <c r="I517">
        <v>17479</v>
      </c>
    </row>
    <row r="518" spans="1:9" x14ac:dyDescent="0.3">
      <c r="A518" t="s">
        <v>1117</v>
      </c>
      <c r="B518" t="s">
        <v>90</v>
      </c>
      <c r="C518" t="s">
        <v>298</v>
      </c>
      <c r="D518">
        <v>0</v>
      </c>
      <c r="E518">
        <v>27</v>
      </c>
      <c r="F518">
        <v>0</v>
      </c>
      <c r="G518" s="2">
        <v>2.1999999999999999E-2</v>
      </c>
      <c r="H518">
        <v>124</v>
      </c>
      <c r="I518">
        <v>11487</v>
      </c>
    </row>
    <row r="519" spans="1:9" x14ac:dyDescent="0.3">
      <c r="A519" t="s">
        <v>593</v>
      </c>
      <c r="B519" t="s">
        <v>13</v>
      </c>
      <c r="C519" t="s">
        <v>309</v>
      </c>
      <c r="D519">
        <v>13</v>
      </c>
      <c r="E519">
        <v>55.1</v>
      </c>
      <c r="F519">
        <v>0</v>
      </c>
      <c r="G519" s="2">
        <v>6.8000000000000005E-2</v>
      </c>
      <c r="H519">
        <v>98</v>
      </c>
      <c r="I519">
        <v>8223</v>
      </c>
    </row>
    <row r="520" spans="1:9" x14ac:dyDescent="0.3">
      <c r="A520" t="s">
        <v>1118</v>
      </c>
      <c r="B520" t="s">
        <v>13</v>
      </c>
      <c r="C520" t="s">
        <v>309</v>
      </c>
      <c r="D520">
        <v>2</v>
      </c>
      <c r="E520">
        <v>55.1</v>
      </c>
      <c r="F520">
        <v>0</v>
      </c>
      <c r="G520" s="2">
        <v>0.10199999999999999</v>
      </c>
      <c r="H520">
        <v>101</v>
      </c>
      <c r="I520">
        <v>11121</v>
      </c>
    </row>
    <row r="521" spans="1:9" x14ac:dyDescent="0.3">
      <c r="A521" t="s">
        <v>1119</v>
      </c>
      <c r="B521" t="s">
        <v>49</v>
      </c>
      <c r="C521" t="s">
        <v>309</v>
      </c>
      <c r="D521">
        <v>4</v>
      </c>
      <c r="E521">
        <v>28.1</v>
      </c>
      <c r="F521">
        <v>0</v>
      </c>
      <c r="G521" s="2">
        <v>0</v>
      </c>
      <c r="H521">
        <v>150</v>
      </c>
      <c r="I521">
        <v>15036</v>
      </c>
    </row>
    <row r="522" spans="1:9" x14ac:dyDescent="0.3">
      <c r="A522" t="s">
        <v>1120</v>
      </c>
      <c r="B522" t="s">
        <v>56</v>
      </c>
      <c r="C522" t="s">
        <v>298</v>
      </c>
      <c r="D522">
        <v>0</v>
      </c>
      <c r="E522">
        <v>64.2</v>
      </c>
      <c r="F522">
        <v>0</v>
      </c>
      <c r="G522" s="2">
        <v>2.7E-2</v>
      </c>
      <c r="H522">
        <v>134</v>
      </c>
      <c r="I522">
        <v>13418</v>
      </c>
    </row>
    <row r="523" spans="1:9" x14ac:dyDescent="0.3">
      <c r="A523" t="s">
        <v>1121</v>
      </c>
      <c r="B523" t="s">
        <v>129</v>
      </c>
      <c r="C523" t="s">
        <v>309</v>
      </c>
      <c r="D523">
        <v>17</v>
      </c>
      <c r="E523">
        <v>105.1</v>
      </c>
      <c r="F523">
        <v>0</v>
      </c>
      <c r="G523" s="2">
        <v>0.156</v>
      </c>
      <c r="H523">
        <v>100</v>
      </c>
      <c r="I523">
        <v>3284</v>
      </c>
    </row>
    <row r="524" spans="1:9" x14ac:dyDescent="0.3">
      <c r="A524" t="s">
        <v>651</v>
      </c>
      <c r="B524" t="s">
        <v>17</v>
      </c>
      <c r="C524" t="s">
        <v>309</v>
      </c>
      <c r="D524">
        <v>18</v>
      </c>
      <c r="E524">
        <v>91</v>
      </c>
      <c r="F524">
        <v>0</v>
      </c>
      <c r="G524" s="2">
        <v>0.06</v>
      </c>
      <c r="H524">
        <v>115</v>
      </c>
      <c r="I524">
        <v>8362</v>
      </c>
    </row>
    <row r="525" spans="1:9" x14ac:dyDescent="0.3">
      <c r="A525" t="s">
        <v>645</v>
      </c>
      <c r="B525" t="s">
        <v>83</v>
      </c>
      <c r="C525" t="s">
        <v>298</v>
      </c>
      <c r="D525">
        <v>0</v>
      </c>
      <c r="E525">
        <v>21</v>
      </c>
      <c r="F525">
        <v>0</v>
      </c>
      <c r="G525" s="2">
        <v>3.6999999999999998E-2</v>
      </c>
      <c r="H525">
        <v>121</v>
      </c>
      <c r="I525">
        <v>9059</v>
      </c>
    </row>
    <row r="526" spans="1:9" x14ac:dyDescent="0.3">
      <c r="A526" t="s">
        <v>1122</v>
      </c>
      <c r="B526" t="s">
        <v>71</v>
      </c>
      <c r="C526" t="s">
        <v>298</v>
      </c>
      <c r="D526">
        <v>0</v>
      </c>
      <c r="E526">
        <v>21</v>
      </c>
      <c r="F526">
        <v>0</v>
      </c>
      <c r="G526" s="2">
        <v>4.2999999999999997E-2</v>
      </c>
      <c r="H526">
        <v>114</v>
      </c>
      <c r="I526">
        <v>10234</v>
      </c>
    </row>
    <row r="527" spans="1:9" x14ac:dyDescent="0.3">
      <c r="A527" t="s">
        <v>1123</v>
      </c>
      <c r="B527" t="s">
        <v>78</v>
      </c>
      <c r="C527" t="s">
        <v>309</v>
      </c>
      <c r="D527">
        <v>3</v>
      </c>
      <c r="E527">
        <v>15.1</v>
      </c>
      <c r="F527">
        <v>0</v>
      </c>
      <c r="G527" s="2">
        <v>4.8000000000000001E-2</v>
      </c>
      <c r="H527">
        <v>119</v>
      </c>
      <c r="I527">
        <v>15231</v>
      </c>
    </row>
    <row r="528" spans="1:9" x14ac:dyDescent="0.3">
      <c r="A528" t="s">
        <v>305</v>
      </c>
      <c r="B528" t="s">
        <v>31</v>
      </c>
      <c r="C528" t="s">
        <v>298</v>
      </c>
      <c r="D528">
        <v>0</v>
      </c>
      <c r="E528">
        <v>16.2</v>
      </c>
      <c r="F528">
        <v>1</v>
      </c>
      <c r="G528" s="2">
        <v>0.14099999999999999</v>
      </c>
      <c r="H528">
        <v>109</v>
      </c>
      <c r="I528">
        <v>2951</v>
      </c>
    </row>
    <row r="529" spans="1:9" x14ac:dyDescent="0.3">
      <c r="A529" t="s">
        <v>542</v>
      </c>
      <c r="B529" t="s">
        <v>13</v>
      </c>
      <c r="C529" t="s">
        <v>309</v>
      </c>
      <c r="D529">
        <v>28</v>
      </c>
      <c r="E529">
        <v>143</v>
      </c>
      <c r="F529">
        <v>0</v>
      </c>
      <c r="G529" s="2">
        <v>8.3000000000000004E-2</v>
      </c>
      <c r="H529">
        <v>118</v>
      </c>
      <c r="I529">
        <v>375</v>
      </c>
    </row>
    <row r="530" spans="1:9" x14ac:dyDescent="0.3">
      <c r="A530" t="s">
        <v>1124</v>
      </c>
      <c r="B530" t="s">
        <v>17</v>
      </c>
      <c r="C530" t="s">
        <v>309</v>
      </c>
      <c r="D530">
        <v>8</v>
      </c>
      <c r="E530">
        <v>62.1</v>
      </c>
      <c r="F530">
        <v>0</v>
      </c>
      <c r="G530" s="2">
        <v>0.161</v>
      </c>
      <c r="H530">
        <v>114</v>
      </c>
      <c r="I530">
        <v>10836</v>
      </c>
    </row>
    <row r="531" spans="1:9" x14ac:dyDescent="0.3">
      <c r="A531" t="s">
        <v>297</v>
      </c>
      <c r="B531" t="s">
        <v>27</v>
      </c>
      <c r="C531" t="s">
        <v>309</v>
      </c>
      <c r="D531">
        <v>6</v>
      </c>
      <c r="E531">
        <v>29</v>
      </c>
      <c r="F531">
        <v>0</v>
      </c>
      <c r="G531" s="2">
        <v>0.21099999999999999</v>
      </c>
      <c r="H531">
        <v>94</v>
      </c>
      <c r="I531">
        <v>17418</v>
      </c>
    </row>
    <row r="532" spans="1:9" x14ac:dyDescent="0.3">
      <c r="A532" t="s">
        <v>1125</v>
      </c>
      <c r="B532" t="s">
        <v>13</v>
      </c>
      <c r="C532" t="s">
        <v>298</v>
      </c>
      <c r="D532">
        <v>0</v>
      </c>
      <c r="E532">
        <v>59.1</v>
      </c>
      <c r="F532">
        <v>22</v>
      </c>
      <c r="G532" s="2">
        <v>0.15</v>
      </c>
      <c r="H532">
        <v>96</v>
      </c>
      <c r="I532">
        <v>4878</v>
      </c>
    </row>
    <row r="533" spans="1:9" x14ac:dyDescent="0.3">
      <c r="A533" t="s">
        <v>315</v>
      </c>
      <c r="B533" t="s">
        <v>144</v>
      </c>
      <c r="C533" t="s">
        <v>298</v>
      </c>
      <c r="D533">
        <v>0</v>
      </c>
      <c r="E533">
        <v>12.1</v>
      </c>
      <c r="F533">
        <v>0</v>
      </c>
      <c r="G533" s="2">
        <v>0.10199999999999999</v>
      </c>
      <c r="H533">
        <v>98</v>
      </c>
      <c r="I533">
        <v>12803</v>
      </c>
    </row>
    <row r="534" spans="1:9" x14ac:dyDescent="0.3">
      <c r="A534" t="s">
        <v>1126</v>
      </c>
      <c r="B534" t="s">
        <v>39</v>
      </c>
      <c r="C534" t="s">
        <v>309</v>
      </c>
      <c r="D534">
        <v>3</v>
      </c>
      <c r="E534">
        <v>15</v>
      </c>
      <c r="F534">
        <v>0</v>
      </c>
      <c r="G534" s="2">
        <v>2.9000000000000001E-2</v>
      </c>
      <c r="H534">
        <v>139</v>
      </c>
      <c r="I534">
        <v>3815</v>
      </c>
    </row>
    <row r="535" spans="1:9" x14ac:dyDescent="0.3">
      <c r="A535" t="s">
        <v>1127</v>
      </c>
      <c r="B535" t="s">
        <v>13</v>
      </c>
      <c r="C535" t="s">
        <v>309</v>
      </c>
      <c r="D535">
        <v>2</v>
      </c>
      <c r="E535">
        <v>23</v>
      </c>
      <c r="F535">
        <v>0</v>
      </c>
      <c r="G535" s="2">
        <v>6.8000000000000005E-2</v>
      </c>
      <c r="H535">
        <v>127</v>
      </c>
      <c r="I535">
        <v>15627</v>
      </c>
    </row>
    <row r="536" spans="1:9" x14ac:dyDescent="0.3">
      <c r="A536" t="s">
        <v>573</v>
      </c>
      <c r="B536" t="s">
        <v>13</v>
      </c>
      <c r="C536" t="s">
        <v>309</v>
      </c>
      <c r="D536">
        <v>13</v>
      </c>
      <c r="E536">
        <v>72.2</v>
      </c>
      <c r="F536">
        <v>0</v>
      </c>
      <c r="G536" s="2">
        <v>8.1000000000000003E-2</v>
      </c>
      <c r="H536">
        <v>121</v>
      </c>
      <c r="I536">
        <v>6570</v>
      </c>
    </row>
    <row r="537" spans="1:9" x14ac:dyDescent="0.3">
      <c r="A537" t="s">
        <v>526</v>
      </c>
      <c r="B537" t="s">
        <v>45</v>
      </c>
      <c r="C537" t="s">
        <v>309</v>
      </c>
      <c r="D537">
        <v>18</v>
      </c>
      <c r="E537">
        <v>92.2</v>
      </c>
      <c r="F537">
        <v>0</v>
      </c>
      <c r="G537" s="2">
        <v>4.5999999999999999E-2</v>
      </c>
      <c r="H537">
        <v>124</v>
      </c>
      <c r="I537">
        <v>11713</v>
      </c>
    </row>
    <row r="538" spans="1:9" x14ac:dyDescent="0.3">
      <c r="A538" t="s">
        <v>1128</v>
      </c>
      <c r="B538" t="s">
        <v>39</v>
      </c>
      <c r="C538" t="s">
        <v>309</v>
      </c>
      <c r="D538">
        <v>3</v>
      </c>
      <c r="E538">
        <v>18.2</v>
      </c>
      <c r="F538">
        <v>0</v>
      </c>
      <c r="G538" s="2">
        <v>1.0999999999999999E-2</v>
      </c>
      <c r="H538">
        <v>140</v>
      </c>
      <c r="I538">
        <v>18820</v>
      </c>
    </row>
    <row r="539" spans="1:9" x14ac:dyDescent="0.3">
      <c r="A539" t="s">
        <v>1129</v>
      </c>
      <c r="B539" t="s">
        <v>129</v>
      </c>
      <c r="C539" t="s">
        <v>309</v>
      </c>
      <c r="D539">
        <v>11</v>
      </c>
      <c r="E539">
        <v>48</v>
      </c>
      <c r="F539">
        <v>0</v>
      </c>
      <c r="G539" s="2">
        <v>0.13200000000000001</v>
      </c>
      <c r="H539">
        <v>117</v>
      </c>
      <c r="I539">
        <v>14814</v>
      </c>
    </row>
    <row r="540" spans="1:9" x14ac:dyDescent="0.3">
      <c r="A540" t="s">
        <v>1130</v>
      </c>
      <c r="B540" t="s">
        <v>83</v>
      </c>
      <c r="C540" t="s">
        <v>309</v>
      </c>
      <c r="D540">
        <v>9</v>
      </c>
      <c r="E540">
        <v>55.2</v>
      </c>
      <c r="F540">
        <v>0</v>
      </c>
      <c r="G540" s="2">
        <v>3.5999999999999997E-2</v>
      </c>
      <c r="H540">
        <v>136</v>
      </c>
      <c r="I540">
        <v>4544</v>
      </c>
    </row>
    <row r="541" spans="1:9" x14ac:dyDescent="0.3">
      <c r="A541" t="s">
        <v>1131</v>
      </c>
      <c r="B541" t="s">
        <v>13</v>
      </c>
      <c r="C541" t="s">
        <v>309</v>
      </c>
      <c r="D541">
        <v>14</v>
      </c>
      <c r="E541">
        <v>94</v>
      </c>
      <c r="F541">
        <v>0</v>
      </c>
      <c r="G541" s="2">
        <v>4.5999999999999999E-2</v>
      </c>
      <c r="H541">
        <v>134</v>
      </c>
      <c r="I541">
        <v>9884</v>
      </c>
    </row>
    <row r="542" spans="1:9" x14ac:dyDescent="0.3">
      <c r="A542" t="s">
        <v>1132</v>
      </c>
      <c r="B542" t="s">
        <v>97</v>
      </c>
      <c r="C542" t="s">
        <v>309</v>
      </c>
      <c r="D542">
        <v>25</v>
      </c>
      <c r="E542">
        <v>142.19999999999999</v>
      </c>
      <c r="F542">
        <v>0</v>
      </c>
      <c r="G542" s="2">
        <v>0.125</v>
      </c>
      <c r="H542">
        <v>103</v>
      </c>
      <c r="I542">
        <v>3374</v>
      </c>
    </row>
    <row r="543" spans="1:9" x14ac:dyDescent="0.3">
      <c r="A543" t="s">
        <v>1133</v>
      </c>
      <c r="B543" t="s">
        <v>39</v>
      </c>
      <c r="C543" t="s">
        <v>298</v>
      </c>
      <c r="D543">
        <v>0</v>
      </c>
      <c r="E543">
        <v>17</v>
      </c>
      <c r="F543">
        <v>0</v>
      </c>
      <c r="G543" s="2">
        <v>0.29099999999999998</v>
      </c>
      <c r="H543">
        <v>49</v>
      </c>
      <c r="I543">
        <v>15042</v>
      </c>
    </row>
    <row r="544" spans="1:9" x14ac:dyDescent="0.3">
      <c r="A544" t="s">
        <v>1134</v>
      </c>
      <c r="B544" t="s">
        <v>35</v>
      </c>
      <c r="C544" t="s">
        <v>298</v>
      </c>
      <c r="D544">
        <v>0</v>
      </c>
      <c r="E544">
        <v>15.2</v>
      </c>
      <c r="F544">
        <v>0</v>
      </c>
      <c r="G544" s="2">
        <v>6.4000000000000001E-2</v>
      </c>
      <c r="H544">
        <v>111</v>
      </c>
      <c r="I544">
        <v>4759</v>
      </c>
    </row>
    <row r="545" spans="1:9" x14ac:dyDescent="0.3">
      <c r="A545" t="s">
        <v>1135</v>
      </c>
      <c r="B545" t="s">
        <v>23</v>
      </c>
      <c r="C545" t="s">
        <v>309</v>
      </c>
      <c r="D545">
        <v>12</v>
      </c>
      <c r="E545">
        <v>71.2</v>
      </c>
      <c r="F545">
        <v>1</v>
      </c>
      <c r="G545" s="2">
        <v>0.06</v>
      </c>
      <c r="H545">
        <v>115</v>
      </c>
      <c r="I545">
        <v>6435</v>
      </c>
    </row>
    <row r="546" spans="1:9" x14ac:dyDescent="0.3">
      <c r="A546" t="s">
        <v>1136</v>
      </c>
      <c r="B546" t="s">
        <v>129</v>
      </c>
      <c r="C546" t="s">
        <v>309</v>
      </c>
      <c r="D546">
        <v>4</v>
      </c>
      <c r="E546">
        <v>62.1</v>
      </c>
      <c r="F546">
        <v>0</v>
      </c>
      <c r="G546" s="2">
        <v>8.8999999999999996E-2</v>
      </c>
      <c r="H546">
        <v>112</v>
      </c>
      <c r="I546">
        <v>10297</v>
      </c>
    </row>
    <row r="547" spans="1:9" x14ac:dyDescent="0.3">
      <c r="A547" t="s">
        <v>326</v>
      </c>
      <c r="B547" t="s">
        <v>56</v>
      </c>
      <c r="C547" t="s">
        <v>298</v>
      </c>
      <c r="D547">
        <v>0</v>
      </c>
      <c r="E547">
        <v>25.2</v>
      </c>
      <c r="F547">
        <v>0</v>
      </c>
      <c r="G547" s="2">
        <v>0.16400000000000001</v>
      </c>
      <c r="H547">
        <v>82</v>
      </c>
      <c r="I547">
        <v>10534</v>
      </c>
    </row>
    <row r="548" spans="1:9" x14ac:dyDescent="0.3">
      <c r="A548" t="s">
        <v>1137</v>
      </c>
      <c r="B548" t="s">
        <v>83</v>
      </c>
      <c r="C548" t="s">
        <v>298</v>
      </c>
      <c r="D548">
        <v>0</v>
      </c>
      <c r="E548">
        <v>32</v>
      </c>
      <c r="F548">
        <v>0</v>
      </c>
      <c r="G548" s="2">
        <v>0.105</v>
      </c>
      <c r="H548">
        <v>118</v>
      </c>
      <c r="I548">
        <v>14309</v>
      </c>
    </row>
    <row r="549" spans="1:9" x14ac:dyDescent="0.3">
      <c r="A549" t="s">
        <v>1138</v>
      </c>
      <c r="B549" t="s">
        <v>97</v>
      </c>
      <c r="C549" t="s">
        <v>309</v>
      </c>
      <c r="D549">
        <v>1</v>
      </c>
      <c r="E549">
        <v>15.1</v>
      </c>
      <c r="F549">
        <v>0</v>
      </c>
      <c r="G549" s="2">
        <v>7.0999999999999994E-2</v>
      </c>
      <c r="H549">
        <v>112</v>
      </c>
      <c r="I549">
        <v>12691</v>
      </c>
    </row>
    <row r="550" spans="1:9" x14ac:dyDescent="0.3">
      <c r="A550" t="s">
        <v>706</v>
      </c>
      <c r="B550" t="s">
        <v>11</v>
      </c>
      <c r="C550" t="s">
        <v>309</v>
      </c>
      <c r="D550">
        <v>5</v>
      </c>
      <c r="E550">
        <v>21.2</v>
      </c>
      <c r="F550">
        <v>0</v>
      </c>
      <c r="G550" s="2">
        <v>0.17799999999999999</v>
      </c>
      <c r="H550">
        <v>100</v>
      </c>
      <c r="I550">
        <v>15423</v>
      </c>
    </row>
    <row r="551" spans="1:9" x14ac:dyDescent="0.3">
      <c r="A551" t="s">
        <v>1139</v>
      </c>
      <c r="B551" t="s">
        <v>83</v>
      </c>
      <c r="C551" t="s">
        <v>309</v>
      </c>
      <c r="D551">
        <v>4</v>
      </c>
      <c r="E551">
        <v>24</v>
      </c>
      <c r="F551">
        <v>0</v>
      </c>
      <c r="G551" s="2">
        <v>0</v>
      </c>
      <c r="H551">
        <v>136</v>
      </c>
      <c r="I551">
        <v>12790</v>
      </c>
    </row>
    <row r="552" spans="1:9" x14ac:dyDescent="0.3">
      <c r="A552" t="s">
        <v>1140</v>
      </c>
      <c r="B552" t="s">
        <v>13</v>
      </c>
      <c r="C552" t="s">
        <v>298</v>
      </c>
      <c r="D552">
        <v>0</v>
      </c>
      <c r="E552">
        <v>31.1</v>
      </c>
      <c r="F552">
        <v>0</v>
      </c>
      <c r="G552" s="2">
        <v>0.15</v>
      </c>
      <c r="H552">
        <v>113</v>
      </c>
      <c r="I552">
        <v>7677</v>
      </c>
    </row>
    <row r="553" spans="1:9" x14ac:dyDescent="0.3">
      <c r="A553" t="s">
        <v>629</v>
      </c>
      <c r="B553" t="s">
        <v>13</v>
      </c>
      <c r="C553" t="s">
        <v>298</v>
      </c>
      <c r="D553">
        <v>0</v>
      </c>
      <c r="E553">
        <v>20</v>
      </c>
      <c r="F553">
        <v>0</v>
      </c>
      <c r="G553" s="2">
        <v>0.11799999999999999</v>
      </c>
      <c r="H553">
        <v>105</v>
      </c>
      <c r="I553">
        <v>13442</v>
      </c>
    </row>
    <row r="554" spans="1:9" x14ac:dyDescent="0.3">
      <c r="A554" t="s">
        <v>1141</v>
      </c>
      <c r="B554" t="s">
        <v>25</v>
      </c>
      <c r="C554" t="s">
        <v>298</v>
      </c>
      <c r="D554">
        <v>0</v>
      </c>
      <c r="E554">
        <v>23.2</v>
      </c>
      <c r="F554">
        <v>0</v>
      </c>
      <c r="G554" s="2">
        <v>0.2</v>
      </c>
      <c r="H554">
        <v>83</v>
      </c>
      <c r="I554">
        <v>9794</v>
      </c>
    </row>
    <row r="555" spans="1:9" x14ac:dyDescent="0.3">
      <c r="A555" t="s">
        <v>596</v>
      </c>
      <c r="B555" t="s">
        <v>90</v>
      </c>
      <c r="C555" t="s">
        <v>298</v>
      </c>
      <c r="D555">
        <v>0</v>
      </c>
      <c r="E555">
        <v>22.1</v>
      </c>
      <c r="F555">
        <v>2</v>
      </c>
      <c r="G555" s="2">
        <v>0.14000000000000001</v>
      </c>
      <c r="H555">
        <v>89</v>
      </c>
      <c r="I555">
        <v>9033</v>
      </c>
    </row>
    <row r="556" spans="1:9" x14ac:dyDescent="0.3">
      <c r="A556" t="s">
        <v>1142</v>
      </c>
      <c r="B556" t="s">
        <v>23</v>
      </c>
      <c r="C556" t="s">
        <v>298</v>
      </c>
      <c r="D556">
        <v>0</v>
      </c>
      <c r="E556">
        <v>44.2</v>
      </c>
      <c r="F556">
        <v>0</v>
      </c>
      <c r="G556" s="2">
        <v>5.8999999999999997E-2</v>
      </c>
      <c r="H556">
        <v>142</v>
      </c>
      <c r="I556">
        <v>17233</v>
      </c>
    </row>
    <row r="557" spans="1:9" x14ac:dyDescent="0.3">
      <c r="A557" t="s">
        <v>300</v>
      </c>
      <c r="B557" t="s">
        <v>19</v>
      </c>
      <c r="C557" t="s">
        <v>298</v>
      </c>
      <c r="D557">
        <v>0</v>
      </c>
      <c r="E557">
        <v>26</v>
      </c>
      <c r="F557">
        <v>4</v>
      </c>
      <c r="G557" s="2">
        <v>0.11600000000000001</v>
      </c>
      <c r="H557">
        <v>140</v>
      </c>
      <c r="I557">
        <v>7773</v>
      </c>
    </row>
    <row r="558" spans="1:9" x14ac:dyDescent="0.3">
      <c r="A558" t="s">
        <v>515</v>
      </c>
      <c r="B558" t="s">
        <v>144</v>
      </c>
      <c r="C558" t="s">
        <v>309</v>
      </c>
      <c r="D558">
        <v>3</v>
      </c>
      <c r="E558">
        <v>41.2</v>
      </c>
      <c r="F558">
        <v>0</v>
      </c>
      <c r="G558" s="2">
        <v>4.2000000000000003E-2</v>
      </c>
      <c r="H558">
        <v>136</v>
      </c>
      <c r="I558">
        <v>18815</v>
      </c>
    </row>
    <row r="559" spans="1:9" x14ac:dyDescent="0.3">
      <c r="A559" t="s">
        <v>521</v>
      </c>
      <c r="B559" t="s">
        <v>17</v>
      </c>
      <c r="C559" t="s">
        <v>309</v>
      </c>
      <c r="D559">
        <v>14</v>
      </c>
      <c r="E559">
        <v>71</v>
      </c>
      <c r="F559">
        <v>0</v>
      </c>
      <c r="G559" s="2">
        <v>8.1000000000000003E-2</v>
      </c>
      <c r="H559">
        <v>134</v>
      </c>
      <c r="I559">
        <v>978</v>
      </c>
    </row>
    <row r="560" spans="1:9" x14ac:dyDescent="0.3">
      <c r="A560" t="s">
        <v>546</v>
      </c>
      <c r="B560" t="s">
        <v>39</v>
      </c>
      <c r="C560" t="s">
        <v>298</v>
      </c>
      <c r="D560">
        <v>0</v>
      </c>
      <c r="E560">
        <v>11</v>
      </c>
      <c r="F560">
        <v>0</v>
      </c>
      <c r="G560" s="2">
        <v>-1.9E-2</v>
      </c>
      <c r="H560">
        <v>120</v>
      </c>
      <c r="I560">
        <v>8245</v>
      </c>
    </row>
    <row r="561" spans="1:9" x14ac:dyDescent="0.3">
      <c r="A561" t="s">
        <v>1143</v>
      </c>
      <c r="B561" t="s">
        <v>17</v>
      </c>
      <c r="C561" t="s">
        <v>309</v>
      </c>
      <c r="D561">
        <v>14</v>
      </c>
      <c r="E561">
        <v>70.2</v>
      </c>
      <c r="F561">
        <v>0</v>
      </c>
      <c r="G561" s="2">
        <v>7.1999999999999995E-2</v>
      </c>
      <c r="H561">
        <v>120</v>
      </c>
      <c r="I561">
        <v>14375</v>
      </c>
    </row>
    <row r="562" spans="1:9" x14ac:dyDescent="0.3">
      <c r="A562" t="s">
        <v>1144</v>
      </c>
      <c r="B562" t="s">
        <v>97</v>
      </c>
      <c r="C562" t="s">
        <v>309</v>
      </c>
      <c r="D562">
        <v>2</v>
      </c>
      <c r="E562">
        <v>13.1</v>
      </c>
      <c r="F562">
        <v>0</v>
      </c>
      <c r="G562" s="2">
        <v>0.113</v>
      </c>
      <c r="H562">
        <v>116</v>
      </c>
      <c r="I562">
        <v>13150</v>
      </c>
    </row>
    <row r="563" spans="1:9" x14ac:dyDescent="0.3">
      <c r="A563" t="s">
        <v>570</v>
      </c>
      <c r="B563" t="s">
        <v>144</v>
      </c>
      <c r="C563" t="s">
        <v>309</v>
      </c>
      <c r="D563">
        <v>9</v>
      </c>
      <c r="E563">
        <v>42.1</v>
      </c>
      <c r="F563">
        <v>0</v>
      </c>
      <c r="G563" s="2">
        <v>5.8000000000000003E-2</v>
      </c>
      <c r="H563">
        <v>128</v>
      </c>
      <c r="I563">
        <v>4235</v>
      </c>
    </row>
    <row r="564" spans="1:9" x14ac:dyDescent="0.3">
      <c r="A564" t="s">
        <v>1145</v>
      </c>
      <c r="B564" t="s">
        <v>39</v>
      </c>
      <c r="C564" t="s">
        <v>298</v>
      </c>
      <c r="D564">
        <v>0</v>
      </c>
      <c r="E564">
        <v>15.2</v>
      </c>
      <c r="F564">
        <v>0</v>
      </c>
      <c r="G564" s="2">
        <v>0.157</v>
      </c>
      <c r="H564">
        <v>105</v>
      </c>
      <c r="I564">
        <v>8504</v>
      </c>
    </row>
    <row r="565" spans="1:9" x14ac:dyDescent="0.3">
      <c r="A565" t="s">
        <v>1146</v>
      </c>
      <c r="B565" t="s">
        <v>58</v>
      </c>
      <c r="C565" t="s">
        <v>309</v>
      </c>
      <c r="D565">
        <v>2</v>
      </c>
      <c r="E565">
        <v>30</v>
      </c>
      <c r="F565">
        <v>0</v>
      </c>
      <c r="G565" s="2">
        <v>5.3999999999999999E-2</v>
      </c>
      <c r="H565">
        <v>125</v>
      </c>
      <c r="I565">
        <v>3196</v>
      </c>
    </row>
    <row r="566" spans="1:9" x14ac:dyDescent="0.3">
      <c r="A566" t="s">
        <v>1147</v>
      </c>
      <c r="B566" t="s">
        <v>15</v>
      </c>
      <c r="C566" t="s">
        <v>298</v>
      </c>
      <c r="D566">
        <v>0</v>
      </c>
      <c r="E566">
        <v>13</v>
      </c>
      <c r="F566">
        <v>0</v>
      </c>
      <c r="G566" s="2">
        <v>1.6E-2</v>
      </c>
      <c r="H566">
        <v>122</v>
      </c>
      <c r="I566">
        <v>7501</v>
      </c>
    </row>
    <row r="567" spans="1:9" x14ac:dyDescent="0.3">
      <c r="A567" t="s">
        <v>423</v>
      </c>
      <c r="B567" t="s">
        <v>13</v>
      </c>
      <c r="C567" t="s">
        <v>309</v>
      </c>
      <c r="D567">
        <v>4</v>
      </c>
      <c r="E567">
        <v>30.2</v>
      </c>
      <c r="F567">
        <v>0</v>
      </c>
      <c r="G567" s="2">
        <v>7.0999999999999994E-2</v>
      </c>
      <c r="H567">
        <v>111</v>
      </c>
      <c r="I567">
        <v>9013</v>
      </c>
    </row>
    <row r="568" spans="1:9" x14ac:dyDescent="0.3">
      <c r="A568" t="s">
        <v>1148</v>
      </c>
      <c r="B568" t="s">
        <v>13</v>
      </c>
      <c r="C568" t="s">
        <v>309</v>
      </c>
      <c r="D568">
        <v>8</v>
      </c>
      <c r="E568">
        <v>48.1</v>
      </c>
      <c r="F568">
        <v>1</v>
      </c>
      <c r="G568" s="2">
        <v>0.109</v>
      </c>
      <c r="H568">
        <v>114</v>
      </c>
      <c r="I568">
        <v>7608</v>
      </c>
    </row>
    <row r="569" spans="1:9" x14ac:dyDescent="0.3">
      <c r="A569" t="s">
        <v>1149</v>
      </c>
      <c r="B569" t="s">
        <v>87</v>
      </c>
      <c r="C569" t="s">
        <v>309</v>
      </c>
      <c r="D569">
        <v>13</v>
      </c>
      <c r="E569">
        <v>62</v>
      </c>
      <c r="F569">
        <v>0</v>
      </c>
      <c r="G569" s="2">
        <v>3.9E-2</v>
      </c>
      <c r="H569">
        <v>130</v>
      </c>
      <c r="I569">
        <v>14374</v>
      </c>
    </row>
    <row r="570" spans="1:9" x14ac:dyDescent="0.3">
      <c r="A570" t="s">
        <v>558</v>
      </c>
      <c r="B570" t="s">
        <v>56</v>
      </c>
      <c r="C570" t="s">
        <v>309</v>
      </c>
      <c r="D570">
        <v>12</v>
      </c>
      <c r="E570">
        <v>70</v>
      </c>
      <c r="F570">
        <v>0</v>
      </c>
      <c r="G570" s="2">
        <v>2.3E-2</v>
      </c>
      <c r="H570">
        <v>126</v>
      </c>
      <c r="I570">
        <v>14825</v>
      </c>
    </row>
    <row r="571" spans="1:9" x14ac:dyDescent="0.3">
      <c r="A571" t="s">
        <v>1150</v>
      </c>
      <c r="B571" t="s">
        <v>15</v>
      </c>
      <c r="C571" t="s">
        <v>309</v>
      </c>
      <c r="D571">
        <v>2</v>
      </c>
      <c r="E571">
        <v>18.2</v>
      </c>
      <c r="F571">
        <v>0</v>
      </c>
      <c r="G571" s="2">
        <v>9.2999999999999999E-2</v>
      </c>
      <c r="H571">
        <v>119</v>
      </c>
      <c r="I571">
        <v>14875</v>
      </c>
    </row>
    <row r="572" spans="1:9" x14ac:dyDescent="0.3">
      <c r="A572" t="s">
        <v>465</v>
      </c>
      <c r="B572" t="s">
        <v>74</v>
      </c>
      <c r="C572" t="s">
        <v>309</v>
      </c>
      <c r="D572">
        <v>10</v>
      </c>
      <c r="E572">
        <v>49</v>
      </c>
      <c r="F572">
        <v>0</v>
      </c>
      <c r="G572" s="2">
        <v>-4.0000000000000001E-3</v>
      </c>
      <c r="H572">
        <v>143</v>
      </c>
      <c r="I572">
        <v>7872</v>
      </c>
    </row>
    <row r="573" spans="1:9" x14ac:dyDescent="0.3">
      <c r="A573" t="s">
        <v>1151</v>
      </c>
      <c r="B573" t="s">
        <v>13</v>
      </c>
      <c r="C573" t="s">
        <v>309</v>
      </c>
      <c r="D573">
        <v>5</v>
      </c>
      <c r="E573">
        <v>69.2</v>
      </c>
      <c r="F573">
        <v>0</v>
      </c>
      <c r="G573" s="2">
        <v>0.10199999999999999</v>
      </c>
      <c r="H573">
        <v>107</v>
      </c>
      <c r="I573">
        <v>7593</v>
      </c>
    </row>
    <row r="574" spans="1:9" x14ac:dyDescent="0.3">
      <c r="A574" t="s">
        <v>1152</v>
      </c>
      <c r="B574" t="s">
        <v>129</v>
      </c>
      <c r="C574" t="s">
        <v>298</v>
      </c>
      <c r="D574">
        <v>0</v>
      </c>
      <c r="E574">
        <v>25.1</v>
      </c>
      <c r="F574">
        <v>7</v>
      </c>
      <c r="G574" s="2">
        <v>0.10199999999999999</v>
      </c>
      <c r="H574">
        <v>130</v>
      </c>
      <c r="I574">
        <v>1642</v>
      </c>
    </row>
    <row r="575" spans="1:9" x14ac:dyDescent="0.3">
      <c r="A575" t="s">
        <v>671</v>
      </c>
      <c r="B575" t="s">
        <v>97</v>
      </c>
      <c r="C575" t="s">
        <v>309</v>
      </c>
      <c r="D575">
        <v>19</v>
      </c>
      <c r="E575">
        <v>93</v>
      </c>
      <c r="F575">
        <v>0</v>
      </c>
      <c r="G575" s="2">
        <v>2.7E-2</v>
      </c>
      <c r="H575">
        <v>134</v>
      </c>
      <c r="I575">
        <v>5279</v>
      </c>
    </row>
    <row r="576" spans="1:9" x14ac:dyDescent="0.3">
      <c r="A576" t="s">
        <v>1153</v>
      </c>
      <c r="B576" t="s">
        <v>87</v>
      </c>
      <c r="C576" t="s">
        <v>298</v>
      </c>
      <c r="D576">
        <v>0</v>
      </c>
      <c r="E576">
        <v>10.1</v>
      </c>
      <c r="F576">
        <v>0</v>
      </c>
      <c r="G576" s="2">
        <v>0.13700000000000001</v>
      </c>
      <c r="H576">
        <v>108</v>
      </c>
      <c r="I576">
        <v>7882</v>
      </c>
    </row>
    <row r="577" spans="1:9" x14ac:dyDescent="0.3">
      <c r="A577" t="s">
        <v>518</v>
      </c>
      <c r="B577" t="s">
        <v>64</v>
      </c>
      <c r="C577" t="s">
        <v>309</v>
      </c>
      <c r="D577">
        <v>8</v>
      </c>
      <c r="E577">
        <v>57.1</v>
      </c>
      <c r="F577">
        <v>0</v>
      </c>
      <c r="G577" s="2">
        <v>7.3999999999999996E-2</v>
      </c>
      <c r="H577">
        <v>115</v>
      </c>
      <c r="I577">
        <v>7738</v>
      </c>
    </row>
    <row r="578" spans="1:9" x14ac:dyDescent="0.3">
      <c r="A578" t="s">
        <v>537</v>
      </c>
      <c r="B578" t="s">
        <v>25</v>
      </c>
      <c r="C578" t="s">
        <v>298</v>
      </c>
      <c r="D578">
        <v>0</v>
      </c>
      <c r="E578">
        <v>18.100000000000001</v>
      </c>
      <c r="F578">
        <v>0</v>
      </c>
      <c r="G578" s="2">
        <v>7.1999999999999995E-2</v>
      </c>
      <c r="H578">
        <v>114</v>
      </c>
      <c r="I578">
        <v>5746</v>
      </c>
    </row>
    <row r="579" spans="1:9" x14ac:dyDescent="0.3">
      <c r="A579" t="s">
        <v>1154</v>
      </c>
      <c r="B579" t="s">
        <v>144</v>
      </c>
      <c r="C579" t="s">
        <v>298</v>
      </c>
      <c r="D579">
        <v>0</v>
      </c>
      <c r="E579">
        <v>26.1</v>
      </c>
      <c r="F579">
        <v>0</v>
      </c>
      <c r="G579" s="2">
        <v>5.6000000000000001E-2</v>
      </c>
      <c r="H579">
        <v>118</v>
      </c>
      <c r="I579">
        <v>12360</v>
      </c>
    </row>
    <row r="580" spans="1:9" x14ac:dyDescent="0.3">
      <c r="A580" t="s">
        <v>1155</v>
      </c>
      <c r="B580" t="s">
        <v>45</v>
      </c>
      <c r="C580" t="s">
        <v>309</v>
      </c>
      <c r="D580">
        <v>9</v>
      </c>
      <c r="E580">
        <v>48</v>
      </c>
      <c r="F580">
        <v>0</v>
      </c>
      <c r="G580" s="2">
        <v>4.0000000000000001E-3</v>
      </c>
      <c r="H580">
        <v>142</v>
      </c>
      <c r="I580">
        <v>13896</v>
      </c>
    </row>
    <row r="581" spans="1:9" x14ac:dyDescent="0.3">
      <c r="A581" t="s">
        <v>1156</v>
      </c>
      <c r="B581" t="s">
        <v>27</v>
      </c>
      <c r="C581" t="s">
        <v>298</v>
      </c>
      <c r="D581">
        <v>0</v>
      </c>
      <c r="E581">
        <v>16</v>
      </c>
      <c r="F581">
        <v>0</v>
      </c>
      <c r="G581" s="2">
        <v>4.8000000000000001E-2</v>
      </c>
      <c r="H581">
        <v>108</v>
      </c>
      <c r="I581">
        <v>13058</v>
      </c>
    </row>
    <row r="582" spans="1:9" x14ac:dyDescent="0.3">
      <c r="A582" t="s">
        <v>1157</v>
      </c>
      <c r="B582" t="s">
        <v>90</v>
      </c>
      <c r="C582" t="s">
        <v>298</v>
      </c>
      <c r="D582">
        <v>0</v>
      </c>
      <c r="E582">
        <v>29.2</v>
      </c>
      <c r="F582">
        <v>0</v>
      </c>
      <c r="G582" s="2">
        <v>5.3999999999999999E-2</v>
      </c>
      <c r="H582">
        <v>125</v>
      </c>
      <c r="I582">
        <v>16318</v>
      </c>
    </row>
    <row r="583" spans="1:9" x14ac:dyDescent="0.3">
      <c r="A583" t="s">
        <v>1158</v>
      </c>
      <c r="B583" t="s">
        <v>83</v>
      </c>
      <c r="C583" t="s">
        <v>298</v>
      </c>
      <c r="D583">
        <v>0</v>
      </c>
      <c r="E583">
        <v>14.2</v>
      </c>
      <c r="F583">
        <v>0</v>
      </c>
      <c r="G583" s="2">
        <v>0.13900000000000001</v>
      </c>
      <c r="H583">
        <v>103</v>
      </c>
      <c r="I583">
        <v>11294</v>
      </c>
    </row>
    <row r="584" spans="1:9" x14ac:dyDescent="0.3">
      <c r="A584" t="s">
        <v>1159</v>
      </c>
      <c r="B584" t="s">
        <v>97</v>
      </c>
      <c r="C584" t="s">
        <v>298</v>
      </c>
      <c r="D584">
        <v>0</v>
      </c>
      <c r="E584">
        <v>12.1</v>
      </c>
      <c r="F584">
        <v>0</v>
      </c>
      <c r="G584" s="2">
        <v>6.5000000000000002E-2</v>
      </c>
      <c r="H584">
        <v>114</v>
      </c>
      <c r="I584">
        <v>16058</v>
      </c>
    </row>
    <row r="585" spans="1:9" x14ac:dyDescent="0.3">
      <c r="A585" t="s">
        <v>1160</v>
      </c>
      <c r="B585" t="s">
        <v>17</v>
      </c>
      <c r="C585" t="s">
        <v>309</v>
      </c>
      <c r="D585">
        <v>4</v>
      </c>
      <c r="E585">
        <v>36.200000000000003</v>
      </c>
      <c r="F585">
        <v>0</v>
      </c>
      <c r="G585" s="2">
        <v>3.5000000000000003E-2</v>
      </c>
      <c r="H585">
        <v>128</v>
      </c>
      <c r="I585">
        <v>11266</v>
      </c>
    </row>
    <row r="586" spans="1:9" x14ac:dyDescent="0.3">
      <c r="A586" t="s">
        <v>674</v>
      </c>
      <c r="B586" t="s">
        <v>23</v>
      </c>
      <c r="C586" t="s">
        <v>309</v>
      </c>
      <c r="D586">
        <v>7</v>
      </c>
      <c r="E586">
        <v>32</v>
      </c>
      <c r="F586">
        <v>0</v>
      </c>
      <c r="G586" s="2">
        <v>7.1999999999999995E-2</v>
      </c>
      <c r="H586">
        <v>115</v>
      </c>
      <c r="I586">
        <v>2929</v>
      </c>
    </row>
    <row r="587" spans="1:9" x14ac:dyDescent="0.3">
      <c r="A587" t="s">
        <v>1161</v>
      </c>
      <c r="B587" t="s">
        <v>17</v>
      </c>
      <c r="C587" t="s">
        <v>298</v>
      </c>
      <c r="D587">
        <v>0</v>
      </c>
      <c r="E587">
        <v>14.1</v>
      </c>
      <c r="F587">
        <v>0</v>
      </c>
      <c r="G587" s="2">
        <v>-3.9E-2</v>
      </c>
      <c r="H587">
        <v>146</v>
      </c>
      <c r="I587">
        <v>10962</v>
      </c>
    </row>
    <row r="588" spans="1:9" x14ac:dyDescent="0.3">
      <c r="A588" t="s">
        <v>606</v>
      </c>
      <c r="B588" t="s">
        <v>133</v>
      </c>
      <c r="C588" t="s">
        <v>309</v>
      </c>
      <c r="D588">
        <v>5</v>
      </c>
      <c r="E588">
        <v>24</v>
      </c>
      <c r="F588">
        <v>0</v>
      </c>
      <c r="G588" s="2">
        <v>7.0000000000000007E-2</v>
      </c>
      <c r="H588">
        <v>123</v>
      </c>
      <c r="I588">
        <v>8185</v>
      </c>
    </row>
    <row r="589" spans="1:9" x14ac:dyDescent="0.3">
      <c r="A589" t="s">
        <v>1162</v>
      </c>
      <c r="B589" t="s">
        <v>56</v>
      </c>
      <c r="C589" t="s">
        <v>298</v>
      </c>
      <c r="D589">
        <v>0</v>
      </c>
      <c r="E589">
        <v>12</v>
      </c>
      <c r="F589">
        <v>0</v>
      </c>
      <c r="G589" s="2">
        <v>-0.17699999999999999</v>
      </c>
      <c r="H589">
        <v>189</v>
      </c>
      <c r="I589">
        <v>14776</v>
      </c>
    </row>
    <row r="590" spans="1:9" x14ac:dyDescent="0.3">
      <c r="A590" t="s">
        <v>1163</v>
      </c>
      <c r="B590" t="s">
        <v>33</v>
      </c>
      <c r="C590" t="s">
        <v>298</v>
      </c>
      <c r="D590">
        <v>0</v>
      </c>
      <c r="E590">
        <v>13</v>
      </c>
      <c r="F590">
        <v>0</v>
      </c>
      <c r="G590" s="2">
        <v>6.5000000000000002E-2</v>
      </c>
      <c r="H590">
        <v>115</v>
      </c>
      <c r="I590">
        <v>15094</v>
      </c>
    </row>
    <row r="591" spans="1:9" x14ac:dyDescent="0.3">
      <c r="A591" t="s">
        <v>317</v>
      </c>
      <c r="B591" t="s">
        <v>90</v>
      </c>
      <c r="C591" t="s">
        <v>298</v>
      </c>
      <c r="D591">
        <v>0</v>
      </c>
      <c r="E591">
        <v>18.100000000000001</v>
      </c>
      <c r="F591">
        <v>0</v>
      </c>
      <c r="G591" s="2">
        <v>3.5000000000000003E-2</v>
      </c>
      <c r="H591">
        <v>118</v>
      </c>
      <c r="I591">
        <v>15853</v>
      </c>
    </row>
    <row r="592" spans="1:9" x14ac:dyDescent="0.3">
      <c r="A592" t="s">
        <v>1164</v>
      </c>
      <c r="B592" t="s">
        <v>25</v>
      </c>
      <c r="C592" t="s">
        <v>309</v>
      </c>
      <c r="D592">
        <v>1</v>
      </c>
      <c r="E592">
        <v>32.1</v>
      </c>
      <c r="F592">
        <v>0</v>
      </c>
      <c r="G592" s="2">
        <v>5.8999999999999997E-2</v>
      </c>
      <c r="H592">
        <v>144</v>
      </c>
      <c r="I592">
        <v>12804</v>
      </c>
    </row>
    <row r="593" spans="1:9" x14ac:dyDescent="0.3">
      <c r="A593" t="s">
        <v>1165</v>
      </c>
      <c r="B593" t="s">
        <v>13</v>
      </c>
      <c r="C593" t="s">
        <v>298</v>
      </c>
      <c r="D593">
        <v>0</v>
      </c>
      <c r="E593">
        <v>18</v>
      </c>
      <c r="F593">
        <v>0</v>
      </c>
      <c r="G593" s="2">
        <v>0.15</v>
      </c>
      <c r="H593">
        <v>118</v>
      </c>
      <c r="I593">
        <v>14470</v>
      </c>
    </row>
    <row r="594" spans="1:9" x14ac:dyDescent="0.3">
      <c r="A594" t="s">
        <v>1166</v>
      </c>
      <c r="B594" t="s">
        <v>17</v>
      </c>
      <c r="C594" t="s">
        <v>309</v>
      </c>
      <c r="D594">
        <v>6</v>
      </c>
      <c r="E594">
        <v>24</v>
      </c>
      <c r="F594">
        <v>0</v>
      </c>
      <c r="G594" s="2">
        <v>4.9000000000000002E-2</v>
      </c>
      <c r="H594">
        <v>131</v>
      </c>
      <c r="I594">
        <v>14962</v>
      </c>
    </row>
    <row r="595" spans="1:9" x14ac:dyDescent="0.3">
      <c r="A595" t="s">
        <v>1167</v>
      </c>
      <c r="B595" t="s">
        <v>35</v>
      </c>
      <c r="C595" t="s">
        <v>298</v>
      </c>
      <c r="D595">
        <v>0</v>
      </c>
      <c r="E595">
        <v>18.2</v>
      </c>
      <c r="F595">
        <v>1</v>
      </c>
      <c r="G595" s="2">
        <v>0.115</v>
      </c>
      <c r="H595">
        <v>127</v>
      </c>
      <c r="I595">
        <v>6697</v>
      </c>
    </row>
    <row r="596" spans="1:9" x14ac:dyDescent="0.3">
      <c r="A596" t="s">
        <v>1168</v>
      </c>
      <c r="B596" t="s">
        <v>87</v>
      </c>
      <c r="C596" t="s">
        <v>298</v>
      </c>
      <c r="D596">
        <v>0</v>
      </c>
      <c r="E596">
        <v>12.1</v>
      </c>
      <c r="F596">
        <v>0</v>
      </c>
      <c r="G596" s="2">
        <v>0.16700000000000001</v>
      </c>
      <c r="H596">
        <v>98</v>
      </c>
      <c r="I596">
        <v>11776</v>
      </c>
    </row>
    <row r="597" spans="1:9" x14ac:dyDescent="0.3">
      <c r="A597" t="s">
        <v>1169</v>
      </c>
      <c r="B597" t="s">
        <v>25</v>
      </c>
      <c r="C597" t="s">
        <v>298</v>
      </c>
      <c r="D597">
        <v>0</v>
      </c>
      <c r="E597">
        <v>17</v>
      </c>
      <c r="F597">
        <v>0</v>
      </c>
      <c r="G597" s="2">
        <v>0.13800000000000001</v>
      </c>
      <c r="H597">
        <v>123</v>
      </c>
      <c r="I597">
        <v>7312</v>
      </c>
    </row>
    <row r="598" spans="1:9" x14ac:dyDescent="0.3">
      <c r="A598" t="s">
        <v>1170</v>
      </c>
      <c r="B598" t="s">
        <v>13</v>
      </c>
      <c r="C598" t="s">
        <v>309</v>
      </c>
      <c r="D598">
        <v>2</v>
      </c>
      <c r="E598">
        <v>14</v>
      </c>
      <c r="F598">
        <v>0</v>
      </c>
      <c r="G598" s="2">
        <v>-1.4E-2</v>
      </c>
      <c r="H598">
        <v>160</v>
      </c>
      <c r="I598">
        <v>8421</v>
      </c>
    </row>
    <row r="599" spans="1:9" x14ac:dyDescent="0.3">
      <c r="A599" t="s">
        <v>1171</v>
      </c>
      <c r="B599" t="s">
        <v>27</v>
      </c>
      <c r="C599" t="s">
        <v>309</v>
      </c>
      <c r="D599">
        <v>1</v>
      </c>
      <c r="E599">
        <v>13</v>
      </c>
      <c r="F599">
        <v>0</v>
      </c>
      <c r="G599" s="2">
        <v>0.27600000000000002</v>
      </c>
      <c r="H599">
        <v>51</v>
      </c>
      <c r="I599">
        <v>11543</v>
      </c>
    </row>
    <row r="600" spans="1:9" x14ac:dyDescent="0.3">
      <c r="A600" t="s">
        <v>333</v>
      </c>
      <c r="B600" t="s">
        <v>19</v>
      </c>
      <c r="C600" t="s">
        <v>309</v>
      </c>
      <c r="D600">
        <v>3</v>
      </c>
      <c r="E600">
        <v>15.1</v>
      </c>
      <c r="F600">
        <v>0</v>
      </c>
      <c r="G600" s="2">
        <v>9.1999999999999998E-2</v>
      </c>
      <c r="H600">
        <v>95</v>
      </c>
      <c r="I600">
        <v>17425</v>
      </c>
    </row>
    <row r="601" spans="1:9" x14ac:dyDescent="0.3">
      <c r="A601" t="s">
        <v>1172</v>
      </c>
      <c r="B601" t="s">
        <v>58</v>
      </c>
      <c r="C601" t="s">
        <v>309</v>
      </c>
      <c r="D601">
        <v>5</v>
      </c>
      <c r="E601">
        <v>18</v>
      </c>
      <c r="F601">
        <v>0</v>
      </c>
      <c r="G601" s="2">
        <v>2.1999999999999999E-2</v>
      </c>
      <c r="H601">
        <v>141</v>
      </c>
      <c r="I601">
        <v>16155</v>
      </c>
    </row>
    <row r="602" spans="1:9" x14ac:dyDescent="0.3">
      <c r="A602" t="s">
        <v>1173</v>
      </c>
      <c r="B602" t="s">
        <v>97</v>
      </c>
      <c r="C602" t="s">
        <v>298</v>
      </c>
      <c r="D602">
        <v>0</v>
      </c>
      <c r="E602">
        <v>14.2</v>
      </c>
      <c r="F602">
        <v>0</v>
      </c>
      <c r="G602" s="2">
        <v>3.9E-2</v>
      </c>
      <c r="H602">
        <v>150</v>
      </c>
      <c r="I602">
        <v>9674</v>
      </c>
    </row>
    <row r="603" spans="1:9" x14ac:dyDescent="0.3">
      <c r="A603" t="s">
        <v>1174</v>
      </c>
      <c r="B603" t="s">
        <v>11</v>
      </c>
      <c r="C603" t="s">
        <v>298</v>
      </c>
      <c r="D603">
        <v>0</v>
      </c>
      <c r="E603">
        <v>10.1</v>
      </c>
      <c r="F603">
        <v>0</v>
      </c>
      <c r="G603" s="2">
        <v>0.13</v>
      </c>
      <c r="H603">
        <v>125</v>
      </c>
      <c r="I603">
        <v>10387</v>
      </c>
    </row>
    <row r="604" spans="1:9" x14ac:dyDescent="0.3">
      <c r="A604" t="s">
        <v>1175</v>
      </c>
      <c r="B604" t="s">
        <v>129</v>
      </c>
      <c r="C604" t="s">
        <v>298</v>
      </c>
      <c r="D604">
        <v>0</v>
      </c>
      <c r="E604">
        <v>15.2</v>
      </c>
      <c r="F604">
        <v>1</v>
      </c>
      <c r="G604" s="2">
        <v>0.158</v>
      </c>
      <c r="H604">
        <v>89</v>
      </c>
      <c r="I604">
        <v>5766</v>
      </c>
    </row>
    <row r="605" spans="1:9" x14ac:dyDescent="0.3">
      <c r="A605" t="s">
        <v>1176</v>
      </c>
      <c r="B605" t="s">
        <v>78</v>
      </c>
      <c r="C605" t="s">
        <v>309</v>
      </c>
      <c r="D605">
        <v>3</v>
      </c>
      <c r="E605">
        <v>17.2</v>
      </c>
      <c r="F605">
        <v>0</v>
      </c>
      <c r="G605" s="2">
        <v>5.6000000000000001E-2</v>
      </c>
      <c r="H605">
        <v>128</v>
      </c>
      <c r="I605">
        <v>5530</v>
      </c>
    </row>
    <row r="606" spans="1:9" x14ac:dyDescent="0.3">
      <c r="A606" t="s">
        <v>1177</v>
      </c>
      <c r="B606" t="s">
        <v>129</v>
      </c>
      <c r="C606" t="s">
        <v>309</v>
      </c>
      <c r="D606">
        <v>2</v>
      </c>
      <c r="E606">
        <v>12.2</v>
      </c>
      <c r="F606">
        <v>0</v>
      </c>
      <c r="G606" s="2">
        <v>-8.5000000000000006E-2</v>
      </c>
      <c r="H606">
        <v>169</v>
      </c>
      <c r="I606">
        <v>11769</v>
      </c>
    </row>
    <row r="607" spans="1:9" x14ac:dyDescent="0.3">
      <c r="A607" t="s">
        <v>1178</v>
      </c>
      <c r="B607" t="s">
        <v>129</v>
      </c>
      <c r="C607" t="s">
        <v>298</v>
      </c>
      <c r="D607">
        <v>0</v>
      </c>
      <c r="E607">
        <v>19</v>
      </c>
      <c r="F607">
        <v>0</v>
      </c>
      <c r="G607" s="2">
        <v>8.1000000000000003E-2</v>
      </c>
      <c r="H607">
        <v>135</v>
      </c>
      <c r="I607">
        <v>15761</v>
      </c>
    </row>
    <row r="608" spans="1:9" x14ac:dyDescent="0.3">
      <c r="A608" t="s">
        <v>513</v>
      </c>
      <c r="B608" t="s">
        <v>13</v>
      </c>
      <c r="C608" t="s">
        <v>298</v>
      </c>
      <c r="D608">
        <v>0</v>
      </c>
      <c r="E608">
        <v>12</v>
      </c>
      <c r="F608">
        <v>0</v>
      </c>
      <c r="G608" s="2">
        <v>6.5000000000000002E-2</v>
      </c>
      <c r="H608">
        <v>116</v>
      </c>
      <c r="I608">
        <v>3926</v>
      </c>
    </row>
    <row r="609" spans="1:8" x14ac:dyDescent="0.3">
      <c r="A609" t="s">
        <v>735</v>
      </c>
      <c r="C609" t="s">
        <v>309</v>
      </c>
      <c r="D609">
        <v>24</v>
      </c>
      <c r="E609">
        <v>148</v>
      </c>
      <c r="F609">
        <v>0</v>
      </c>
      <c r="G609" s="2">
        <v>0.2</v>
      </c>
      <c r="H609">
        <v>100</v>
      </c>
    </row>
    <row r="610" spans="1:8" x14ac:dyDescent="0.3">
      <c r="A610" t="s">
        <v>1116</v>
      </c>
      <c r="C610" t="s">
        <v>309</v>
      </c>
      <c r="D610">
        <v>8</v>
      </c>
      <c r="E610">
        <v>62</v>
      </c>
      <c r="F610">
        <v>0</v>
      </c>
      <c r="G610" s="2">
        <v>0.21199999999999999</v>
      </c>
      <c r="H610" s="9">
        <v>102</v>
      </c>
    </row>
    <row r="611" spans="1:8" x14ac:dyDescent="0.3">
      <c r="A611" t="s">
        <v>1599</v>
      </c>
      <c r="C611" t="s">
        <v>309</v>
      </c>
      <c r="D611">
        <v>8</v>
      </c>
      <c r="E611">
        <v>46</v>
      </c>
      <c r="F611">
        <v>0</v>
      </c>
      <c r="G611" s="2">
        <v>0.19600000000000001</v>
      </c>
      <c r="H611" s="9">
        <v>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2"/>
  <sheetViews>
    <sheetView workbookViewId="0">
      <selection activeCell="A502" sqref="A502"/>
    </sheetView>
  </sheetViews>
  <sheetFormatPr defaultRowHeight="14.4" x14ac:dyDescent="0.3"/>
  <cols>
    <col min="1" max="1" width="28.5546875" bestFit="1" customWidth="1"/>
  </cols>
  <sheetData>
    <row r="1" spans="1:26" x14ac:dyDescent="0.3">
      <c r="A1" t="s">
        <v>0</v>
      </c>
      <c r="B1" t="s">
        <v>1191</v>
      </c>
    </row>
    <row r="2" spans="1:26" x14ac:dyDescent="0.3">
      <c r="A2" t="s">
        <v>1192</v>
      </c>
      <c r="B2" t="s">
        <v>291</v>
      </c>
    </row>
    <row r="3" spans="1:26" x14ac:dyDescent="0.3">
      <c r="A3" t="s">
        <v>1193</v>
      </c>
      <c r="B3" t="s">
        <v>291</v>
      </c>
    </row>
    <row r="4" spans="1:26" x14ac:dyDescent="0.3">
      <c r="A4" t="s">
        <v>1194</v>
      </c>
      <c r="B4" t="s">
        <v>291</v>
      </c>
    </row>
    <row r="5" spans="1:26" x14ac:dyDescent="0.3">
      <c r="A5" t="s">
        <v>754</v>
      </c>
      <c r="B5" t="s">
        <v>291</v>
      </c>
    </row>
    <row r="6" spans="1:26" x14ac:dyDescent="0.3">
      <c r="A6" t="s">
        <v>1139</v>
      </c>
      <c r="B6" t="s">
        <v>291</v>
      </c>
    </row>
    <row r="7" spans="1:26" x14ac:dyDescent="0.3">
      <c r="A7" t="s">
        <v>1195</v>
      </c>
      <c r="B7" t="s">
        <v>291</v>
      </c>
    </row>
    <row r="8" spans="1:26" x14ac:dyDescent="0.3">
      <c r="A8" t="s">
        <v>1196</v>
      </c>
      <c r="B8" t="s">
        <v>291</v>
      </c>
    </row>
    <row r="9" spans="1:26" x14ac:dyDescent="0.3">
      <c r="A9" t="s">
        <v>590</v>
      </c>
      <c r="B9" t="s">
        <v>291</v>
      </c>
    </row>
    <row r="10" spans="1:26" x14ac:dyDescent="0.3">
      <c r="A10" t="s">
        <v>789</v>
      </c>
      <c r="B10" t="s">
        <v>291</v>
      </c>
      <c r="Z10" s="4"/>
    </row>
    <row r="11" spans="1:26" x14ac:dyDescent="0.3">
      <c r="A11" t="s">
        <v>565</v>
      </c>
      <c r="B11" t="s">
        <v>291</v>
      </c>
    </row>
    <row r="12" spans="1:26" x14ac:dyDescent="0.3">
      <c r="A12" t="s">
        <v>1197</v>
      </c>
      <c r="B12" t="s">
        <v>291</v>
      </c>
    </row>
    <row r="13" spans="1:26" x14ac:dyDescent="0.3">
      <c r="A13" t="s">
        <v>379</v>
      </c>
      <c r="B13" t="s">
        <v>291</v>
      </c>
    </row>
    <row r="14" spans="1:26" x14ac:dyDescent="0.3">
      <c r="A14" t="s">
        <v>973</v>
      </c>
      <c r="B14" t="s">
        <v>291</v>
      </c>
    </row>
    <row r="15" spans="1:26" x14ac:dyDescent="0.3">
      <c r="A15" t="s">
        <v>917</v>
      </c>
      <c r="B15" t="s">
        <v>291</v>
      </c>
    </row>
    <row r="16" spans="1:26" x14ac:dyDescent="0.3">
      <c r="A16" t="s">
        <v>1198</v>
      </c>
      <c r="B16" t="s">
        <v>291</v>
      </c>
    </row>
    <row r="17" spans="1:26" x14ac:dyDescent="0.3">
      <c r="A17" t="s">
        <v>1199</v>
      </c>
      <c r="B17" t="s">
        <v>291</v>
      </c>
    </row>
    <row r="18" spans="1:26" x14ac:dyDescent="0.3">
      <c r="A18" t="s">
        <v>1200</v>
      </c>
      <c r="B18" t="s">
        <v>291</v>
      </c>
    </row>
    <row r="19" spans="1:26" x14ac:dyDescent="0.3">
      <c r="A19" t="s">
        <v>1201</v>
      </c>
      <c r="B19" t="s">
        <v>291</v>
      </c>
    </row>
    <row r="20" spans="1:26" x14ac:dyDescent="0.3">
      <c r="A20" t="s">
        <v>1202</v>
      </c>
      <c r="B20" t="s">
        <v>291</v>
      </c>
    </row>
    <row r="21" spans="1:26" x14ac:dyDescent="0.3">
      <c r="A21" t="s">
        <v>1144</v>
      </c>
      <c r="B21" t="s">
        <v>291</v>
      </c>
    </row>
    <row r="22" spans="1:26" x14ac:dyDescent="0.3">
      <c r="A22" t="s">
        <v>837</v>
      </c>
      <c r="B22" t="s">
        <v>291</v>
      </c>
    </row>
    <row r="23" spans="1:26" x14ac:dyDescent="0.3">
      <c r="A23" t="s">
        <v>983</v>
      </c>
      <c r="B23" t="s">
        <v>291</v>
      </c>
    </row>
    <row r="24" spans="1:26" x14ac:dyDescent="0.3">
      <c r="A24" t="s">
        <v>1203</v>
      </c>
      <c r="B24" t="s">
        <v>291</v>
      </c>
    </row>
    <row r="25" spans="1:26" x14ac:dyDescent="0.3">
      <c r="A25" t="s">
        <v>1204</v>
      </c>
      <c r="B25" t="s">
        <v>291</v>
      </c>
    </row>
    <row r="26" spans="1:26" x14ac:dyDescent="0.3">
      <c r="A26" t="s">
        <v>1205</v>
      </c>
      <c r="B26" t="s">
        <v>291</v>
      </c>
    </row>
    <row r="27" spans="1:26" x14ac:dyDescent="0.3">
      <c r="A27" t="s">
        <v>1206</v>
      </c>
      <c r="B27" t="s">
        <v>291</v>
      </c>
      <c r="Z27" s="4"/>
    </row>
    <row r="28" spans="1:26" x14ac:dyDescent="0.3">
      <c r="A28" t="s">
        <v>498</v>
      </c>
      <c r="B28" t="s">
        <v>291</v>
      </c>
    </row>
    <row r="29" spans="1:26" x14ac:dyDescent="0.3">
      <c r="A29" t="s">
        <v>1207</v>
      </c>
      <c r="B29" t="s">
        <v>291</v>
      </c>
    </row>
    <row r="30" spans="1:26" x14ac:dyDescent="0.3">
      <c r="A30" t="s">
        <v>1102</v>
      </c>
      <c r="B30" t="s">
        <v>291</v>
      </c>
    </row>
    <row r="31" spans="1:26" x14ac:dyDescent="0.3">
      <c r="A31" t="s">
        <v>953</v>
      </c>
      <c r="B31" t="s">
        <v>291</v>
      </c>
    </row>
    <row r="32" spans="1:26" x14ac:dyDescent="0.3">
      <c r="A32" t="s">
        <v>912</v>
      </c>
      <c r="B32" t="s">
        <v>291</v>
      </c>
    </row>
    <row r="33" spans="1:2" x14ac:dyDescent="0.3">
      <c r="A33" t="s">
        <v>1208</v>
      </c>
      <c r="B33" t="s">
        <v>291</v>
      </c>
    </row>
    <row r="34" spans="1:2" x14ac:dyDescent="0.3">
      <c r="A34" t="s">
        <v>1209</v>
      </c>
      <c r="B34" t="s">
        <v>291</v>
      </c>
    </row>
    <row r="35" spans="1:2" x14ac:dyDescent="0.3">
      <c r="A35" t="s">
        <v>1120</v>
      </c>
      <c r="B35" t="s">
        <v>291</v>
      </c>
    </row>
    <row r="36" spans="1:2" x14ac:dyDescent="0.3">
      <c r="A36" t="s">
        <v>1136</v>
      </c>
      <c r="B36" t="s">
        <v>291</v>
      </c>
    </row>
    <row r="37" spans="1:2" x14ac:dyDescent="0.3">
      <c r="A37" t="s">
        <v>134</v>
      </c>
      <c r="B37" t="s">
        <v>291</v>
      </c>
    </row>
    <row r="38" spans="1:2" x14ac:dyDescent="0.3">
      <c r="A38" t="s">
        <v>52</v>
      </c>
      <c r="B38" t="s">
        <v>291</v>
      </c>
    </row>
    <row r="39" spans="1:2" x14ac:dyDescent="0.3">
      <c r="A39" t="s">
        <v>153</v>
      </c>
      <c r="B39" t="s">
        <v>291</v>
      </c>
    </row>
    <row r="40" spans="1:2" x14ac:dyDescent="0.3">
      <c r="A40" t="s">
        <v>1009</v>
      </c>
      <c r="B40" t="s">
        <v>291</v>
      </c>
    </row>
    <row r="41" spans="1:2" x14ac:dyDescent="0.3">
      <c r="A41" t="s">
        <v>1023</v>
      </c>
      <c r="B41" t="s">
        <v>291</v>
      </c>
    </row>
    <row r="42" spans="1:2" x14ac:dyDescent="0.3">
      <c r="A42" t="s">
        <v>363</v>
      </c>
      <c r="B42" t="s">
        <v>291</v>
      </c>
    </row>
    <row r="43" spans="1:2" x14ac:dyDescent="0.3">
      <c r="A43" t="s">
        <v>179</v>
      </c>
      <c r="B43" t="s">
        <v>291</v>
      </c>
    </row>
    <row r="44" spans="1:2" x14ac:dyDescent="0.3">
      <c r="A44" t="s">
        <v>1160</v>
      </c>
      <c r="B44" t="s">
        <v>291</v>
      </c>
    </row>
    <row r="45" spans="1:2" x14ac:dyDescent="0.3">
      <c r="A45" t="s">
        <v>1210</v>
      </c>
      <c r="B45" t="s">
        <v>291</v>
      </c>
    </row>
    <row r="46" spans="1:2" x14ac:dyDescent="0.3">
      <c r="A46" t="s">
        <v>1211</v>
      </c>
      <c r="B46" t="s">
        <v>291</v>
      </c>
    </row>
    <row r="47" spans="1:2" x14ac:dyDescent="0.3">
      <c r="A47" t="s">
        <v>1212</v>
      </c>
      <c r="B47" t="s">
        <v>291</v>
      </c>
    </row>
    <row r="48" spans="1:2" x14ac:dyDescent="0.3">
      <c r="A48" t="s">
        <v>1213</v>
      </c>
      <c r="B48" t="s">
        <v>291</v>
      </c>
    </row>
    <row r="49" spans="1:26" x14ac:dyDescent="0.3">
      <c r="A49" t="s">
        <v>1090</v>
      </c>
      <c r="B49" t="s">
        <v>291</v>
      </c>
    </row>
    <row r="50" spans="1:26" x14ac:dyDescent="0.3">
      <c r="A50" t="s">
        <v>1008</v>
      </c>
      <c r="B50" t="s">
        <v>291</v>
      </c>
    </row>
    <row r="51" spans="1:26" x14ac:dyDescent="0.3">
      <c r="A51" t="s">
        <v>849</v>
      </c>
      <c r="B51" t="s">
        <v>291</v>
      </c>
    </row>
    <row r="52" spans="1:26" x14ac:dyDescent="0.3">
      <c r="A52" t="s">
        <v>1214</v>
      </c>
      <c r="B52" t="s">
        <v>291</v>
      </c>
    </row>
    <row r="53" spans="1:26" x14ac:dyDescent="0.3">
      <c r="A53" t="s">
        <v>406</v>
      </c>
      <c r="B53" t="s">
        <v>291</v>
      </c>
    </row>
    <row r="54" spans="1:26" x14ac:dyDescent="0.3">
      <c r="A54" t="s">
        <v>918</v>
      </c>
      <c r="B54" t="s">
        <v>291</v>
      </c>
    </row>
    <row r="55" spans="1:26" x14ac:dyDescent="0.3">
      <c r="A55" t="s">
        <v>813</v>
      </c>
      <c r="B55" t="s">
        <v>291</v>
      </c>
    </row>
    <row r="56" spans="1:26" x14ac:dyDescent="0.3">
      <c r="A56" t="s">
        <v>678</v>
      </c>
      <c r="B56" t="s">
        <v>291</v>
      </c>
    </row>
    <row r="57" spans="1:26" x14ac:dyDescent="0.3">
      <c r="A57" t="s">
        <v>1215</v>
      </c>
      <c r="B57" t="s">
        <v>291</v>
      </c>
    </row>
    <row r="58" spans="1:26" x14ac:dyDescent="0.3">
      <c r="A58" t="s">
        <v>1216</v>
      </c>
      <c r="B58" t="s">
        <v>291</v>
      </c>
      <c r="Z58" s="5"/>
    </row>
    <row r="59" spans="1:26" x14ac:dyDescent="0.3">
      <c r="A59" t="s">
        <v>818</v>
      </c>
      <c r="B59" t="s">
        <v>291</v>
      </c>
    </row>
    <row r="60" spans="1:26" x14ac:dyDescent="0.3">
      <c r="A60" t="s">
        <v>999</v>
      </c>
      <c r="B60" t="s">
        <v>291</v>
      </c>
    </row>
    <row r="61" spans="1:26" x14ac:dyDescent="0.3">
      <c r="A61" t="s">
        <v>844</v>
      </c>
      <c r="B61" t="s">
        <v>291</v>
      </c>
    </row>
    <row r="62" spans="1:26" x14ac:dyDescent="0.3">
      <c r="A62" t="s">
        <v>1217</v>
      </c>
      <c r="B62" t="s">
        <v>291</v>
      </c>
    </row>
    <row r="63" spans="1:26" x14ac:dyDescent="0.3">
      <c r="A63" t="s">
        <v>785</v>
      </c>
      <c r="B63" t="s">
        <v>291</v>
      </c>
    </row>
    <row r="64" spans="1:26" x14ac:dyDescent="0.3">
      <c r="A64" t="s">
        <v>1218</v>
      </c>
      <c r="B64" t="s">
        <v>291</v>
      </c>
    </row>
    <row r="65" spans="1:26" x14ac:dyDescent="0.3">
      <c r="A65" t="s">
        <v>1219</v>
      </c>
      <c r="B65" t="s">
        <v>291</v>
      </c>
    </row>
    <row r="66" spans="1:26" x14ac:dyDescent="0.3">
      <c r="A66" t="s">
        <v>420</v>
      </c>
      <c r="B66" t="s">
        <v>291</v>
      </c>
    </row>
    <row r="67" spans="1:26" x14ac:dyDescent="0.3">
      <c r="A67" t="s">
        <v>669</v>
      </c>
      <c r="B67" t="s">
        <v>291</v>
      </c>
    </row>
    <row r="68" spans="1:26" x14ac:dyDescent="0.3">
      <c r="A68" t="s">
        <v>814</v>
      </c>
      <c r="B68" t="s">
        <v>291</v>
      </c>
      <c r="Z68" s="4"/>
    </row>
    <row r="69" spans="1:26" x14ac:dyDescent="0.3">
      <c r="A69" t="s">
        <v>1220</v>
      </c>
      <c r="B69" t="s">
        <v>291</v>
      </c>
    </row>
    <row r="70" spans="1:26" x14ac:dyDescent="0.3">
      <c r="A70" t="s">
        <v>1221</v>
      </c>
      <c r="B70" t="s">
        <v>291</v>
      </c>
    </row>
    <row r="71" spans="1:26" x14ac:dyDescent="0.3">
      <c r="A71" t="s">
        <v>1222</v>
      </c>
      <c r="B71" t="s">
        <v>291</v>
      </c>
    </row>
    <row r="72" spans="1:26" x14ac:dyDescent="0.3">
      <c r="A72" t="s">
        <v>1223</v>
      </c>
      <c r="B72" t="s">
        <v>291</v>
      </c>
    </row>
    <row r="73" spans="1:26" x14ac:dyDescent="0.3">
      <c r="A73" t="s">
        <v>1224</v>
      </c>
      <c r="B73" t="s">
        <v>291</v>
      </c>
    </row>
    <row r="74" spans="1:26" x14ac:dyDescent="0.3">
      <c r="A74" t="s">
        <v>742</v>
      </c>
      <c r="B74" t="s">
        <v>291</v>
      </c>
    </row>
    <row r="75" spans="1:26" x14ac:dyDescent="0.3">
      <c r="A75" t="s">
        <v>985</v>
      </c>
      <c r="B75" t="s">
        <v>291</v>
      </c>
    </row>
    <row r="76" spans="1:26" x14ac:dyDescent="0.3">
      <c r="A76" t="s">
        <v>1225</v>
      </c>
      <c r="B76" t="s">
        <v>291</v>
      </c>
    </row>
    <row r="77" spans="1:26" x14ac:dyDescent="0.3">
      <c r="A77" t="s">
        <v>1226</v>
      </c>
      <c r="B77" t="s">
        <v>291</v>
      </c>
    </row>
    <row r="78" spans="1:26" x14ac:dyDescent="0.3">
      <c r="A78" t="s">
        <v>517</v>
      </c>
      <c r="B78" t="s">
        <v>291</v>
      </c>
    </row>
    <row r="79" spans="1:26" x14ac:dyDescent="0.3">
      <c r="A79" t="s">
        <v>329</v>
      </c>
      <c r="B79" t="s">
        <v>291</v>
      </c>
    </row>
    <row r="80" spans="1:26" x14ac:dyDescent="0.3">
      <c r="A80" t="s">
        <v>929</v>
      </c>
      <c r="B80" t="s">
        <v>291</v>
      </c>
    </row>
    <row r="81" spans="1:2" x14ac:dyDescent="0.3">
      <c r="A81" t="s">
        <v>416</v>
      </c>
      <c r="B81" t="s">
        <v>291</v>
      </c>
    </row>
    <row r="82" spans="1:2" x14ac:dyDescent="0.3">
      <c r="A82" t="s">
        <v>1227</v>
      </c>
      <c r="B82" t="s">
        <v>291</v>
      </c>
    </row>
    <row r="83" spans="1:2" x14ac:dyDescent="0.3">
      <c r="A83" t="s">
        <v>1228</v>
      </c>
      <c r="B83" t="s">
        <v>291</v>
      </c>
    </row>
    <row r="84" spans="1:2" x14ac:dyDescent="0.3">
      <c r="A84" t="s">
        <v>1229</v>
      </c>
      <c r="B84" t="s">
        <v>291</v>
      </c>
    </row>
    <row r="85" spans="1:2" x14ac:dyDescent="0.3">
      <c r="A85" t="s">
        <v>399</v>
      </c>
      <c r="B85" t="s">
        <v>291</v>
      </c>
    </row>
    <row r="86" spans="1:2" x14ac:dyDescent="0.3">
      <c r="A86" t="s">
        <v>1230</v>
      </c>
      <c r="B86" t="s">
        <v>291</v>
      </c>
    </row>
    <row r="87" spans="1:2" x14ac:dyDescent="0.3">
      <c r="A87" t="s">
        <v>1231</v>
      </c>
      <c r="B87" t="s">
        <v>291</v>
      </c>
    </row>
    <row r="88" spans="1:2" x14ac:dyDescent="0.3">
      <c r="A88" t="s">
        <v>486</v>
      </c>
      <c r="B88" t="s">
        <v>291</v>
      </c>
    </row>
    <row r="89" spans="1:2" x14ac:dyDescent="0.3">
      <c r="A89" t="s">
        <v>558</v>
      </c>
      <c r="B89" t="s">
        <v>291</v>
      </c>
    </row>
    <row r="90" spans="1:2" x14ac:dyDescent="0.3">
      <c r="A90" t="s">
        <v>1232</v>
      </c>
      <c r="B90" t="s">
        <v>291</v>
      </c>
    </row>
    <row r="91" spans="1:2" x14ac:dyDescent="0.3">
      <c r="A91" t="s">
        <v>1159</v>
      </c>
      <c r="B91" t="s">
        <v>291</v>
      </c>
    </row>
    <row r="92" spans="1:2" x14ac:dyDescent="0.3">
      <c r="A92" t="s">
        <v>884</v>
      </c>
      <c r="B92" t="s">
        <v>291</v>
      </c>
    </row>
    <row r="93" spans="1:2" x14ac:dyDescent="0.3">
      <c r="A93" t="s">
        <v>1233</v>
      </c>
      <c r="B93" t="s">
        <v>291</v>
      </c>
    </row>
    <row r="94" spans="1:2" x14ac:dyDescent="0.3">
      <c r="A94" t="s">
        <v>1234</v>
      </c>
      <c r="B94" t="s">
        <v>291</v>
      </c>
    </row>
    <row r="95" spans="1:2" x14ac:dyDescent="0.3">
      <c r="A95" t="s">
        <v>1235</v>
      </c>
      <c r="B95" t="s">
        <v>291</v>
      </c>
    </row>
    <row r="96" spans="1:2" x14ac:dyDescent="0.3">
      <c r="A96" t="s">
        <v>236</v>
      </c>
      <c r="B96" t="s">
        <v>291</v>
      </c>
    </row>
    <row r="97" spans="1:26" x14ac:dyDescent="0.3">
      <c r="A97" t="s">
        <v>1236</v>
      </c>
      <c r="B97" t="s">
        <v>291</v>
      </c>
    </row>
    <row r="98" spans="1:26" x14ac:dyDescent="0.3">
      <c r="A98" t="s">
        <v>1166</v>
      </c>
      <c r="B98" t="s">
        <v>291</v>
      </c>
    </row>
    <row r="99" spans="1:26" x14ac:dyDescent="0.3">
      <c r="A99" t="s">
        <v>1237</v>
      </c>
      <c r="B99" t="s">
        <v>291</v>
      </c>
    </row>
    <row r="100" spans="1:26" x14ac:dyDescent="0.3">
      <c r="A100" t="s">
        <v>451</v>
      </c>
      <c r="B100" t="s">
        <v>291</v>
      </c>
    </row>
    <row r="101" spans="1:26" x14ac:dyDescent="0.3">
      <c r="A101" t="s">
        <v>1119</v>
      </c>
      <c r="B101" t="s">
        <v>291</v>
      </c>
    </row>
    <row r="102" spans="1:26" x14ac:dyDescent="0.3">
      <c r="A102" t="s">
        <v>1238</v>
      </c>
      <c r="B102" t="s">
        <v>291</v>
      </c>
    </row>
    <row r="103" spans="1:26" x14ac:dyDescent="0.3">
      <c r="A103" t="s">
        <v>1239</v>
      </c>
      <c r="B103" t="s">
        <v>291</v>
      </c>
    </row>
    <row r="104" spans="1:26" x14ac:dyDescent="0.3">
      <c r="A104" t="s">
        <v>91</v>
      </c>
      <c r="B104" t="s">
        <v>291</v>
      </c>
      <c r="Z104" s="4"/>
    </row>
    <row r="105" spans="1:26" x14ac:dyDescent="0.3">
      <c r="A105" t="s">
        <v>1240</v>
      </c>
      <c r="B105" t="s">
        <v>291</v>
      </c>
    </row>
    <row r="106" spans="1:26" x14ac:dyDescent="0.3">
      <c r="A106" t="s">
        <v>991</v>
      </c>
      <c r="B106" t="s">
        <v>291</v>
      </c>
    </row>
    <row r="107" spans="1:26" x14ac:dyDescent="0.3">
      <c r="A107" t="s">
        <v>747</v>
      </c>
      <c r="B107" t="s">
        <v>291</v>
      </c>
    </row>
    <row r="108" spans="1:26" x14ac:dyDescent="0.3">
      <c r="A108" t="s">
        <v>1171</v>
      </c>
      <c r="B108" t="s">
        <v>291</v>
      </c>
    </row>
    <row r="109" spans="1:26" x14ac:dyDescent="0.3">
      <c r="A109" t="s">
        <v>1241</v>
      </c>
      <c r="B109" t="s">
        <v>291</v>
      </c>
    </row>
    <row r="110" spans="1:26" x14ac:dyDescent="0.3">
      <c r="A110" t="s">
        <v>515</v>
      </c>
      <c r="B110" t="s">
        <v>291</v>
      </c>
    </row>
    <row r="111" spans="1:26" x14ac:dyDescent="0.3">
      <c r="A111" t="s">
        <v>1242</v>
      </c>
      <c r="B111" t="s">
        <v>291</v>
      </c>
    </row>
    <row r="112" spans="1:26" x14ac:dyDescent="0.3">
      <c r="A112" t="s">
        <v>302</v>
      </c>
      <c r="B112" t="s">
        <v>291</v>
      </c>
    </row>
    <row r="113" spans="1:26" x14ac:dyDescent="0.3">
      <c r="A113" t="s">
        <v>681</v>
      </c>
      <c r="B113" t="s">
        <v>291</v>
      </c>
    </row>
    <row r="114" spans="1:26" x14ac:dyDescent="0.3">
      <c r="A114" t="s">
        <v>1007</v>
      </c>
      <c r="B114" t="s">
        <v>291</v>
      </c>
    </row>
    <row r="115" spans="1:26" x14ac:dyDescent="0.3">
      <c r="A115" t="s">
        <v>1243</v>
      </c>
      <c r="B115" t="s">
        <v>291</v>
      </c>
    </row>
    <row r="116" spans="1:26" x14ac:dyDescent="0.3">
      <c r="A116" t="s">
        <v>1244</v>
      </c>
      <c r="B116" t="s">
        <v>291</v>
      </c>
      <c r="Z116" s="4"/>
    </row>
    <row r="117" spans="1:26" x14ac:dyDescent="0.3">
      <c r="A117" t="s">
        <v>398</v>
      </c>
      <c r="B117" t="s">
        <v>291</v>
      </c>
    </row>
    <row r="118" spans="1:26" x14ac:dyDescent="0.3">
      <c r="A118" t="s">
        <v>1245</v>
      </c>
      <c r="B118" t="s">
        <v>291</v>
      </c>
    </row>
    <row r="119" spans="1:26" x14ac:dyDescent="0.3">
      <c r="A119" t="s">
        <v>1246</v>
      </c>
      <c r="B119" t="s">
        <v>291</v>
      </c>
    </row>
    <row r="120" spans="1:26" x14ac:dyDescent="0.3">
      <c r="A120" t="s">
        <v>1103</v>
      </c>
      <c r="B120" t="s">
        <v>291</v>
      </c>
    </row>
    <row r="121" spans="1:26" x14ac:dyDescent="0.3">
      <c r="A121" t="s">
        <v>1247</v>
      </c>
      <c r="B121" t="s">
        <v>291</v>
      </c>
    </row>
    <row r="122" spans="1:26" x14ac:dyDescent="0.3">
      <c r="A122" t="s">
        <v>900</v>
      </c>
      <c r="B122" t="s">
        <v>291</v>
      </c>
    </row>
    <row r="123" spans="1:26" x14ac:dyDescent="0.3">
      <c r="A123" t="s">
        <v>1248</v>
      </c>
      <c r="B123" t="s">
        <v>291</v>
      </c>
    </row>
    <row r="124" spans="1:26" x14ac:dyDescent="0.3">
      <c r="A124" t="s">
        <v>1082</v>
      </c>
      <c r="B124" t="s">
        <v>291</v>
      </c>
    </row>
    <row r="125" spans="1:26" x14ac:dyDescent="0.3">
      <c r="A125" t="s">
        <v>1249</v>
      </c>
      <c r="B125" t="s">
        <v>291</v>
      </c>
    </row>
    <row r="126" spans="1:26" x14ac:dyDescent="0.3">
      <c r="A126" t="s">
        <v>333</v>
      </c>
      <c r="B126" t="s">
        <v>291</v>
      </c>
    </row>
    <row r="127" spans="1:26" x14ac:dyDescent="0.3">
      <c r="A127" t="s">
        <v>1250</v>
      </c>
      <c r="B127" t="s">
        <v>291</v>
      </c>
    </row>
    <row r="128" spans="1:26" x14ac:dyDescent="0.3">
      <c r="A128" t="s">
        <v>1251</v>
      </c>
      <c r="B128" t="s">
        <v>291</v>
      </c>
    </row>
    <row r="129" spans="1:2" x14ac:dyDescent="0.3">
      <c r="A129" t="s">
        <v>1116</v>
      </c>
      <c r="B129" t="s">
        <v>291</v>
      </c>
    </row>
    <row r="130" spans="1:2" x14ac:dyDescent="0.3">
      <c r="A130" t="s">
        <v>1155</v>
      </c>
      <c r="B130" t="s">
        <v>291</v>
      </c>
    </row>
    <row r="131" spans="1:2" x14ac:dyDescent="0.3">
      <c r="A131" t="s">
        <v>1252</v>
      </c>
      <c r="B131" t="s">
        <v>291</v>
      </c>
    </row>
    <row r="132" spans="1:2" x14ac:dyDescent="0.3">
      <c r="A132" t="s">
        <v>1253</v>
      </c>
      <c r="B132" t="s">
        <v>291</v>
      </c>
    </row>
    <row r="133" spans="1:2" x14ac:dyDescent="0.3">
      <c r="A133" t="s">
        <v>1254</v>
      </c>
      <c r="B133" t="s">
        <v>291</v>
      </c>
    </row>
    <row r="134" spans="1:2" x14ac:dyDescent="0.3">
      <c r="A134" t="s">
        <v>494</v>
      </c>
      <c r="B134" t="s">
        <v>291</v>
      </c>
    </row>
    <row r="135" spans="1:2" x14ac:dyDescent="0.3">
      <c r="A135" t="s">
        <v>1255</v>
      </c>
      <c r="B135" t="s">
        <v>291</v>
      </c>
    </row>
    <row r="136" spans="1:2" x14ac:dyDescent="0.3">
      <c r="A136" t="s">
        <v>417</v>
      </c>
      <c r="B136" t="s">
        <v>291</v>
      </c>
    </row>
    <row r="137" spans="1:2" x14ac:dyDescent="0.3">
      <c r="A137" t="s">
        <v>956</v>
      </c>
      <c r="B137" t="s">
        <v>291</v>
      </c>
    </row>
    <row r="138" spans="1:2" x14ac:dyDescent="0.3">
      <c r="A138" t="s">
        <v>1256</v>
      </c>
      <c r="B138" t="s">
        <v>291</v>
      </c>
    </row>
    <row r="139" spans="1:2" x14ac:dyDescent="0.3">
      <c r="A139" t="s">
        <v>1257</v>
      </c>
      <c r="B139" t="s">
        <v>291</v>
      </c>
    </row>
    <row r="140" spans="1:2" x14ac:dyDescent="0.3">
      <c r="A140" t="s">
        <v>930</v>
      </c>
      <c r="B140" t="s">
        <v>291</v>
      </c>
    </row>
    <row r="141" spans="1:2" x14ac:dyDescent="0.3">
      <c r="A141" t="s">
        <v>1258</v>
      </c>
      <c r="B141" t="s">
        <v>291</v>
      </c>
    </row>
    <row r="142" spans="1:2" x14ac:dyDescent="0.3">
      <c r="A142" t="s">
        <v>1259</v>
      </c>
      <c r="B142" t="s">
        <v>291</v>
      </c>
    </row>
    <row r="143" spans="1:2" x14ac:dyDescent="0.3">
      <c r="A143" t="s">
        <v>933</v>
      </c>
      <c r="B143" t="s">
        <v>291</v>
      </c>
    </row>
    <row r="144" spans="1:2" x14ac:dyDescent="0.3">
      <c r="A144" t="s">
        <v>1260</v>
      </c>
      <c r="B144" t="s">
        <v>291</v>
      </c>
    </row>
    <row r="145" spans="1:2" x14ac:dyDescent="0.3">
      <c r="A145" t="s">
        <v>1261</v>
      </c>
      <c r="B145" t="s">
        <v>291</v>
      </c>
    </row>
    <row r="146" spans="1:2" x14ac:dyDescent="0.3">
      <c r="A146" t="s">
        <v>1027</v>
      </c>
      <c r="B146" t="s">
        <v>291</v>
      </c>
    </row>
    <row r="147" spans="1:2" x14ac:dyDescent="0.3">
      <c r="A147" t="s">
        <v>1262</v>
      </c>
      <c r="B147" t="s">
        <v>291</v>
      </c>
    </row>
    <row r="148" spans="1:2" x14ac:dyDescent="0.3">
      <c r="A148" t="s">
        <v>197</v>
      </c>
      <c r="B148" t="s">
        <v>291</v>
      </c>
    </row>
    <row r="149" spans="1:2" x14ac:dyDescent="0.3">
      <c r="A149" t="s">
        <v>1019</v>
      </c>
      <c r="B149" t="s">
        <v>291</v>
      </c>
    </row>
    <row r="150" spans="1:2" x14ac:dyDescent="0.3">
      <c r="A150" t="s">
        <v>1263</v>
      </c>
      <c r="B150" t="s">
        <v>291</v>
      </c>
    </row>
    <row r="151" spans="1:2" x14ac:dyDescent="0.3">
      <c r="A151" t="s">
        <v>437</v>
      </c>
      <c r="B151" t="s">
        <v>291</v>
      </c>
    </row>
    <row r="152" spans="1:2" x14ac:dyDescent="0.3">
      <c r="A152" t="s">
        <v>1264</v>
      </c>
      <c r="B152" t="s">
        <v>291</v>
      </c>
    </row>
    <row r="153" spans="1:2" x14ac:dyDescent="0.3">
      <c r="A153" t="s">
        <v>1265</v>
      </c>
      <c r="B153" t="s">
        <v>291</v>
      </c>
    </row>
    <row r="154" spans="1:2" x14ac:dyDescent="0.3">
      <c r="A154" t="s">
        <v>1143</v>
      </c>
      <c r="B154" t="s">
        <v>291</v>
      </c>
    </row>
    <row r="155" spans="1:2" x14ac:dyDescent="0.3">
      <c r="A155" t="s">
        <v>1266</v>
      </c>
      <c r="B155" t="s">
        <v>291</v>
      </c>
    </row>
    <row r="156" spans="1:2" x14ac:dyDescent="0.3">
      <c r="A156" t="s">
        <v>982</v>
      </c>
      <c r="B156" t="s">
        <v>291</v>
      </c>
    </row>
    <row r="157" spans="1:2" x14ac:dyDescent="0.3">
      <c r="A157" t="s">
        <v>889</v>
      </c>
      <c r="B157" t="s">
        <v>291</v>
      </c>
    </row>
    <row r="158" spans="1:2" x14ac:dyDescent="0.3">
      <c r="A158" t="s">
        <v>769</v>
      </c>
      <c r="B158" t="s">
        <v>291</v>
      </c>
    </row>
    <row r="159" spans="1:2" x14ac:dyDescent="0.3">
      <c r="A159" t="s">
        <v>1267</v>
      </c>
      <c r="B159" t="s">
        <v>291</v>
      </c>
    </row>
    <row r="160" spans="1:2" x14ac:dyDescent="0.3">
      <c r="A160" t="s">
        <v>1149</v>
      </c>
      <c r="B160" t="s">
        <v>291</v>
      </c>
    </row>
    <row r="161" spans="1:2" x14ac:dyDescent="0.3">
      <c r="A161" t="s">
        <v>536</v>
      </c>
      <c r="B161" t="s">
        <v>291</v>
      </c>
    </row>
    <row r="162" spans="1:2" x14ac:dyDescent="0.3">
      <c r="A162" t="s">
        <v>796</v>
      </c>
      <c r="B162" t="s">
        <v>291</v>
      </c>
    </row>
    <row r="163" spans="1:2" x14ac:dyDescent="0.3">
      <c r="A163" t="s">
        <v>1162</v>
      </c>
      <c r="B163" t="s">
        <v>291</v>
      </c>
    </row>
    <row r="164" spans="1:2" x14ac:dyDescent="0.3">
      <c r="A164" t="s">
        <v>411</v>
      </c>
      <c r="B164" t="s">
        <v>291</v>
      </c>
    </row>
    <row r="165" spans="1:2" x14ac:dyDescent="0.3">
      <c r="A165" t="s">
        <v>1268</v>
      </c>
      <c r="B165" t="s">
        <v>291</v>
      </c>
    </row>
    <row r="166" spans="1:2" x14ac:dyDescent="0.3">
      <c r="A166" t="s">
        <v>1106</v>
      </c>
      <c r="B166" t="s">
        <v>291</v>
      </c>
    </row>
    <row r="167" spans="1:2" x14ac:dyDescent="0.3">
      <c r="A167" t="s">
        <v>1269</v>
      </c>
      <c r="B167" t="s">
        <v>291</v>
      </c>
    </row>
    <row r="168" spans="1:2" x14ac:dyDescent="0.3">
      <c r="A168" t="s">
        <v>1270</v>
      </c>
      <c r="B168" t="s">
        <v>291</v>
      </c>
    </row>
    <row r="169" spans="1:2" x14ac:dyDescent="0.3">
      <c r="A169" t="s">
        <v>400</v>
      </c>
      <c r="B169" t="s">
        <v>291</v>
      </c>
    </row>
    <row r="170" spans="1:2" x14ac:dyDescent="0.3">
      <c r="A170" t="s">
        <v>1109</v>
      </c>
      <c r="B170" t="s">
        <v>291</v>
      </c>
    </row>
    <row r="171" spans="1:2" x14ac:dyDescent="0.3">
      <c r="A171" t="s">
        <v>979</v>
      </c>
      <c r="B171" t="s">
        <v>291</v>
      </c>
    </row>
    <row r="172" spans="1:2" x14ac:dyDescent="0.3">
      <c r="A172" t="s">
        <v>1271</v>
      </c>
      <c r="B172" t="s">
        <v>291</v>
      </c>
    </row>
    <row r="173" spans="1:2" x14ac:dyDescent="0.3">
      <c r="A173" t="s">
        <v>1272</v>
      </c>
      <c r="B173" t="s">
        <v>291</v>
      </c>
    </row>
    <row r="174" spans="1:2" x14ac:dyDescent="0.3">
      <c r="A174" t="s">
        <v>502</v>
      </c>
      <c r="B174" t="s">
        <v>291</v>
      </c>
    </row>
    <row r="175" spans="1:2" x14ac:dyDescent="0.3">
      <c r="A175" t="s">
        <v>1273</v>
      </c>
      <c r="B175" t="s">
        <v>291</v>
      </c>
    </row>
    <row r="176" spans="1:2" x14ac:dyDescent="0.3">
      <c r="A176" t="s">
        <v>1156</v>
      </c>
      <c r="B176" t="s">
        <v>291</v>
      </c>
    </row>
    <row r="177" spans="1:26" x14ac:dyDescent="0.3">
      <c r="A177" t="s">
        <v>1274</v>
      </c>
      <c r="B177" t="s">
        <v>291</v>
      </c>
    </row>
    <row r="178" spans="1:26" x14ac:dyDescent="0.3">
      <c r="A178" t="s">
        <v>1275</v>
      </c>
      <c r="B178" t="s">
        <v>291</v>
      </c>
    </row>
    <row r="179" spans="1:26" x14ac:dyDescent="0.3">
      <c r="A179" t="s">
        <v>628</v>
      </c>
      <c r="B179" t="s">
        <v>291</v>
      </c>
    </row>
    <row r="180" spans="1:26" x14ac:dyDescent="0.3">
      <c r="A180" t="s">
        <v>803</v>
      </c>
      <c r="B180" t="s">
        <v>291</v>
      </c>
    </row>
    <row r="181" spans="1:26" x14ac:dyDescent="0.3">
      <c r="A181" t="s">
        <v>555</v>
      </c>
      <c r="B181" t="s">
        <v>291</v>
      </c>
    </row>
    <row r="182" spans="1:26" x14ac:dyDescent="0.3">
      <c r="A182" t="s">
        <v>1276</v>
      </c>
      <c r="B182" t="s">
        <v>291</v>
      </c>
    </row>
    <row r="183" spans="1:26" x14ac:dyDescent="0.3">
      <c r="A183" t="s">
        <v>88</v>
      </c>
      <c r="B183" t="s">
        <v>291</v>
      </c>
      <c r="Z183" s="5"/>
    </row>
    <row r="184" spans="1:26" x14ac:dyDescent="0.3">
      <c r="A184" t="s">
        <v>1277</v>
      </c>
      <c r="B184" t="s">
        <v>291</v>
      </c>
    </row>
    <row r="185" spans="1:26" x14ac:dyDescent="0.3">
      <c r="A185" t="s">
        <v>1278</v>
      </c>
      <c r="B185" t="s">
        <v>291</v>
      </c>
    </row>
    <row r="186" spans="1:26" x14ac:dyDescent="0.3">
      <c r="A186" t="s">
        <v>108</v>
      </c>
      <c r="B186" t="s">
        <v>291</v>
      </c>
    </row>
    <row r="187" spans="1:26" x14ac:dyDescent="0.3">
      <c r="A187" t="s">
        <v>922</v>
      </c>
      <c r="B187" t="s">
        <v>291</v>
      </c>
    </row>
    <row r="188" spans="1:26" x14ac:dyDescent="0.3">
      <c r="A188" t="s">
        <v>677</v>
      </c>
      <c r="B188" t="s">
        <v>291</v>
      </c>
    </row>
    <row r="189" spans="1:26" x14ac:dyDescent="0.3">
      <c r="A189" t="s">
        <v>1279</v>
      </c>
      <c r="B189" t="s">
        <v>291</v>
      </c>
    </row>
    <row r="190" spans="1:26" x14ac:dyDescent="0.3">
      <c r="A190" t="s">
        <v>1280</v>
      </c>
      <c r="B190" t="s">
        <v>291</v>
      </c>
    </row>
    <row r="191" spans="1:26" x14ac:dyDescent="0.3">
      <c r="A191" t="s">
        <v>834</v>
      </c>
      <c r="B191" t="s">
        <v>291</v>
      </c>
    </row>
    <row r="192" spans="1:26" x14ac:dyDescent="0.3">
      <c r="A192" t="s">
        <v>242</v>
      </c>
      <c r="B192" t="s">
        <v>291</v>
      </c>
    </row>
    <row r="193" spans="1:26" x14ac:dyDescent="0.3">
      <c r="A193" t="s">
        <v>1054</v>
      </c>
      <c r="B193" t="s">
        <v>291</v>
      </c>
    </row>
    <row r="194" spans="1:26" x14ac:dyDescent="0.3">
      <c r="A194" t="s">
        <v>615</v>
      </c>
      <c r="B194" t="s">
        <v>291</v>
      </c>
      <c r="Z194" s="5"/>
    </row>
    <row r="195" spans="1:26" x14ac:dyDescent="0.3">
      <c r="A195" t="s">
        <v>1281</v>
      </c>
      <c r="B195" t="s">
        <v>291</v>
      </c>
    </row>
    <row r="196" spans="1:26" x14ac:dyDescent="0.3">
      <c r="A196" t="s">
        <v>1282</v>
      </c>
      <c r="B196" t="s">
        <v>291</v>
      </c>
    </row>
    <row r="197" spans="1:26" x14ac:dyDescent="0.3">
      <c r="A197" t="s">
        <v>1283</v>
      </c>
      <c r="B197" t="s">
        <v>291</v>
      </c>
    </row>
    <row r="198" spans="1:26" x14ac:dyDescent="0.3">
      <c r="A198" t="s">
        <v>894</v>
      </c>
      <c r="B198" t="s">
        <v>291</v>
      </c>
    </row>
    <row r="199" spans="1:26" x14ac:dyDescent="0.3">
      <c r="A199" t="s">
        <v>1098</v>
      </c>
      <c r="B199" t="s">
        <v>291</v>
      </c>
    </row>
    <row r="200" spans="1:26" x14ac:dyDescent="0.3">
      <c r="A200" t="s">
        <v>940</v>
      </c>
      <c r="B200" t="s">
        <v>291</v>
      </c>
    </row>
    <row r="201" spans="1:26" x14ac:dyDescent="0.3">
      <c r="A201" t="s">
        <v>1284</v>
      </c>
      <c r="B201" t="s">
        <v>291</v>
      </c>
    </row>
    <row r="202" spans="1:26" x14ac:dyDescent="0.3">
      <c r="A202" t="s">
        <v>729</v>
      </c>
      <c r="B202" t="s">
        <v>291</v>
      </c>
      <c r="Z202" s="4"/>
    </row>
    <row r="203" spans="1:26" x14ac:dyDescent="0.3">
      <c r="A203" t="s">
        <v>1285</v>
      </c>
      <c r="B203" t="s">
        <v>291</v>
      </c>
    </row>
    <row r="204" spans="1:26" x14ac:dyDescent="0.3">
      <c r="A204" t="s">
        <v>984</v>
      </c>
      <c r="B204" t="s">
        <v>291</v>
      </c>
    </row>
    <row r="205" spans="1:26" x14ac:dyDescent="0.3">
      <c r="A205" t="s">
        <v>863</v>
      </c>
      <c r="B205" t="s">
        <v>291</v>
      </c>
    </row>
    <row r="206" spans="1:26" x14ac:dyDescent="0.3">
      <c r="A206" t="s">
        <v>1286</v>
      </c>
      <c r="B206" t="s">
        <v>291</v>
      </c>
    </row>
    <row r="207" spans="1:26" x14ac:dyDescent="0.3">
      <c r="A207" t="s">
        <v>1287</v>
      </c>
      <c r="B207" t="s">
        <v>291</v>
      </c>
    </row>
    <row r="208" spans="1:26" x14ac:dyDescent="0.3">
      <c r="A208" t="s">
        <v>1039</v>
      </c>
      <c r="B208" t="s">
        <v>291</v>
      </c>
    </row>
    <row r="209" spans="1:26" x14ac:dyDescent="0.3">
      <c r="A209" t="s">
        <v>1288</v>
      </c>
      <c r="B209" t="s">
        <v>291</v>
      </c>
    </row>
    <row r="210" spans="1:26" x14ac:dyDescent="0.3">
      <c r="A210" t="s">
        <v>1289</v>
      </c>
      <c r="B210" t="s">
        <v>291</v>
      </c>
    </row>
    <row r="211" spans="1:26" x14ac:dyDescent="0.3">
      <c r="A211" t="s">
        <v>1004</v>
      </c>
      <c r="B211" t="s">
        <v>291</v>
      </c>
    </row>
    <row r="212" spans="1:26" x14ac:dyDescent="0.3">
      <c r="A212" t="s">
        <v>1290</v>
      </c>
      <c r="B212" t="s">
        <v>291</v>
      </c>
    </row>
    <row r="213" spans="1:26" x14ac:dyDescent="0.3">
      <c r="A213" t="s">
        <v>1177</v>
      </c>
      <c r="B213" t="s">
        <v>291</v>
      </c>
    </row>
    <row r="214" spans="1:26" x14ac:dyDescent="0.3">
      <c r="A214" t="s">
        <v>1291</v>
      </c>
      <c r="B214" t="s">
        <v>291</v>
      </c>
    </row>
    <row r="215" spans="1:26" x14ac:dyDescent="0.3">
      <c r="A215" t="s">
        <v>1292</v>
      </c>
      <c r="B215" t="s">
        <v>291</v>
      </c>
    </row>
    <row r="216" spans="1:26" x14ac:dyDescent="0.3">
      <c r="A216" t="s">
        <v>1178</v>
      </c>
      <c r="B216" t="s">
        <v>291</v>
      </c>
    </row>
    <row r="217" spans="1:26" x14ac:dyDescent="0.3">
      <c r="A217" t="s">
        <v>531</v>
      </c>
      <c r="B217" t="s">
        <v>291</v>
      </c>
    </row>
    <row r="218" spans="1:26" x14ac:dyDescent="0.3">
      <c r="A218" t="s">
        <v>693</v>
      </c>
      <c r="B218" t="s">
        <v>291</v>
      </c>
      <c r="Z218" s="4"/>
    </row>
    <row r="219" spans="1:26" x14ac:dyDescent="0.3">
      <c r="A219" t="s">
        <v>1293</v>
      </c>
      <c r="B219" t="s">
        <v>291</v>
      </c>
    </row>
    <row r="220" spans="1:26" x14ac:dyDescent="0.3">
      <c r="A220" t="s">
        <v>1294</v>
      </c>
      <c r="B220" t="s">
        <v>291</v>
      </c>
    </row>
    <row r="221" spans="1:26" x14ac:dyDescent="0.3">
      <c r="A221" t="s">
        <v>1295</v>
      </c>
      <c r="B221" t="s">
        <v>291</v>
      </c>
      <c r="Z221" s="5"/>
    </row>
    <row r="222" spans="1:26" x14ac:dyDescent="0.3">
      <c r="A222" t="s">
        <v>1296</v>
      </c>
      <c r="B222" t="s">
        <v>291</v>
      </c>
    </row>
    <row r="223" spans="1:26" x14ac:dyDescent="0.3">
      <c r="A223" t="s">
        <v>14</v>
      </c>
      <c r="B223" t="s">
        <v>291</v>
      </c>
    </row>
    <row r="224" spans="1:26" x14ac:dyDescent="0.3">
      <c r="A224" t="s">
        <v>978</v>
      </c>
      <c r="B224" t="s">
        <v>291</v>
      </c>
    </row>
    <row r="225" spans="1:26" x14ac:dyDescent="0.3">
      <c r="A225" t="s">
        <v>1297</v>
      </c>
      <c r="B225" t="s">
        <v>291</v>
      </c>
    </row>
    <row r="226" spans="1:26" x14ac:dyDescent="0.3">
      <c r="A226" t="s">
        <v>1298</v>
      </c>
      <c r="B226" t="s">
        <v>291</v>
      </c>
    </row>
    <row r="227" spans="1:26" x14ac:dyDescent="0.3">
      <c r="A227" t="s">
        <v>1299</v>
      </c>
      <c r="B227" t="s">
        <v>291</v>
      </c>
    </row>
    <row r="228" spans="1:26" x14ac:dyDescent="0.3">
      <c r="A228" t="s">
        <v>839</v>
      </c>
      <c r="B228" t="s">
        <v>291</v>
      </c>
    </row>
    <row r="229" spans="1:26" x14ac:dyDescent="0.3">
      <c r="A229" t="s">
        <v>1300</v>
      </c>
      <c r="B229" t="s">
        <v>291</v>
      </c>
      <c r="Z229" s="5"/>
    </row>
    <row r="230" spans="1:26" x14ac:dyDescent="0.3">
      <c r="A230" t="s">
        <v>425</v>
      </c>
      <c r="B230" t="s">
        <v>291</v>
      </c>
    </row>
    <row r="231" spans="1:26" x14ac:dyDescent="0.3">
      <c r="A231" t="s">
        <v>1301</v>
      </c>
      <c r="B231" t="s">
        <v>291</v>
      </c>
    </row>
    <row r="232" spans="1:26" x14ac:dyDescent="0.3">
      <c r="A232" t="s">
        <v>1302</v>
      </c>
      <c r="B232" t="s">
        <v>291</v>
      </c>
    </row>
    <row r="233" spans="1:26" x14ac:dyDescent="0.3">
      <c r="A233" t="s">
        <v>1303</v>
      </c>
      <c r="B233" t="s">
        <v>291</v>
      </c>
    </row>
    <row r="234" spans="1:26" x14ac:dyDescent="0.3">
      <c r="A234" t="s">
        <v>1304</v>
      </c>
      <c r="B234" t="s">
        <v>291</v>
      </c>
    </row>
    <row r="235" spans="1:26" x14ac:dyDescent="0.3">
      <c r="A235" t="s">
        <v>1305</v>
      </c>
      <c r="B235" t="s">
        <v>291</v>
      </c>
    </row>
    <row r="236" spans="1:26" x14ac:dyDescent="0.3">
      <c r="A236" t="s">
        <v>1306</v>
      </c>
      <c r="B236" t="s">
        <v>291</v>
      </c>
    </row>
    <row r="237" spans="1:26" x14ac:dyDescent="0.3">
      <c r="A237" t="s">
        <v>776</v>
      </c>
      <c r="B237" t="s">
        <v>291</v>
      </c>
    </row>
    <row r="238" spans="1:26" x14ac:dyDescent="0.3">
      <c r="A238" t="s">
        <v>1118</v>
      </c>
      <c r="B238" t="s">
        <v>291</v>
      </c>
    </row>
    <row r="239" spans="1:26" x14ac:dyDescent="0.3">
      <c r="A239" t="s">
        <v>592</v>
      </c>
      <c r="B239" t="s">
        <v>291</v>
      </c>
    </row>
    <row r="240" spans="1:26" x14ac:dyDescent="0.3">
      <c r="A240" t="s">
        <v>1307</v>
      </c>
      <c r="B240" t="s">
        <v>291</v>
      </c>
    </row>
    <row r="241" spans="1:2" x14ac:dyDescent="0.3">
      <c r="A241" t="s">
        <v>1037</v>
      </c>
      <c r="B241" t="s">
        <v>291</v>
      </c>
    </row>
    <row r="242" spans="1:2" x14ac:dyDescent="0.3">
      <c r="A242" t="s">
        <v>1308</v>
      </c>
      <c r="B242" t="s">
        <v>291</v>
      </c>
    </row>
    <row r="243" spans="1:2" x14ac:dyDescent="0.3">
      <c r="A243" t="s">
        <v>1108</v>
      </c>
      <c r="B243" t="s">
        <v>291</v>
      </c>
    </row>
    <row r="244" spans="1:2" x14ac:dyDescent="0.3">
      <c r="A244" t="s">
        <v>1309</v>
      </c>
      <c r="B244" t="s">
        <v>291</v>
      </c>
    </row>
    <row r="245" spans="1:2" x14ac:dyDescent="0.3">
      <c r="A245" t="s">
        <v>1310</v>
      </c>
      <c r="B245" t="s">
        <v>291</v>
      </c>
    </row>
    <row r="246" spans="1:2" x14ac:dyDescent="0.3">
      <c r="A246" t="s">
        <v>975</v>
      </c>
      <c r="B246" t="s">
        <v>291</v>
      </c>
    </row>
    <row r="247" spans="1:2" x14ac:dyDescent="0.3">
      <c r="A247" t="s">
        <v>1311</v>
      </c>
      <c r="B247" t="s">
        <v>291</v>
      </c>
    </row>
    <row r="248" spans="1:2" x14ac:dyDescent="0.3">
      <c r="A248" t="s">
        <v>1312</v>
      </c>
      <c r="B248" t="s">
        <v>291</v>
      </c>
    </row>
    <row r="249" spans="1:2" x14ac:dyDescent="0.3">
      <c r="A249" t="s">
        <v>1313</v>
      </c>
      <c r="B249" t="s">
        <v>291</v>
      </c>
    </row>
    <row r="250" spans="1:2" x14ac:dyDescent="0.3">
      <c r="A250" t="s">
        <v>1314</v>
      </c>
      <c r="B250" t="s">
        <v>291</v>
      </c>
    </row>
    <row r="251" spans="1:2" x14ac:dyDescent="0.3">
      <c r="A251" t="s">
        <v>387</v>
      </c>
      <c r="B251" t="s">
        <v>291</v>
      </c>
    </row>
    <row r="252" spans="1:2" x14ac:dyDescent="0.3">
      <c r="A252" t="s">
        <v>1315</v>
      </c>
      <c r="B252" t="s">
        <v>291</v>
      </c>
    </row>
    <row r="253" spans="1:2" x14ac:dyDescent="0.3">
      <c r="A253" t="s">
        <v>1316</v>
      </c>
      <c r="B253" t="s">
        <v>291</v>
      </c>
    </row>
    <row r="254" spans="1:2" x14ac:dyDescent="0.3">
      <c r="A254" t="s">
        <v>1317</v>
      </c>
      <c r="B254" t="s">
        <v>291</v>
      </c>
    </row>
    <row r="255" spans="1:2" x14ac:dyDescent="0.3">
      <c r="A255" t="s">
        <v>1318</v>
      </c>
      <c r="B255" t="s">
        <v>291</v>
      </c>
    </row>
    <row r="256" spans="1:2" x14ac:dyDescent="0.3">
      <c r="A256" t="s">
        <v>833</v>
      </c>
      <c r="B256" t="s">
        <v>291</v>
      </c>
    </row>
    <row r="257" spans="1:26" x14ac:dyDescent="0.3">
      <c r="A257" t="s">
        <v>1319</v>
      </c>
      <c r="B257" t="s">
        <v>291</v>
      </c>
    </row>
    <row r="258" spans="1:26" x14ac:dyDescent="0.3">
      <c r="A258" t="s">
        <v>1320</v>
      </c>
      <c r="B258" t="s">
        <v>291</v>
      </c>
    </row>
    <row r="259" spans="1:26" x14ac:dyDescent="0.3">
      <c r="A259" t="s">
        <v>1321</v>
      </c>
      <c r="B259" t="s">
        <v>291</v>
      </c>
    </row>
    <row r="260" spans="1:26" x14ac:dyDescent="0.3">
      <c r="A260" t="s">
        <v>861</v>
      </c>
      <c r="B260" t="s">
        <v>291</v>
      </c>
    </row>
    <row r="261" spans="1:26" x14ac:dyDescent="0.3">
      <c r="A261" t="s">
        <v>106</v>
      </c>
      <c r="B261" t="s">
        <v>291</v>
      </c>
    </row>
    <row r="262" spans="1:26" x14ac:dyDescent="0.3">
      <c r="A262" t="s">
        <v>1322</v>
      </c>
      <c r="B262" t="s">
        <v>291</v>
      </c>
    </row>
    <row r="263" spans="1:26" x14ac:dyDescent="0.3">
      <c r="A263" t="s">
        <v>1323</v>
      </c>
      <c r="B263" t="s">
        <v>291</v>
      </c>
    </row>
    <row r="264" spans="1:26" x14ac:dyDescent="0.3">
      <c r="A264" t="s">
        <v>217</v>
      </c>
      <c r="B264" t="s">
        <v>291</v>
      </c>
      <c r="Z264" s="4"/>
    </row>
    <row r="265" spans="1:26" x14ac:dyDescent="0.3">
      <c r="A265" t="s">
        <v>1324</v>
      </c>
      <c r="B265" t="s">
        <v>291</v>
      </c>
    </row>
    <row r="266" spans="1:26" x14ac:dyDescent="0.3">
      <c r="A266" t="s">
        <v>1325</v>
      </c>
      <c r="B266" t="s">
        <v>291</v>
      </c>
    </row>
    <row r="267" spans="1:26" x14ac:dyDescent="0.3">
      <c r="A267" t="s">
        <v>817</v>
      </c>
      <c r="B267" t="s">
        <v>291</v>
      </c>
    </row>
    <row r="268" spans="1:26" x14ac:dyDescent="0.3">
      <c r="A268" t="s">
        <v>1326</v>
      </c>
      <c r="B268" t="s">
        <v>291</v>
      </c>
    </row>
    <row r="269" spans="1:26" x14ac:dyDescent="0.3">
      <c r="A269" t="s">
        <v>1327</v>
      </c>
      <c r="B269" t="s">
        <v>291</v>
      </c>
    </row>
    <row r="270" spans="1:26" x14ac:dyDescent="0.3">
      <c r="A270" t="s">
        <v>1096</v>
      </c>
      <c r="B270" t="s">
        <v>291</v>
      </c>
    </row>
    <row r="271" spans="1:26" x14ac:dyDescent="0.3">
      <c r="A271" t="s">
        <v>1328</v>
      </c>
      <c r="B271" t="s">
        <v>291</v>
      </c>
    </row>
    <row r="272" spans="1:26" x14ac:dyDescent="0.3">
      <c r="A272" t="s">
        <v>594</v>
      </c>
      <c r="B272" t="s">
        <v>291</v>
      </c>
    </row>
    <row r="273" spans="1:2" x14ac:dyDescent="0.3">
      <c r="A273" t="s">
        <v>963</v>
      </c>
      <c r="B273" t="s">
        <v>291</v>
      </c>
    </row>
    <row r="274" spans="1:2" x14ac:dyDescent="0.3">
      <c r="A274" t="s">
        <v>1329</v>
      </c>
      <c r="B274" t="s">
        <v>291</v>
      </c>
    </row>
    <row r="275" spans="1:2" x14ac:dyDescent="0.3">
      <c r="A275" t="s">
        <v>1330</v>
      </c>
      <c r="B275" t="s">
        <v>291</v>
      </c>
    </row>
    <row r="276" spans="1:2" x14ac:dyDescent="0.3">
      <c r="A276" t="s">
        <v>1331</v>
      </c>
      <c r="B276" t="s">
        <v>291</v>
      </c>
    </row>
    <row r="277" spans="1:2" x14ac:dyDescent="0.3">
      <c r="A277" t="s">
        <v>1133</v>
      </c>
      <c r="B277" t="s">
        <v>291</v>
      </c>
    </row>
    <row r="278" spans="1:2" x14ac:dyDescent="0.3">
      <c r="A278" t="s">
        <v>1332</v>
      </c>
      <c r="B278" t="s">
        <v>291</v>
      </c>
    </row>
    <row r="279" spans="1:2" x14ac:dyDescent="0.3">
      <c r="A279" t="s">
        <v>892</v>
      </c>
      <c r="B279" t="s">
        <v>291</v>
      </c>
    </row>
    <row r="280" spans="1:2" x14ac:dyDescent="0.3">
      <c r="A280" t="s">
        <v>1333</v>
      </c>
      <c r="B280" t="s">
        <v>291</v>
      </c>
    </row>
    <row r="281" spans="1:2" x14ac:dyDescent="0.3">
      <c r="A281" t="s">
        <v>873</v>
      </c>
      <c r="B281" t="s">
        <v>291</v>
      </c>
    </row>
    <row r="282" spans="1:2" x14ac:dyDescent="0.3">
      <c r="A282" t="s">
        <v>857</v>
      </c>
      <c r="B282" t="s">
        <v>291</v>
      </c>
    </row>
    <row r="283" spans="1:2" x14ac:dyDescent="0.3">
      <c r="A283" t="s">
        <v>823</v>
      </c>
      <c r="B283" t="s">
        <v>291</v>
      </c>
    </row>
    <row r="284" spans="1:2" x14ac:dyDescent="0.3">
      <c r="A284" t="s">
        <v>418</v>
      </c>
      <c r="B284" t="s">
        <v>291</v>
      </c>
    </row>
    <row r="285" spans="1:2" x14ac:dyDescent="0.3">
      <c r="A285" t="s">
        <v>1334</v>
      </c>
      <c r="B285" t="s">
        <v>291</v>
      </c>
    </row>
    <row r="286" spans="1:2" x14ac:dyDescent="0.3">
      <c r="A286" t="s">
        <v>810</v>
      </c>
      <c r="B286" t="s">
        <v>291</v>
      </c>
    </row>
    <row r="287" spans="1:2" x14ac:dyDescent="0.3">
      <c r="A287" t="s">
        <v>1335</v>
      </c>
      <c r="B287" t="s">
        <v>291</v>
      </c>
    </row>
    <row r="288" spans="1:2" x14ac:dyDescent="0.3">
      <c r="A288" t="s">
        <v>1336</v>
      </c>
      <c r="B288" t="s">
        <v>291</v>
      </c>
    </row>
    <row r="289" spans="1:2" x14ac:dyDescent="0.3">
      <c r="A289" t="s">
        <v>1047</v>
      </c>
      <c r="B289" t="s">
        <v>291</v>
      </c>
    </row>
    <row r="290" spans="1:2" x14ac:dyDescent="0.3">
      <c r="A290" t="s">
        <v>838</v>
      </c>
      <c r="B290" t="s">
        <v>291</v>
      </c>
    </row>
    <row r="291" spans="1:2" x14ac:dyDescent="0.3">
      <c r="A291" t="s">
        <v>460</v>
      </c>
      <c r="B291" t="s">
        <v>291</v>
      </c>
    </row>
    <row r="292" spans="1:2" x14ac:dyDescent="0.3">
      <c r="A292" t="s">
        <v>934</v>
      </c>
      <c r="B292" t="s">
        <v>291</v>
      </c>
    </row>
    <row r="293" spans="1:2" x14ac:dyDescent="0.3">
      <c r="A293" t="s">
        <v>1337</v>
      </c>
      <c r="B293" t="s">
        <v>291</v>
      </c>
    </row>
    <row r="294" spans="1:2" x14ac:dyDescent="0.3">
      <c r="A294" t="s">
        <v>1338</v>
      </c>
      <c r="B294" t="s">
        <v>291</v>
      </c>
    </row>
    <row r="295" spans="1:2" x14ac:dyDescent="0.3">
      <c r="A295" t="s">
        <v>845</v>
      </c>
      <c r="B295" t="s">
        <v>291</v>
      </c>
    </row>
    <row r="296" spans="1:2" x14ac:dyDescent="0.3">
      <c r="A296" t="s">
        <v>662</v>
      </c>
      <c r="B296" t="s">
        <v>291</v>
      </c>
    </row>
    <row r="297" spans="1:2" x14ac:dyDescent="0.3">
      <c r="A297" t="s">
        <v>881</v>
      </c>
      <c r="B297" t="s">
        <v>291</v>
      </c>
    </row>
    <row r="298" spans="1:2" x14ac:dyDescent="0.3">
      <c r="A298" t="s">
        <v>1339</v>
      </c>
      <c r="B298" t="s">
        <v>291</v>
      </c>
    </row>
    <row r="299" spans="1:2" x14ac:dyDescent="0.3">
      <c r="A299" t="s">
        <v>1340</v>
      </c>
      <c r="B299" t="s">
        <v>291</v>
      </c>
    </row>
    <row r="300" spans="1:2" x14ac:dyDescent="0.3">
      <c r="A300" t="s">
        <v>365</v>
      </c>
      <c r="B300" t="s">
        <v>291</v>
      </c>
    </row>
    <row r="301" spans="1:2" x14ac:dyDescent="0.3">
      <c r="A301" t="s">
        <v>1341</v>
      </c>
      <c r="B301" t="s">
        <v>291</v>
      </c>
    </row>
    <row r="302" spans="1:2" x14ac:dyDescent="0.3">
      <c r="A302" t="s">
        <v>1137</v>
      </c>
      <c r="B302" t="s">
        <v>291</v>
      </c>
    </row>
    <row r="303" spans="1:2" x14ac:dyDescent="0.3">
      <c r="A303" t="s">
        <v>784</v>
      </c>
      <c r="B303" t="s">
        <v>291</v>
      </c>
    </row>
    <row r="304" spans="1:2" x14ac:dyDescent="0.3">
      <c r="A304" t="s">
        <v>1067</v>
      </c>
      <c r="B304" t="s">
        <v>291</v>
      </c>
    </row>
    <row r="305" spans="1:26" x14ac:dyDescent="0.3">
      <c r="A305" t="s">
        <v>466</v>
      </c>
      <c r="B305" t="s">
        <v>291</v>
      </c>
    </row>
    <row r="306" spans="1:26" x14ac:dyDescent="0.3">
      <c r="A306" t="s">
        <v>564</v>
      </c>
      <c r="B306" t="s">
        <v>291</v>
      </c>
    </row>
    <row r="307" spans="1:26" x14ac:dyDescent="0.3">
      <c r="A307" t="s">
        <v>1342</v>
      </c>
      <c r="B307" t="s">
        <v>291</v>
      </c>
    </row>
    <row r="308" spans="1:26" x14ac:dyDescent="0.3">
      <c r="A308" t="s">
        <v>1343</v>
      </c>
      <c r="B308" t="s">
        <v>291</v>
      </c>
    </row>
    <row r="309" spans="1:26" x14ac:dyDescent="0.3">
      <c r="A309" t="s">
        <v>1344</v>
      </c>
      <c r="B309" t="s">
        <v>291</v>
      </c>
    </row>
    <row r="310" spans="1:26" x14ac:dyDescent="0.3">
      <c r="A310" t="s">
        <v>1345</v>
      </c>
      <c r="B310" t="s">
        <v>291</v>
      </c>
    </row>
    <row r="311" spans="1:26" x14ac:dyDescent="0.3">
      <c r="A311" t="s">
        <v>1346</v>
      </c>
      <c r="B311" t="s">
        <v>291</v>
      </c>
    </row>
    <row r="312" spans="1:26" x14ac:dyDescent="0.3">
      <c r="A312" t="s">
        <v>1347</v>
      </c>
      <c r="B312" t="s">
        <v>291</v>
      </c>
    </row>
    <row r="313" spans="1:26" x14ac:dyDescent="0.3">
      <c r="A313" t="s">
        <v>664</v>
      </c>
      <c r="B313" t="s">
        <v>291</v>
      </c>
    </row>
    <row r="314" spans="1:26" x14ac:dyDescent="0.3">
      <c r="A314" t="s">
        <v>942</v>
      </c>
      <c r="B314" t="s">
        <v>291</v>
      </c>
    </row>
    <row r="315" spans="1:26" x14ac:dyDescent="0.3">
      <c r="A315" t="s">
        <v>811</v>
      </c>
      <c r="B315" t="s">
        <v>291</v>
      </c>
    </row>
    <row r="316" spans="1:26" x14ac:dyDescent="0.3">
      <c r="A316" t="s">
        <v>1348</v>
      </c>
      <c r="B316" t="s">
        <v>291</v>
      </c>
    </row>
    <row r="317" spans="1:26" x14ac:dyDescent="0.3">
      <c r="A317" t="s">
        <v>660</v>
      </c>
      <c r="B317" t="s">
        <v>291</v>
      </c>
      <c r="Z317" s="4"/>
    </row>
    <row r="318" spans="1:26" x14ac:dyDescent="0.3">
      <c r="A318" t="s">
        <v>1349</v>
      </c>
      <c r="B318" t="s">
        <v>291</v>
      </c>
    </row>
    <row r="319" spans="1:26" x14ac:dyDescent="0.3">
      <c r="A319" t="s">
        <v>484</v>
      </c>
      <c r="B319" t="s">
        <v>291</v>
      </c>
    </row>
    <row r="320" spans="1:26" x14ac:dyDescent="0.3">
      <c r="A320" t="s">
        <v>1350</v>
      </c>
      <c r="B320" t="s">
        <v>291</v>
      </c>
    </row>
    <row r="321" spans="1:26" x14ac:dyDescent="0.3">
      <c r="A321" t="s">
        <v>424</v>
      </c>
      <c r="B321" t="s">
        <v>291</v>
      </c>
    </row>
    <row r="322" spans="1:26" x14ac:dyDescent="0.3">
      <c r="A322" t="s">
        <v>1351</v>
      </c>
      <c r="B322" t="s">
        <v>291</v>
      </c>
    </row>
    <row r="323" spans="1:26" x14ac:dyDescent="0.3">
      <c r="A323" t="s">
        <v>1089</v>
      </c>
      <c r="B323" t="s">
        <v>291</v>
      </c>
    </row>
    <row r="324" spans="1:26" x14ac:dyDescent="0.3">
      <c r="A324" t="s">
        <v>1352</v>
      </c>
      <c r="B324" t="s">
        <v>291</v>
      </c>
    </row>
    <row r="325" spans="1:26" x14ac:dyDescent="0.3">
      <c r="A325" t="s">
        <v>750</v>
      </c>
      <c r="B325" t="s">
        <v>291</v>
      </c>
      <c r="Z325" s="4"/>
    </row>
    <row r="326" spans="1:26" x14ac:dyDescent="0.3">
      <c r="A326" t="s">
        <v>831</v>
      </c>
      <c r="B326" t="s">
        <v>291</v>
      </c>
    </row>
    <row r="327" spans="1:26" x14ac:dyDescent="0.3">
      <c r="A327" t="s">
        <v>1353</v>
      </c>
      <c r="B327" t="s">
        <v>291</v>
      </c>
    </row>
    <row r="328" spans="1:26" x14ac:dyDescent="0.3">
      <c r="A328" t="s">
        <v>1354</v>
      </c>
      <c r="B328" t="s">
        <v>291</v>
      </c>
    </row>
    <row r="329" spans="1:26" x14ac:dyDescent="0.3">
      <c r="A329" t="s">
        <v>1127</v>
      </c>
      <c r="B329" t="s">
        <v>291</v>
      </c>
    </row>
    <row r="330" spans="1:26" x14ac:dyDescent="0.3">
      <c r="A330" t="s">
        <v>895</v>
      </c>
      <c r="B330" t="s">
        <v>291</v>
      </c>
    </row>
    <row r="331" spans="1:26" x14ac:dyDescent="0.3">
      <c r="A331" t="s">
        <v>992</v>
      </c>
      <c r="B331" t="s">
        <v>291</v>
      </c>
    </row>
    <row r="332" spans="1:26" x14ac:dyDescent="0.3">
      <c r="A332" t="s">
        <v>1355</v>
      </c>
      <c r="B332" t="s">
        <v>291</v>
      </c>
    </row>
    <row r="333" spans="1:26" x14ac:dyDescent="0.3">
      <c r="A333" t="s">
        <v>1356</v>
      </c>
      <c r="B333" t="s">
        <v>291</v>
      </c>
    </row>
    <row r="334" spans="1:26" x14ac:dyDescent="0.3">
      <c r="A334" t="s">
        <v>1357</v>
      </c>
      <c r="B334" t="s">
        <v>291</v>
      </c>
    </row>
    <row r="335" spans="1:26" x14ac:dyDescent="0.3">
      <c r="A335" t="s">
        <v>297</v>
      </c>
      <c r="B335" t="s">
        <v>291</v>
      </c>
    </row>
    <row r="336" spans="1:26" x14ac:dyDescent="0.3">
      <c r="A336" t="s">
        <v>935</v>
      </c>
      <c r="B336" t="s">
        <v>291</v>
      </c>
    </row>
    <row r="337" spans="1:2" x14ac:dyDescent="0.3">
      <c r="A337" t="s">
        <v>1358</v>
      </c>
      <c r="B337" t="s">
        <v>291</v>
      </c>
    </row>
    <row r="338" spans="1:2" x14ac:dyDescent="0.3">
      <c r="A338" t="s">
        <v>1058</v>
      </c>
      <c r="B338" t="s">
        <v>291</v>
      </c>
    </row>
    <row r="339" spans="1:2" x14ac:dyDescent="0.3">
      <c r="A339" t="s">
        <v>926</v>
      </c>
      <c r="B339" t="s">
        <v>291</v>
      </c>
    </row>
    <row r="340" spans="1:2" x14ac:dyDescent="0.3">
      <c r="A340" t="s">
        <v>1359</v>
      </c>
      <c r="B340" t="s">
        <v>291</v>
      </c>
    </row>
    <row r="341" spans="1:2" x14ac:dyDescent="0.3">
      <c r="A341" t="s">
        <v>1360</v>
      </c>
      <c r="B341" t="s">
        <v>291</v>
      </c>
    </row>
    <row r="342" spans="1:2" x14ac:dyDescent="0.3">
      <c r="A342" t="s">
        <v>1052</v>
      </c>
      <c r="B342" t="s">
        <v>291</v>
      </c>
    </row>
    <row r="343" spans="1:2" x14ac:dyDescent="0.3">
      <c r="A343" t="s">
        <v>1361</v>
      </c>
      <c r="B343" t="s">
        <v>291</v>
      </c>
    </row>
    <row r="344" spans="1:2" x14ac:dyDescent="0.3">
      <c r="A344" t="s">
        <v>1065</v>
      </c>
      <c r="B344" t="s">
        <v>291</v>
      </c>
    </row>
    <row r="345" spans="1:2" x14ac:dyDescent="0.3">
      <c r="A345" t="s">
        <v>1362</v>
      </c>
      <c r="B345" t="s">
        <v>291</v>
      </c>
    </row>
    <row r="346" spans="1:2" x14ac:dyDescent="0.3">
      <c r="A346" t="s">
        <v>508</v>
      </c>
      <c r="B346" t="s">
        <v>291</v>
      </c>
    </row>
    <row r="347" spans="1:2" x14ac:dyDescent="0.3">
      <c r="A347" t="s">
        <v>1157</v>
      </c>
      <c r="B347" t="s">
        <v>291</v>
      </c>
    </row>
    <row r="348" spans="1:2" x14ac:dyDescent="0.3">
      <c r="A348" t="s">
        <v>1104</v>
      </c>
      <c r="B348" t="s">
        <v>291</v>
      </c>
    </row>
    <row r="349" spans="1:2" x14ac:dyDescent="0.3">
      <c r="A349" t="s">
        <v>1363</v>
      </c>
      <c r="B349" t="s">
        <v>291</v>
      </c>
    </row>
    <row r="350" spans="1:2" x14ac:dyDescent="0.3">
      <c r="A350" t="s">
        <v>1174</v>
      </c>
      <c r="B350" t="s">
        <v>291</v>
      </c>
    </row>
    <row r="351" spans="1:2" x14ac:dyDescent="0.3">
      <c r="A351" t="s">
        <v>1364</v>
      </c>
      <c r="B351" t="s">
        <v>291</v>
      </c>
    </row>
    <row r="352" spans="1:2" x14ac:dyDescent="0.3">
      <c r="A352" t="s">
        <v>1365</v>
      </c>
      <c r="B352" t="s">
        <v>291</v>
      </c>
    </row>
    <row r="353" spans="1:2" x14ac:dyDescent="0.3">
      <c r="A353" t="s">
        <v>1064</v>
      </c>
      <c r="B353" t="s">
        <v>291</v>
      </c>
    </row>
    <row r="354" spans="1:2" x14ac:dyDescent="0.3">
      <c r="A354" t="s">
        <v>1366</v>
      </c>
      <c r="B354" t="s">
        <v>291</v>
      </c>
    </row>
    <row r="355" spans="1:2" x14ac:dyDescent="0.3">
      <c r="A355" t="s">
        <v>1367</v>
      </c>
      <c r="B355" t="s">
        <v>291</v>
      </c>
    </row>
    <row r="356" spans="1:2" x14ac:dyDescent="0.3">
      <c r="A356" t="s">
        <v>1368</v>
      </c>
      <c r="B356" t="s">
        <v>291</v>
      </c>
    </row>
    <row r="357" spans="1:2" x14ac:dyDescent="0.3">
      <c r="A357" t="s">
        <v>862</v>
      </c>
      <c r="B357" t="s">
        <v>291</v>
      </c>
    </row>
    <row r="358" spans="1:2" x14ac:dyDescent="0.3">
      <c r="A358" t="s">
        <v>869</v>
      </c>
      <c r="B358" t="s">
        <v>291</v>
      </c>
    </row>
    <row r="359" spans="1:2" x14ac:dyDescent="0.3">
      <c r="A359" t="s">
        <v>1369</v>
      </c>
      <c r="B359" t="s">
        <v>291</v>
      </c>
    </row>
    <row r="360" spans="1:2" x14ac:dyDescent="0.3">
      <c r="A360" t="s">
        <v>1370</v>
      </c>
      <c r="B360" t="s">
        <v>291</v>
      </c>
    </row>
    <row r="361" spans="1:2" x14ac:dyDescent="0.3">
      <c r="A361" t="s">
        <v>1371</v>
      </c>
      <c r="B361" t="s">
        <v>291</v>
      </c>
    </row>
    <row r="362" spans="1:2" x14ac:dyDescent="0.3">
      <c r="A362" t="s">
        <v>1372</v>
      </c>
      <c r="B362" t="s">
        <v>291</v>
      </c>
    </row>
    <row r="363" spans="1:2" x14ac:dyDescent="0.3">
      <c r="A363" t="s">
        <v>1373</v>
      </c>
      <c r="B363" t="s">
        <v>291</v>
      </c>
    </row>
    <row r="364" spans="1:2" x14ac:dyDescent="0.3">
      <c r="A364" t="s">
        <v>193</v>
      </c>
      <c r="B364" t="s">
        <v>291</v>
      </c>
    </row>
    <row r="365" spans="1:2" x14ac:dyDescent="0.3">
      <c r="A365" t="s">
        <v>782</v>
      </c>
      <c r="B365" t="s">
        <v>291</v>
      </c>
    </row>
    <row r="366" spans="1:2" x14ac:dyDescent="0.3">
      <c r="A366" t="s">
        <v>1374</v>
      </c>
      <c r="B366" t="s">
        <v>291</v>
      </c>
    </row>
    <row r="367" spans="1:2" x14ac:dyDescent="0.3">
      <c r="A367" t="s">
        <v>1375</v>
      </c>
      <c r="B367" t="s">
        <v>291</v>
      </c>
    </row>
    <row r="368" spans="1:2" x14ac:dyDescent="0.3">
      <c r="A368" t="s">
        <v>988</v>
      </c>
      <c r="B368" t="s">
        <v>291</v>
      </c>
    </row>
    <row r="369" spans="1:2" x14ac:dyDescent="0.3">
      <c r="A369" t="s">
        <v>447</v>
      </c>
      <c r="B369" t="s">
        <v>291</v>
      </c>
    </row>
    <row r="370" spans="1:2" x14ac:dyDescent="0.3">
      <c r="A370" t="s">
        <v>495</v>
      </c>
      <c r="B370" t="s">
        <v>291</v>
      </c>
    </row>
    <row r="371" spans="1:2" x14ac:dyDescent="0.3">
      <c r="A371" t="s">
        <v>1376</v>
      </c>
      <c r="B371" t="s">
        <v>291</v>
      </c>
    </row>
    <row r="372" spans="1:2" x14ac:dyDescent="0.3">
      <c r="A372" t="s">
        <v>801</v>
      </c>
      <c r="B372" t="s">
        <v>291</v>
      </c>
    </row>
    <row r="373" spans="1:2" x14ac:dyDescent="0.3">
      <c r="A373" t="s">
        <v>342</v>
      </c>
      <c r="B373" t="s">
        <v>291</v>
      </c>
    </row>
    <row r="374" spans="1:2" x14ac:dyDescent="0.3">
      <c r="A374" t="s">
        <v>1117</v>
      </c>
      <c r="B374" t="s">
        <v>291</v>
      </c>
    </row>
    <row r="375" spans="1:2" x14ac:dyDescent="0.3">
      <c r="A375" t="s">
        <v>1112</v>
      </c>
      <c r="B375" t="s">
        <v>291</v>
      </c>
    </row>
    <row r="376" spans="1:2" x14ac:dyDescent="0.3">
      <c r="A376" t="s">
        <v>1377</v>
      </c>
      <c r="B376" t="s">
        <v>291</v>
      </c>
    </row>
    <row r="377" spans="1:2" x14ac:dyDescent="0.3">
      <c r="A377" t="s">
        <v>995</v>
      </c>
      <c r="B377" t="s">
        <v>291</v>
      </c>
    </row>
    <row r="378" spans="1:2" x14ac:dyDescent="0.3">
      <c r="A378" t="s">
        <v>1378</v>
      </c>
      <c r="B378" t="s">
        <v>291</v>
      </c>
    </row>
    <row r="379" spans="1:2" x14ac:dyDescent="0.3">
      <c r="A379" t="s">
        <v>780</v>
      </c>
      <c r="B379" t="s">
        <v>291</v>
      </c>
    </row>
    <row r="380" spans="1:2" x14ac:dyDescent="0.3">
      <c r="A380" t="s">
        <v>1379</v>
      </c>
      <c r="B380" t="s">
        <v>291</v>
      </c>
    </row>
    <row r="381" spans="1:2" x14ac:dyDescent="0.3">
      <c r="A381" t="s">
        <v>1380</v>
      </c>
      <c r="B381" t="s">
        <v>291</v>
      </c>
    </row>
    <row r="382" spans="1:2" x14ac:dyDescent="0.3">
      <c r="A382" t="s">
        <v>1381</v>
      </c>
      <c r="B382" t="s">
        <v>291</v>
      </c>
    </row>
    <row r="383" spans="1:2" x14ac:dyDescent="0.3">
      <c r="A383" t="s">
        <v>1128</v>
      </c>
      <c r="B383" t="s">
        <v>291</v>
      </c>
    </row>
    <row r="384" spans="1:2" x14ac:dyDescent="0.3">
      <c r="A384" t="s">
        <v>1382</v>
      </c>
      <c r="B384" t="s">
        <v>291</v>
      </c>
    </row>
    <row r="385" spans="1:26" x14ac:dyDescent="0.3">
      <c r="A385" t="s">
        <v>1383</v>
      </c>
      <c r="B385" t="s">
        <v>291</v>
      </c>
    </row>
    <row r="386" spans="1:26" x14ac:dyDescent="0.3">
      <c r="A386" t="s">
        <v>1384</v>
      </c>
      <c r="B386" t="s">
        <v>291</v>
      </c>
      <c r="Z386" s="4"/>
    </row>
    <row r="387" spans="1:26" x14ac:dyDescent="0.3">
      <c r="A387" t="s">
        <v>1385</v>
      </c>
      <c r="B387" t="s">
        <v>291</v>
      </c>
    </row>
    <row r="388" spans="1:26" x14ac:dyDescent="0.3">
      <c r="A388" t="s">
        <v>1168</v>
      </c>
      <c r="B388" t="s">
        <v>291</v>
      </c>
    </row>
    <row r="389" spans="1:26" x14ac:dyDescent="0.3">
      <c r="A389" t="s">
        <v>907</v>
      </c>
      <c r="B389" t="s">
        <v>291</v>
      </c>
    </row>
    <row r="390" spans="1:26" x14ac:dyDescent="0.3">
      <c r="A390" t="s">
        <v>679</v>
      </c>
      <c r="B390" t="s">
        <v>291</v>
      </c>
    </row>
    <row r="391" spans="1:26" x14ac:dyDescent="0.3">
      <c r="A391" t="s">
        <v>864</v>
      </c>
      <c r="B391" t="s">
        <v>291</v>
      </c>
    </row>
    <row r="392" spans="1:26" x14ac:dyDescent="0.3">
      <c r="A392" t="s">
        <v>1029</v>
      </c>
      <c r="B392" t="s">
        <v>291</v>
      </c>
    </row>
    <row r="393" spans="1:26" x14ac:dyDescent="0.3">
      <c r="A393" t="s">
        <v>1386</v>
      </c>
      <c r="B393" t="s">
        <v>291</v>
      </c>
    </row>
    <row r="394" spans="1:26" x14ac:dyDescent="0.3">
      <c r="A394" t="s">
        <v>928</v>
      </c>
      <c r="B394" t="s">
        <v>291</v>
      </c>
    </row>
    <row r="395" spans="1:26" x14ac:dyDescent="0.3">
      <c r="A395" t="s">
        <v>1387</v>
      </c>
      <c r="B395" t="s">
        <v>291</v>
      </c>
    </row>
    <row r="396" spans="1:26" x14ac:dyDescent="0.3">
      <c r="A396" t="s">
        <v>962</v>
      </c>
      <c r="B396" t="s">
        <v>291</v>
      </c>
    </row>
    <row r="397" spans="1:26" x14ac:dyDescent="0.3">
      <c r="A397" t="s">
        <v>631</v>
      </c>
      <c r="B397" t="s">
        <v>291</v>
      </c>
    </row>
    <row r="398" spans="1:26" x14ac:dyDescent="0.3">
      <c r="A398" t="s">
        <v>1388</v>
      </c>
      <c r="B398" t="s">
        <v>291</v>
      </c>
    </row>
    <row r="399" spans="1:26" x14ac:dyDescent="0.3">
      <c r="A399" t="s">
        <v>1012</v>
      </c>
      <c r="B399" t="s">
        <v>291</v>
      </c>
    </row>
    <row r="400" spans="1:26" x14ac:dyDescent="0.3">
      <c r="A400" t="s">
        <v>1000</v>
      </c>
      <c r="B400" t="s">
        <v>291</v>
      </c>
    </row>
    <row r="401" spans="1:2" x14ac:dyDescent="0.3">
      <c r="A401" t="s">
        <v>1017</v>
      </c>
      <c r="B401" t="s">
        <v>291</v>
      </c>
    </row>
    <row r="402" spans="1:2" x14ac:dyDescent="0.3">
      <c r="A402" t="s">
        <v>832</v>
      </c>
      <c r="B402" t="s">
        <v>291</v>
      </c>
    </row>
    <row r="403" spans="1:2" x14ac:dyDescent="0.3">
      <c r="A403" t="s">
        <v>890</v>
      </c>
      <c r="B403" t="s">
        <v>291</v>
      </c>
    </row>
    <row r="404" spans="1:2" x14ac:dyDescent="0.3">
      <c r="A404" t="s">
        <v>1389</v>
      </c>
      <c r="B404" t="s">
        <v>291</v>
      </c>
    </row>
    <row r="405" spans="1:2" x14ac:dyDescent="0.3">
      <c r="A405" t="s">
        <v>1390</v>
      </c>
      <c r="B405" t="s">
        <v>291</v>
      </c>
    </row>
    <row r="406" spans="1:2" x14ac:dyDescent="0.3">
      <c r="A406" t="s">
        <v>820</v>
      </c>
      <c r="B406" t="s">
        <v>291</v>
      </c>
    </row>
    <row r="407" spans="1:2" x14ac:dyDescent="0.3">
      <c r="A407" t="s">
        <v>1172</v>
      </c>
      <c r="B407" t="s">
        <v>291</v>
      </c>
    </row>
    <row r="408" spans="1:2" x14ac:dyDescent="0.3">
      <c r="A408" t="s">
        <v>1391</v>
      </c>
      <c r="B408" t="s">
        <v>291</v>
      </c>
    </row>
    <row r="409" spans="1:2" x14ac:dyDescent="0.3">
      <c r="A409" t="s">
        <v>483</v>
      </c>
      <c r="B409" t="s">
        <v>291</v>
      </c>
    </row>
    <row r="410" spans="1:2" x14ac:dyDescent="0.3">
      <c r="A410" t="s">
        <v>1123</v>
      </c>
      <c r="B410" t="s">
        <v>291</v>
      </c>
    </row>
    <row r="411" spans="1:2" x14ac:dyDescent="0.3">
      <c r="A411" t="s">
        <v>1150</v>
      </c>
      <c r="B411" t="s">
        <v>291</v>
      </c>
    </row>
    <row r="412" spans="1:2" x14ac:dyDescent="0.3">
      <c r="A412" t="s">
        <v>1130</v>
      </c>
      <c r="B412" t="s">
        <v>291</v>
      </c>
    </row>
    <row r="413" spans="1:2" x14ac:dyDescent="0.3">
      <c r="A413" t="s">
        <v>1392</v>
      </c>
      <c r="B413" t="s">
        <v>291</v>
      </c>
    </row>
    <row r="414" spans="1:2" x14ac:dyDescent="0.3">
      <c r="A414" t="s">
        <v>1393</v>
      </c>
      <c r="B414" t="s">
        <v>291</v>
      </c>
    </row>
    <row r="415" spans="1:2" x14ac:dyDescent="0.3">
      <c r="A415" t="s">
        <v>1394</v>
      </c>
      <c r="B415" t="s">
        <v>291</v>
      </c>
    </row>
    <row r="416" spans="1:2" x14ac:dyDescent="0.3">
      <c r="A416" t="s">
        <v>1395</v>
      </c>
      <c r="B416" t="s">
        <v>291</v>
      </c>
    </row>
    <row r="417" spans="1:2" x14ac:dyDescent="0.3">
      <c r="A417" t="s">
        <v>1396</v>
      </c>
      <c r="B417" t="s">
        <v>291</v>
      </c>
    </row>
    <row r="418" spans="1:2" x14ac:dyDescent="0.3">
      <c r="A418" t="s">
        <v>534</v>
      </c>
      <c r="B418" t="s">
        <v>291</v>
      </c>
    </row>
    <row r="419" spans="1:2" x14ac:dyDescent="0.3">
      <c r="A419" t="s">
        <v>1397</v>
      </c>
      <c r="B419" t="s">
        <v>291</v>
      </c>
    </row>
    <row r="420" spans="1:2" x14ac:dyDescent="0.3">
      <c r="A420" t="s">
        <v>658</v>
      </c>
      <c r="B420" t="s">
        <v>291</v>
      </c>
    </row>
    <row r="421" spans="1:2" x14ac:dyDescent="0.3">
      <c r="A421" t="s">
        <v>1398</v>
      </c>
      <c r="B421" t="s">
        <v>291</v>
      </c>
    </row>
    <row r="422" spans="1:2" x14ac:dyDescent="0.3">
      <c r="A422" t="s">
        <v>1097</v>
      </c>
      <c r="B422" t="s">
        <v>291</v>
      </c>
    </row>
    <row r="423" spans="1:2" x14ac:dyDescent="0.3">
      <c r="A423" t="s">
        <v>1399</v>
      </c>
      <c r="B423" t="s">
        <v>291</v>
      </c>
    </row>
    <row r="424" spans="1:2" x14ac:dyDescent="0.3">
      <c r="A424" t="s">
        <v>1400</v>
      </c>
      <c r="B424" t="s">
        <v>291</v>
      </c>
    </row>
    <row r="425" spans="1:2" x14ac:dyDescent="0.3">
      <c r="A425" t="s">
        <v>848</v>
      </c>
      <c r="B425" t="s">
        <v>291</v>
      </c>
    </row>
    <row r="426" spans="1:2" x14ac:dyDescent="0.3">
      <c r="A426" t="s">
        <v>1013</v>
      </c>
      <c r="B426" t="s">
        <v>291</v>
      </c>
    </row>
    <row r="427" spans="1:2" x14ac:dyDescent="0.3">
      <c r="A427" t="s">
        <v>1011</v>
      </c>
      <c r="B427" t="s">
        <v>291</v>
      </c>
    </row>
    <row r="428" spans="1:2" x14ac:dyDescent="0.3">
      <c r="A428" t="s">
        <v>1401</v>
      </c>
      <c r="B428" t="s">
        <v>291</v>
      </c>
    </row>
    <row r="429" spans="1:2" x14ac:dyDescent="0.3">
      <c r="A429" t="s">
        <v>665</v>
      </c>
      <c r="B429" t="s">
        <v>291</v>
      </c>
    </row>
    <row r="430" spans="1:2" x14ac:dyDescent="0.3">
      <c r="A430" t="s">
        <v>1075</v>
      </c>
      <c r="B430" t="s">
        <v>291</v>
      </c>
    </row>
    <row r="431" spans="1:2" x14ac:dyDescent="0.3">
      <c r="A431" t="s">
        <v>920</v>
      </c>
      <c r="B431" t="s">
        <v>291</v>
      </c>
    </row>
    <row r="432" spans="1:2" x14ac:dyDescent="0.3">
      <c r="A432" t="s">
        <v>932</v>
      </c>
      <c r="B432" t="s">
        <v>291</v>
      </c>
    </row>
    <row r="433" spans="1:26" x14ac:dyDescent="0.3">
      <c r="A433" t="s">
        <v>1402</v>
      </c>
      <c r="B433" t="s">
        <v>291</v>
      </c>
    </row>
    <row r="434" spans="1:26" x14ac:dyDescent="0.3">
      <c r="A434" t="s">
        <v>407</v>
      </c>
      <c r="B434" t="s">
        <v>291</v>
      </c>
    </row>
    <row r="435" spans="1:26" x14ac:dyDescent="0.3">
      <c r="A435" t="s">
        <v>251</v>
      </c>
      <c r="B435" t="s">
        <v>291</v>
      </c>
    </row>
    <row r="436" spans="1:26" x14ac:dyDescent="0.3">
      <c r="A436" t="s">
        <v>1403</v>
      </c>
      <c r="B436" t="s">
        <v>291</v>
      </c>
    </row>
    <row r="437" spans="1:26" x14ac:dyDescent="0.3">
      <c r="A437" t="s">
        <v>1404</v>
      </c>
      <c r="B437" t="s">
        <v>291</v>
      </c>
    </row>
    <row r="438" spans="1:26" x14ac:dyDescent="0.3">
      <c r="A438" t="s">
        <v>1405</v>
      </c>
      <c r="B438" t="s">
        <v>291</v>
      </c>
    </row>
    <row r="439" spans="1:26" x14ac:dyDescent="0.3">
      <c r="A439" t="s">
        <v>457</v>
      </c>
      <c r="B439" t="s">
        <v>291</v>
      </c>
    </row>
    <row r="440" spans="1:26" x14ac:dyDescent="0.3">
      <c r="A440" t="s">
        <v>1406</v>
      </c>
      <c r="B440" t="s">
        <v>291</v>
      </c>
    </row>
    <row r="441" spans="1:26" x14ac:dyDescent="0.3">
      <c r="A441" t="s">
        <v>317</v>
      </c>
      <c r="B441" t="s">
        <v>291</v>
      </c>
    </row>
    <row r="442" spans="1:26" x14ac:dyDescent="0.3">
      <c r="A442" t="s">
        <v>649</v>
      </c>
      <c r="B442" t="s">
        <v>291</v>
      </c>
    </row>
    <row r="443" spans="1:26" x14ac:dyDescent="0.3">
      <c r="A443" t="s">
        <v>586</v>
      </c>
      <c r="B443" t="s">
        <v>291</v>
      </c>
      <c r="Z443" s="5"/>
    </row>
    <row r="444" spans="1:26" x14ac:dyDescent="0.3">
      <c r="A444" t="s">
        <v>1407</v>
      </c>
      <c r="B444" t="s">
        <v>291</v>
      </c>
    </row>
    <row r="445" spans="1:26" x14ac:dyDescent="0.3">
      <c r="A445" t="s">
        <v>1408</v>
      </c>
      <c r="B445" t="s">
        <v>291</v>
      </c>
    </row>
    <row r="446" spans="1:26" x14ac:dyDescent="0.3">
      <c r="A446" t="s">
        <v>969</v>
      </c>
      <c r="B446" t="s">
        <v>291</v>
      </c>
    </row>
    <row r="447" spans="1:26" x14ac:dyDescent="0.3">
      <c r="A447" t="s">
        <v>1409</v>
      </c>
      <c r="B447" t="s">
        <v>291</v>
      </c>
    </row>
    <row r="448" spans="1:26" x14ac:dyDescent="0.3">
      <c r="A448" t="s">
        <v>1410</v>
      </c>
      <c r="B448" t="s">
        <v>291</v>
      </c>
    </row>
    <row r="449" spans="1:2" x14ac:dyDescent="0.3">
      <c r="A449" t="s">
        <v>1411</v>
      </c>
      <c r="B449" t="s">
        <v>291</v>
      </c>
    </row>
    <row r="450" spans="1:2" x14ac:dyDescent="0.3">
      <c r="A450" t="s">
        <v>1176</v>
      </c>
      <c r="B450" t="s">
        <v>291</v>
      </c>
    </row>
    <row r="451" spans="1:2" x14ac:dyDescent="0.3">
      <c r="A451" t="s">
        <v>571</v>
      </c>
      <c r="B451" t="s">
        <v>291</v>
      </c>
    </row>
    <row r="452" spans="1:2" x14ac:dyDescent="0.3">
      <c r="A452" t="s">
        <v>1412</v>
      </c>
      <c r="B452" t="s">
        <v>291</v>
      </c>
    </row>
    <row r="453" spans="1:2" x14ac:dyDescent="0.3">
      <c r="A453" t="s">
        <v>1413</v>
      </c>
      <c r="B453" t="s">
        <v>291</v>
      </c>
    </row>
    <row r="454" spans="1:2" x14ac:dyDescent="0.3">
      <c r="A454" t="s">
        <v>423</v>
      </c>
      <c r="B454" t="s">
        <v>291</v>
      </c>
    </row>
    <row r="455" spans="1:2" x14ac:dyDescent="0.3">
      <c r="A455" t="s">
        <v>1165</v>
      </c>
      <c r="B455" t="s">
        <v>291</v>
      </c>
    </row>
    <row r="456" spans="1:2" x14ac:dyDescent="0.3">
      <c r="A456" t="s">
        <v>1414</v>
      </c>
      <c r="B456" t="s">
        <v>291</v>
      </c>
    </row>
    <row r="457" spans="1:2" x14ac:dyDescent="0.3">
      <c r="A457" t="s">
        <v>1415</v>
      </c>
      <c r="B457" t="s">
        <v>291</v>
      </c>
    </row>
    <row r="458" spans="1:2" x14ac:dyDescent="0.3">
      <c r="A458" t="s">
        <v>876</v>
      </c>
      <c r="B458" t="s">
        <v>291</v>
      </c>
    </row>
    <row r="459" spans="1:2" x14ac:dyDescent="0.3">
      <c r="A459" t="s">
        <v>1416</v>
      </c>
      <c r="B459" t="s">
        <v>291</v>
      </c>
    </row>
    <row r="460" spans="1:2" x14ac:dyDescent="0.3">
      <c r="A460" t="s">
        <v>1417</v>
      </c>
      <c r="B460" t="s">
        <v>291</v>
      </c>
    </row>
    <row r="461" spans="1:2" x14ac:dyDescent="0.3">
      <c r="A461" t="s">
        <v>1418</v>
      </c>
      <c r="B461" t="s">
        <v>291</v>
      </c>
    </row>
    <row r="462" spans="1:2" x14ac:dyDescent="0.3">
      <c r="A462" t="s">
        <v>1419</v>
      </c>
      <c r="B462" t="s">
        <v>291</v>
      </c>
    </row>
    <row r="463" spans="1:2" x14ac:dyDescent="0.3">
      <c r="A463" t="s">
        <v>1420</v>
      </c>
      <c r="B463" t="s">
        <v>291</v>
      </c>
    </row>
    <row r="464" spans="1:2" x14ac:dyDescent="0.3">
      <c r="A464" t="s">
        <v>1421</v>
      </c>
      <c r="B464" t="s">
        <v>291</v>
      </c>
    </row>
    <row r="465" spans="1:2" x14ac:dyDescent="0.3">
      <c r="A465" t="s">
        <v>1422</v>
      </c>
      <c r="B465" t="s">
        <v>291</v>
      </c>
    </row>
    <row r="466" spans="1:2" x14ac:dyDescent="0.3">
      <c r="A466" t="s">
        <v>1423</v>
      </c>
      <c r="B466" t="s">
        <v>291</v>
      </c>
    </row>
    <row r="467" spans="1:2" x14ac:dyDescent="0.3">
      <c r="A467" t="s">
        <v>566</v>
      </c>
      <c r="B467" t="s">
        <v>291</v>
      </c>
    </row>
    <row r="468" spans="1:2" x14ac:dyDescent="0.3">
      <c r="A468" t="s">
        <v>1424</v>
      </c>
      <c r="B468" t="s">
        <v>291</v>
      </c>
    </row>
    <row r="469" spans="1:2" x14ac:dyDescent="0.3">
      <c r="A469" t="s">
        <v>1425</v>
      </c>
      <c r="B469" t="s">
        <v>291</v>
      </c>
    </row>
    <row r="470" spans="1:2" x14ac:dyDescent="0.3">
      <c r="A470" t="s">
        <v>1426</v>
      </c>
      <c r="B470" t="s">
        <v>291</v>
      </c>
    </row>
    <row r="471" spans="1:2" x14ac:dyDescent="0.3">
      <c r="A471" t="s">
        <v>1427</v>
      </c>
      <c r="B471" t="s">
        <v>291</v>
      </c>
    </row>
    <row r="472" spans="1:2" x14ac:dyDescent="0.3">
      <c r="A472" t="s">
        <v>1428</v>
      </c>
      <c r="B472" t="s">
        <v>291</v>
      </c>
    </row>
    <row r="473" spans="1:2" x14ac:dyDescent="0.3">
      <c r="A473" t="s">
        <v>642</v>
      </c>
      <c r="B473" t="s">
        <v>291</v>
      </c>
    </row>
    <row r="474" spans="1:2" x14ac:dyDescent="0.3">
      <c r="A474" t="s">
        <v>1429</v>
      </c>
      <c r="B474" t="s">
        <v>291</v>
      </c>
    </row>
    <row r="475" spans="1:2" x14ac:dyDescent="0.3">
      <c r="A475" t="s">
        <v>1430</v>
      </c>
      <c r="B475" t="s">
        <v>291</v>
      </c>
    </row>
    <row r="476" spans="1:2" x14ac:dyDescent="0.3">
      <c r="A476" t="s">
        <v>1431</v>
      </c>
      <c r="B476" t="s">
        <v>291</v>
      </c>
    </row>
    <row r="477" spans="1:2" x14ac:dyDescent="0.3">
      <c r="A477" t="s">
        <v>1432</v>
      </c>
      <c r="B477" t="s">
        <v>291</v>
      </c>
    </row>
    <row r="478" spans="1:2" x14ac:dyDescent="0.3">
      <c r="A478" t="s">
        <v>1433</v>
      </c>
      <c r="B478" t="s">
        <v>291</v>
      </c>
    </row>
    <row r="479" spans="1:2" x14ac:dyDescent="0.3">
      <c r="A479" t="s">
        <v>1170</v>
      </c>
      <c r="B479" t="s">
        <v>291</v>
      </c>
    </row>
    <row r="480" spans="1:2" x14ac:dyDescent="0.3">
      <c r="A480" t="s">
        <v>904</v>
      </c>
      <c r="B480" t="s">
        <v>291</v>
      </c>
    </row>
    <row r="481" spans="1:2" x14ac:dyDescent="0.3">
      <c r="A481" t="s">
        <v>1434</v>
      </c>
      <c r="B481" t="s">
        <v>291</v>
      </c>
    </row>
    <row r="482" spans="1:2" x14ac:dyDescent="0.3">
      <c r="A482" t="s">
        <v>791</v>
      </c>
      <c r="B482" t="s">
        <v>291</v>
      </c>
    </row>
    <row r="483" spans="1:2" x14ac:dyDescent="0.3">
      <c r="A483" t="s">
        <v>1435</v>
      </c>
      <c r="B483" t="s">
        <v>291</v>
      </c>
    </row>
    <row r="484" spans="1:2" x14ac:dyDescent="0.3">
      <c r="A484" t="s">
        <v>952</v>
      </c>
      <c r="B484" t="s">
        <v>291</v>
      </c>
    </row>
    <row r="485" spans="1:2" x14ac:dyDescent="0.3">
      <c r="A485" t="s">
        <v>1436</v>
      </c>
      <c r="B485" t="s">
        <v>291</v>
      </c>
    </row>
    <row r="486" spans="1:2" x14ac:dyDescent="0.3">
      <c r="A486" t="s">
        <v>361</v>
      </c>
      <c r="B486" t="s">
        <v>291</v>
      </c>
    </row>
    <row r="487" spans="1:2" x14ac:dyDescent="0.3">
      <c r="A487" t="s">
        <v>1437</v>
      </c>
      <c r="B487" t="s">
        <v>291</v>
      </c>
    </row>
    <row r="488" spans="1:2" x14ac:dyDescent="0.3">
      <c r="A488" t="s">
        <v>1124</v>
      </c>
      <c r="B488" t="s">
        <v>291</v>
      </c>
    </row>
    <row r="489" spans="1:2" x14ac:dyDescent="0.3">
      <c r="A489" t="s">
        <v>1438</v>
      </c>
      <c r="B489" t="s">
        <v>291</v>
      </c>
    </row>
    <row r="490" spans="1:2" x14ac:dyDescent="0.3">
      <c r="A490" t="s">
        <v>533</v>
      </c>
      <c r="B490" t="s">
        <v>291</v>
      </c>
    </row>
    <row r="491" spans="1:2" x14ac:dyDescent="0.3">
      <c r="A491" t="s">
        <v>1002</v>
      </c>
      <c r="B491" t="s">
        <v>291</v>
      </c>
    </row>
    <row r="492" spans="1:2" x14ac:dyDescent="0.3">
      <c r="A492" t="s">
        <v>981</v>
      </c>
      <c r="B492" t="s">
        <v>291</v>
      </c>
    </row>
    <row r="493" spans="1:2" x14ac:dyDescent="0.3">
      <c r="A493" t="s">
        <v>958</v>
      </c>
      <c r="B493" t="s">
        <v>291</v>
      </c>
    </row>
    <row r="494" spans="1:2" x14ac:dyDescent="0.3">
      <c r="A494" t="s">
        <v>1439</v>
      </c>
      <c r="B494" t="s">
        <v>291</v>
      </c>
    </row>
    <row r="495" spans="1:2" x14ac:dyDescent="0.3">
      <c r="A495" t="s">
        <v>1440</v>
      </c>
      <c r="B495" t="s">
        <v>291</v>
      </c>
    </row>
    <row r="496" spans="1:2" x14ac:dyDescent="0.3">
      <c r="A496" t="s">
        <v>1163</v>
      </c>
      <c r="B496" t="s">
        <v>291</v>
      </c>
    </row>
    <row r="497" spans="1:2" x14ac:dyDescent="0.3">
      <c r="A497" t="s">
        <v>763</v>
      </c>
      <c r="B497" t="s">
        <v>291</v>
      </c>
    </row>
    <row r="498" spans="1:2" x14ac:dyDescent="0.3">
      <c r="A498" t="s">
        <v>373</v>
      </c>
      <c r="B498" t="s">
        <v>291</v>
      </c>
    </row>
    <row r="499" spans="1:2" x14ac:dyDescent="0.3">
      <c r="A499" t="s">
        <v>752</v>
      </c>
      <c r="B499" t="s">
        <v>1191</v>
      </c>
    </row>
    <row r="500" spans="1:2" x14ac:dyDescent="0.3">
      <c r="A500" t="s">
        <v>794</v>
      </c>
      <c r="B500" t="s">
        <v>1191</v>
      </c>
    </row>
    <row r="501" spans="1:2" x14ac:dyDescent="0.3">
      <c r="A501" t="s">
        <v>735</v>
      </c>
      <c r="B501" t="s">
        <v>1191</v>
      </c>
    </row>
    <row r="502" spans="1:2" x14ac:dyDescent="0.3">
      <c r="A502" t="s">
        <v>1599</v>
      </c>
      <c r="B502" t="s">
        <v>1191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opLeftCell="A100" workbookViewId="0">
      <selection activeCell="A116" sqref="A116"/>
    </sheetView>
  </sheetViews>
  <sheetFormatPr defaultRowHeight="14.4" x14ac:dyDescent="0.3"/>
  <cols>
    <col min="1" max="1" width="23.77734375" bestFit="1" customWidth="1"/>
  </cols>
  <sheetData>
    <row r="1" spans="1:9" ht="15" thickBot="1" x14ac:dyDescent="0.35">
      <c r="A1" t="s">
        <v>386</v>
      </c>
      <c r="B1" t="s">
        <v>289</v>
      </c>
      <c r="C1" s="6" t="s">
        <v>309</v>
      </c>
      <c r="D1" s="6">
        <v>31</v>
      </c>
      <c r="E1" s="6" t="s">
        <v>304</v>
      </c>
      <c r="F1" s="6" t="s">
        <v>391</v>
      </c>
      <c r="G1" s="6">
        <v>6</v>
      </c>
      <c r="H1" s="7">
        <v>126000000</v>
      </c>
      <c r="I1" s="8">
        <v>21000000</v>
      </c>
    </row>
    <row r="2" spans="1:9" ht="15" thickBot="1" x14ac:dyDescent="0.35">
      <c r="A2" t="s">
        <v>113</v>
      </c>
      <c r="B2" t="s">
        <v>289</v>
      </c>
      <c r="C2" s="6" t="s">
        <v>325</v>
      </c>
      <c r="D2" s="6">
        <v>31</v>
      </c>
      <c r="E2" s="6" t="s">
        <v>352</v>
      </c>
      <c r="F2" s="6" t="s">
        <v>310</v>
      </c>
      <c r="G2" s="6">
        <v>5</v>
      </c>
      <c r="H2" s="7">
        <v>80000000</v>
      </c>
      <c r="I2" s="8">
        <v>16000000</v>
      </c>
    </row>
    <row r="3" spans="1:9" ht="15" thickBot="1" x14ac:dyDescent="0.35">
      <c r="A3" t="s">
        <v>103</v>
      </c>
      <c r="B3" t="s">
        <v>289</v>
      </c>
      <c r="C3" s="6" t="s">
        <v>380</v>
      </c>
      <c r="D3" s="6">
        <v>31</v>
      </c>
      <c r="E3" s="6" t="s">
        <v>368</v>
      </c>
      <c r="F3" s="6" t="s">
        <v>312</v>
      </c>
      <c r="G3" s="6">
        <v>3</v>
      </c>
      <c r="H3" s="7">
        <v>60000000</v>
      </c>
      <c r="I3" s="8">
        <v>20000000</v>
      </c>
    </row>
    <row r="4" spans="1:9" ht="15" thickBot="1" x14ac:dyDescent="0.35">
      <c r="A4" t="s">
        <v>745</v>
      </c>
      <c r="B4" t="s">
        <v>289</v>
      </c>
      <c r="C4" s="6" t="s">
        <v>298</v>
      </c>
      <c r="D4" s="6">
        <v>32</v>
      </c>
      <c r="E4" s="6" t="s">
        <v>391</v>
      </c>
      <c r="F4" s="6" t="s">
        <v>319</v>
      </c>
      <c r="G4" s="6">
        <v>3</v>
      </c>
      <c r="H4" s="7">
        <v>52000000</v>
      </c>
      <c r="I4" s="8">
        <v>17333333</v>
      </c>
    </row>
    <row r="5" spans="1:9" ht="15" thickBot="1" x14ac:dyDescent="0.35">
      <c r="A5" t="s">
        <v>104</v>
      </c>
      <c r="B5" t="s">
        <v>289</v>
      </c>
      <c r="C5" s="6" t="s">
        <v>339</v>
      </c>
      <c r="D5" s="6">
        <v>30</v>
      </c>
      <c r="E5" s="6" t="s">
        <v>368</v>
      </c>
      <c r="F5" s="6" t="s">
        <v>358</v>
      </c>
      <c r="G5" s="6">
        <v>3</v>
      </c>
      <c r="H5" s="7">
        <v>39000000</v>
      </c>
      <c r="I5" s="8">
        <v>13000000</v>
      </c>
    </row>
    <row r="6" spans="1:9" ht="15" thickBot="1" x14ac:dyDescent="0.35">
      <c r="A6" t="s">
        <v>43</v>
      </c>
      <c r="B6" t="s">
        <v>289</v>
      </c>
      <c r="C6" s="6" t="s">
        <v>332</v>
      </c>
      <c r="D6" s="6">
        <v>32</v>
      </c>
      <c r="E6" s="6" t="s">
        <v>314</v>
      </c>
      <c r="F6" s="6" t="s">
        <v>322</v>
      </c>
      <c r="G6" s="6">
        <v>3</v>
      </c>
      <c r="H6" s="7">
        <v>38000000</v>
      </c>
      <c r="I6" s="8">
        <v>12666667</v>
      </c>
    </row>
    <row r="7" spans="1:9" ht="15" thickBot="1" x14ac:dyDescent="0.35">
      <c r="A7" t="s">
        <v>477</v>
      </c>
      <c r="B7" t="s">
        <v>289</v>
      </c>
      <c r="C7" s="6" t="s">
        <v>309</v>
      </c>
      <c r="D7" s="6">
        <v>28</v>
      </c>
      <c r="E7" s="6" t="s">
        <v>319</v>
      </c>
      <c r="F7" s="6" t="s">
        <v>391</v>
      </c>
      <c r="G7" s="6">
        <v>3</v>
      </c>
      <c r="H7" s="7">
        <v>38000000</v>
      </c>
      <c r="I7" s="8">
        <v>12666667</v>
      </c>
    </row>
    <row r="8" spans="1:9" ht="15" thickBot="1" x14ac:dyDescent="0.35">
      <c r="A8" t="s">
        <v>805</v>
      </c>
      <c r="B8" t="s">
        <v>289</v>
      </c>
      <c r="C8" s="6" t="s">
        <v>298</v>
      </c>
      <c r="D8" s="6">
        <v>30</v>
      </c>
      <c r="E8" s="6" t="s">
        <v>352</v>
      </c>
      <c r="F8" s="6" t="s">
        <v>337</v>
      </c>
      <c r="G8" s="6">
        <v>3</v>
      </c>
      <c r="H8" s="7">
        <v>28000000</v>
      </c>
      <c r="I8" s="8">
        <v>9333333</v>
      </c>
    </row>
    <row r="9" spans="1:9" ht="15" thickBot="1" x14ac:dyDescent="0.35">
      <c r="A9" t="s">
        <v>915</v>
      </c>
      <c r="B9" t="s">
        <v>289</v>
      </c>
      <c r="C9" s="6" t="s">
        <v>298</v>
      </c>
      <c r="D9" s="6">
        <v>31</v>
      </c>
      <c r="E9" s="6" t="s">
        <v>319</v>
      </c>
      <c r="F9" s="6" t="s">
        <v>319</v>
      </c>
      <c r="G9" s="6">
        <v>3</v>
      </c>
      <c r="H9" s="7">
        <v>27000000</v>
      </c>
      <c r="I9" s="8">
        <v>9000000</v>
      </c>
    </row>
    <row r="10" spans="1:9" ht="15" thickBot="1" x14ac:dyDescent="0.35">
      <c r="A10" t="s">
        <v>910</v>
      </c>
      <c r="B10" t="s">
        <v>289</v>
      </c>
      <c r="C10" s="6" t="s">
        <v>298</v>
      </c>
      <c r="D10" s="6">
        <v>30</v>
      </c>
      <c r="E10" s="6" t="s">
        <v>368</v>
      </c>
      <c r="F10" s="6" t="s">
        <v>319</v>
      </c>
      <c r="G10" s="6">
        <v>3</v>
      </c>
      <c r="H10" s="7">
        <v>27000000</v>
      </c>
      <c r="I10" s="8">
        <v>9000000</v>
      </c>
    </row>
    <row r="11" spans="1:9" ht="15" thickBot="1" x14ac:dyDescent="0.35">
      <c r="A11" t="s">
        <v>781</v>
      </c>
      <c r="B11" t="s">
        <v>289</v>
      </c>
      <c r="C11" s="6" t="s">
        <v>298</v>
      </c>
      <c r="D11" s="6">
        <v>33</v>
      </c>
      <c r="E11" s="6" t="s">
        <v>304</v>
      </c>
      <c r="F11" s="6" t="s">
        <v>391</v>
      </c>
      <c r="G11" s="6">
        <v>2</v>
      </c>
      <c r="H11" s="7">
        <v>21000000</v>
      </c>
      <c r="I11" s="8">
        <v>10500000</v>
      </c>
    </row>
    <row r="12" spans="1:9" ht="15" thickBot="1" x14ac:dyDescent="0.35">
      <c r="A12" t="s">
        <v>621</v>
      </c>
      <c r="B12" t="s">
        <v>289</v>
      </c>
      <c r="C12" s="6" t="s">
        <v>298</v>
      </c>
      <c r="D12" s="6">
        <v>31</v>
      </c>
      <c r="E12" s="6" t="s">
        <v>385</v>
      </c>
      <c r="F12" s="6" t="s">
        <v>312</v>
      </c>
      <c r="G12" s="6">
        <v>2</v>
      </c>
      <c r="H12" s="7">
        <v>18000000</v>
      </c>
      <c r="I12" s="8">
        <v>9000000</v>
      </c>
    </row>
    <row r="13" spans="1:9" ht="15" thickBot="1" x14ac:dyDescent="0.35">
      <c r="A13" t="s">
        <v>146</v>
      </c>
      <c r="B13" t="s">
        <v>289</v>
      </c>
      <c r="C13" s="6" t="s">
        <v>321</v>
      </c>
      <c r="D13" s="6">
        <v>31</v>
      </c>
      <c r="E13" s="6" t="s">
        <v>328</v>
      </c>
      <c r="F13" s="6" t="s">
        <v>358</v>
      </c>
      <c r="G13" s="6">
        <v>2</v>
      </c>
      <c r="H13" s="7">
        <v>17000000</v>
      </c>
      <c r="I13" s="8">
        <v>8500000</v>
      </c>
    </row>
    <row r="14" spans="1:9" ht="15" thickBot="1" x14ac:dyDescent="0.35">
      <c r="A14" t="s">
        <v>856</v>
      </c>
      <c r="B14" t="s">
        <v>289</v>
      </c>
      <c r="C14" s="6" t="s">
        <v>298</v>
      </c>
      <c r="D14" s="6">
        <v>31</v>
      </c>
      <c r="E14" s="6" t="s">
        <v>355</v>
      </c>
      <c r="F14" s="6" t="s">
        <v>346</v>
      </c>
      <c r="G14" s="6">
        <v>2</v>
      </c>
      <c r="H14" s="7">
        <v>17000000</v>
      </c>
      <c r="I14" s="8">
        <v>8500000</v>
      </c>
    </row>
    <row r="15" spans="1:9" ht="15" thickBot="1" x14ac:dyDescent="0.35">
      <c r="A15" t="s">
        <v>798</v>
      </c>
      <c r="B15" t="s">
        <v>289</v>
      </c>
      <c r="C15" s="6" t="s">
        <v>298</v>
      </c>
      <c r="D15" s="6">
        <v>29</v>
      </c>
      <c r="E15" s="6" t="s">
        <v>370</v>
      </c>
      <c r="F15" s="6" t="s">
        <v>330</v>
      </c>
      <c r="G15" s="6">
        <v>2</v>
      </c>
      <c r="H15" s="7">
        <v>16750000</v>
      </c>
      <c r="I15" s="8">
        <v>8375000</v>
      </c>
    </row>
    <row r="16" spans="1:9" ht="15" thickBot="1" x14ac:dyDescent="0.35">
      <c r="A16" t="s">
        <v>835</v>
      </c>
      <c r="B16" t="s">
        <v>289</v>
      </c>
      <c r="C16" s="6" t="s">
        <v>298</v>
      </c>
      <c r="D16" s="6">
        <v>37</v>
      </c>
      <c r="E16" s="6" t="s">
        <v>319</v>
      </c>
      <c r="F16" s="6" t="s">
        <v>312</v>
      </c>
      <c r="G16" s="6">
        <v>2</v>
      </c>
      <c r="H16" s="7">
        <v>16200000</v>
      </c>
      <c r="I16" s="8">
        <v>8100000</v>
      </c>
    </row>
    <row r="17" spans="1:9" ht="15" thickBot="1" x14ac:dyDescent="0.35">
      <c r="A17" t="s">
        <v>69</v>
      </c>
      <c r="B17" t="s">
        <v>289</v>
      </c>
      <c r="C17" s="6" t="s">
        <v>380</v>
      </c>
      <c r="D17" s="6">
        <v>30</v>
      </c>
      <c r="E17" s="6" t="s">
        <v>346</v>
      </c>
      <c r="F17" s="6" t="s">
        <v>368</v>
      </c>
      <c r="G17" s="6">
        <v>2</v>
      </c>
      <c r="H17" s="7">
        <v>16000000</v>
      </c>
      <c r="I17" s="8">
        <v>8000000</v>
      </c>
    </row>
    <row r="18" spans="1:9" ht="15" thickBot="1" x14ac:dyDescent="0.35">
      <c r="A18" t="s">
        <v>941</v>
      </c>
      <c r="B18" t="s">
        <v>289</v>
      </c>
      <c r="C18" s="6" t="s">
        <v>309</v>
      </c>
      <c r="D18" s="6">
        <v>30</v>
      </c>
      <c r="E18" s="6" t="s">
        <v>316</v>
      </c>
      <c r="F18" s="6" t="s">
        <v>310</v>
      </c>
      <c r="G18" s="6">
        <v>2</v>
      </c>
      <c r="H18" s="7">
        <v>15500000</v>
      </c>
      <c r="I18" s="8">
        <v>7750000</v>
      </c>
    </row>
    <row r="19" spans="1:9" ht="15" thickBot="1" x14ac:dyDescent="0.35">
      <c r="A19" t="s">
        <v>520</v>
      </c>
      <c r="B19" t="s">
        <v>289</v>
      </c>
      <c r="C19" s="6" t="s">
        <v>298</v>
      </c>
      <c r="D19" s="6">
        <v>33</v>
      </c>
      <c r="E19" s="6" t="s">
        <v>368</v>
      </c>
      <c r="F19" s="6" t="s">
        <v>299</v>
      </c>
      <c r="G19" s="6">
        <v>2</v>
      </c>
      <c r="H19" s="7">
        <v>15000000</v>
      </c>
      <c r="I19" s="8">
        <v>7500000</v>
      </c>
    </row>
    <row r="20" spans="1:9" ht="15" thickBot="1" x14ac:dyDescent="0.35">
      <c r="A20" t="s">
        <v>552</v>
      </c>
      <c r="B20" t="s">
        <v>289</v>
      </c>
      <c r="C20" s="6" t="s">
        <v>348</v>
      </c>
      <c r="D20" s="6">
        <v>30</v>
      </c>
      <c r="E20" s="6" t="s">
        <v>341</v>
      </c>
      <c r="F20" s="6" t="s">
        <v>324</v>
      </c>
      <c r="G20" s="6">
        <v>2</v>
      </c>
      <c r="H20" s="7">
        <v>15000000</v>
      </c>
      <c r="I20" s="8">
        <v>7500000</v>
      </c>
    </row>
    <row r="21" spans="1:9" ht="15" thickBot="1" x14ac:dyDescent="0.35">
      <c r="A21" t="s">
        <v>847</v>
      </c>
      <c r="B21" t="s">
        <v>289</v>
      </c>
      <c r="C21" s="6" t="s">
        <v>298</v>
      </c>
      <c r="D21" s="6">
        <v>32</v>
      </c>
      <c r="E21" s="6" t="s">
        <v>310</v>
      </c>
      <c r="F21" s="6" t="s">
        <v>358</v>
      </c>
      <c r="G21" s="6">
        <v>2</v>
      </c>
      <c r="H21" s="7">
        <v>14000000</v>
      </c>
      <c r="I21" s="8">
        <v>7000000</v>
      </c>
    </row>
    <row r="22" spans="1:9" ht="15" thickBot="1" x14ac:dyDescent="0.35">
      <c r="A22" t="s">
        <v>1001</v>
      </c>
      <c r="B22" t="s">
        <v>289</v>
      </c>
      <c r="C22" s="6" t="s">
        <v>298</v>
      </c>
      <c r="D22" s="6">
        <v>33</v>
      </c>
      <c r="E22" s="6" t="s">
        <v>299</v>
      </c>
      <c r="F22" s="6" t="s">
        <v>355</v>
      </c>
      <c r="G22" s="6">
        <v>2</v>
      </c>
      <c r="H22" s="7">
        <v>11000000</v>
      </c>
      <c r="I22" s="8">
        <v>5500000</v>
      </c>
    </row>
    <row r="23" spans="1:9" ht="15" thickBot="1" x14ac:dyDescent="0.35">
      <c r="A23" t="s">
        <v>476</v>
      </c>
      <c r="B23" t="s">
        <v>289</v>
      </c>
      <c r="C23" s="6" t="s">
        <v>309</v>
      </c>
      <c r="D23" s="6">
        <v>29</v>
      </c>
      <c r="E23" s="6" t="s">
        <v>328</v>
      </c>
      <c r="F23" s="6" t="s">
        <v>330</v>
      </c>
      <c r="G23" s="6">
        <v>2</v>
      </c>
      <c r="H23" s="7">
        <v>10000000</v>
      </c>
      <c r="I23" s="8">
        <v>5000000</v>
      </c>
    </row>
    <row r="24" spans="1:9" ht="15" thickBot="1" x14ac:dyDescent="0.35">
      <c r="A24" t="s">
        <v>700</v>
      </c>
      <c r="B24" t="s">
        <v>289</v>
      </c>
      <c r="C24" s="6" t="s">
        <v>309</v>
      </c>
      <c r="D24" s="6">
        <v>28</v>
      </c>
      <c r="E24" s="6" t="s">
        <v>346</v>
      </c>
      <c r="F24" s="6" t="s">
        <v>391</v>
      </c>
      <c r="G24" s="6">
        <v>2</v>
      </c>
      <c r="H24" s="7">
        <v>10000000</v>
      </c>
      <c r="I24" s="8">
        <v>5000000</v>
      </c>
    </row>
    <row r="25" spans="1:9" ht="15" thickBot="1" x14ac:dyDescent="0.35">
      <c r="A25" t="s">
        <v>868</v>
      </c>
      <c r="B25" t="s">
        <v>289</v>
      </c>
      <c r="C25" s="6" t="s">
        <v>298</v>
      </c>
      <c r="D25" s="6">
        <v>33</v>
      </c>
      <c r="E25" s="6" t="s">
        <v>322</v>
      </c>
      <c r="F25" s="6" t="s">
        <v>364</v>
      </c>
      <c r="G25" s="6">
        <v>2</v>
      </c>
      <c r="H25" s="7">
        <v>10000000</v>
      </c>
      <c r="I25" s="8">
        <v>5000000</v>
      </c>
    </row>
    <row r="26" spans="1:9" ht="15" thickBot="1" x14ac:dyDescent="0.35">
      <c r="A26" t="s">
        <v>972</v>
      </c>
      <c r="B26" t="s">
        <v>289</v>
      </c>
      <c r="C26" s="6" t="s">
        <v>298</v>
      </c>
      <c r="D26" s="6">
        <v>29</v>
      </c>
      <c r="E26" s="6" t="s">
        <v>391</v>
      </c>
      <c r="F26" s="6" t="s">
        <v>299</v>
      </c>
      <c r="G26" s="6">
        <v>2</v>
      </c>
      <c r="H26" s="7">
        <v>8500000</v>
      </c>
      <c r="I26" s="8">
        <v>4250000</v>
      </c>
    </row>
    <row r="27" spans="1:9" ht="15" thickBot="1" x14ac:dyDescent="0.35">
      <c r="A27" t="s">
        <v>578</v>
      </c>
      <c r="B27" t="s">
        <v>289</v>
      </c>
      <c r="C27" s="6" t="s">
        <v>348</v>
      </c>
      <c r="D27" s="6">
        <v>34</v>
      </c>
      <c r="E27" s="6" t="s">
        <v>378</v>
      </c>
      <c r="F27" s="6" t="s">
        <v>319</v>
      </c>
      <c r="G27" s="6">
        <v>2</v>
      </c>
      <c r="H27" s="7">
        <v>8500000</v>
      </c>
      <c r="I27" s="8">
        <v>4250000</v>
      </c>
    </row>
    <row r="28" spans="1:9" ht="15" thickBot="1" x14ac:dyDescent="0.35">
      <c r="A28" t="s">
        <v>1448</v>
      </c>
      <c r="B28" t="s">
        <v>289</v>
      </c>
      <c r="C28" s="6" t="s">
        <v>348</v>
      </c>
      <c r="D28" s="6">
        <v>31</v>
      </c>
      <c r="E28" s="6" t="s">
        <v>391</v>
      </c>
      <c r="F28" s="6" t="s">
        <v>378</v>
      </c>
      <c r="G28" s="6">
        <v>2</v>
      </c>
      <c r="H28" s="7">
        <v>8250000</v>
      </c>
      <c r="I28" s="8">
        <v>4125000</v>
      </c>
    </row>
    <row r="29" spans="1:9" ht="15" thickBot="1" x14ac:dyDescent="0.35">
      <c r="A29" t="s">
        <v>505</v>
      </c>
      <c r="B29" t="s">
        <v>289</v>
      </c>
      <c r="C29" s="6" t="s">
        <v>325</v>
      </c>
      <c r="D29" s="6">
        <v>31</v>
      </c>
      <c r="E29" s="6" t="s">
        <v>368</v>
      </c>
      <c r="F29" s="6" t="s">
        <v>404</v>
      </c>
      <c r="G29" s="6">
        <v>2</v>
      </c>
      <c r="H29" s="7">
        <v>6000000</v>
      </c>
      <c r="I29" s="8">
        <v>3000000</v>
      </c>
    </row>
    <row r="30" spans="1:9" ht="15" thickBot="1" x14ac:dyDescent="0.35">
      <c r="A30" t="s">
        <v>1573</v>
      </c>
      <c r="B30" t="s">
        <v>289</v>
      </c>
      <c r="C30" s="6" t="s">
        <v>298</v>
      </c>
      <c r="D30" s="6">
        <v>32</v>
      </c>
      <c r="E30" s="6" t="s">
        <v>299</v>
      </c>
      <c r="F30" s="6" t="s">
        <v>354</v>
      </c>
      <c r="G30" s="6">
        <v>1</v>
      </c>
      <c r="H30" s="7">
        <v>6000000</v>
      </c>
      <c r="I30" s="8">
        <v>6000000</v>
      </c>
    </row>
    <row r="31" spans="1:9" ht="15" thickBot="1" x14ac:dyDescent="0.35">
      <c r="A31" t="s">
        <v>886</v>
      </c>
      <c r="B31" t="s">
        <v>289</v>
      </c>
      <c r="C31" s="6" t="s">
        <v>298</v>
      </c>
      <c r="D31" s="6">
        <v>32</v>
      </c>
      <c r="E31" s="6" t="s">
        <v>378</v>
      </c>
      <c r="F31" s="6" t="s">
        <v>314</v>
      </c>
      <c r="G31" s="6">
        <v>2</v>
      </c>
      <c r="H31" s="7">
        <v>5000000</v>
      </c>
      <c r="I31" s="8">
        <v>2500000</v>
      </c>
    </row>
    <row r="32" spans="1:9" ht="15" thickBot="1" x14ac:dyDescent="0.35">
      <c r="A32" t="s">
        <v>836</v>
      </c>
      <c r="B32" t="s">
        <v>289</v>
      </c>
      <c r="C32" s="6" t="s">
        <v>298</v>
      </c>
      <c r="D32" s="6">
        <v>35</v>
      </c>
      <c r="E32" s="6" t="s">
        <v>301</v>
      </c>
      <c r="F32" s="6" t="s">
        <v>310</v>
      </c>
      <c r="G32" s="6">
        <v>2</v>
      </c>
      <c r="H32" s="7">
        <v>5000000</v>
      </c>
      <c r="I32" s="8">
        <v>2500000</v>
      </c>
    </row>
    <row r="33" spans="1:9" ht="15" thickBot="1" x14ac:dyDescent="0.35">
      <c r="A33" t="s">
        <v>158</v>
      </c>
      <c r="B33" t="s">
        <v>289</v>
      </c>
      <c r="C33" s="6" t="s">
        <v>339</v>
      </c>
      <c r="D33" s="6">
        <v>36</v>
      </c>
      <c r="E33" s="6" t="s">
        <v>304</v>
      </c>
      <c r="F33" s="6" t="s">
        <v>409</v>
      </c>
      <c r="G33" s="6">
        <v>1</v>
      </c>
      <c r="H33" s="7">
        <v>5000000</v>
      </c>
      <c r="I33" s="8">
        <v>5000000</v>
      </c>
    </row>
    <row r="34" spans="1:9" ht="15" thickBot="1" x14ac:dyDescent="0.35">
      <c r="A34" t="s">
        <v>524</v>
      </c>
      <c r="B34" t="s">
        <v>289</v>
      </c>
      <c r="C34" s="6" t="s">
        <v>309</v>
      </c>
      <c r="D34" s="6">
        <v>33</v>
      </c>
      <c r="E34" s="6" t="s">
        <v>337</v>
      </c>
      <c r="F34" s="6" t="s">
        <v>324</v>
      </c>
      <c r="G34" s="6">
        <v>1</v>
      </c>
      <c r="H34" s="7">
        <v>4750000</v>
      </c>
      <c r="I34" s="8">
        <v>4750000</v>
      </c>
    </row>
    <row r="35" spans="1:9" ht="15" thickBot="1" x14ac:dyDescent="0.35">
      <c r="A35" t="s">
        <v>882</v>
      </c>
      <c r="B35" t="s">
        <v>289</v>
      </c>
      <c r="C35" s="6" t="s">
        <v>298</v>
      </c>
      <c r="D35" s="6">
        <v>32</v>
      </c>
      <c r="E35" s="6" t="s">
        <v>310</v>
      </c>
      <c r="F35" s="6" t="s">
        <v>314</v>
      </c>
      <c r="G35" s="6">
        <v>2</v>
      </c>
      <c r="H35" s="7">
        <v>4500000</v>
      </c>
      <c r="I35" s="8">
        <v>2250000</v>
      </c>
    </row>
    <row r="36" spans="1:9" ht="15" thickBot="1" x14ac:dyDescent="0.35">
      <c r="A36" t="s">
        <v>788</v>
      </c>
      <c r="B36" t="s">
        <v>289</v>
      </c>
      <c r="C36" s="6" t="s">
        <v>298</v>
      </c>
      <c r="D36" s="6">
        <v>40</v>
      </c>
      <c r="E36" s="6" t="s">
        <v>378</v>
      </c>
      <c r="F36" s="6" t="s">
        <v>330</v>
      </c>
      <c r="G36" s="6">
        <v>1</v>
      </c>
      <c r="H36" s="7">
        <v>4500000</v>
      </c>
      <c r="I36" s="8">
        <v>4500000</v>
      </c>
    </row>
    <row r="37" spans="1:9" ht="15" thickBot="1" x14ac:dyDescent="0.35">
      <c r="A37" t="s">
        <v>1452</v>
      </c>
      <c r="B37" t="s">
        <v>289</v>
      </c>
      <c r="C37" s="6" t="s">
        <v>380</v>
      </c>
      <c r="D37" s="6">
        <v>29</v>
      </c>
      <c r="E37" s="6" t="s">
        <v>306</v>
      </c>
      <c r="F37" s="6" t="s">
        <v>301</v>
      </c>
      <c r="G37" s="6">
        <v>1</v>
      </c>
      <c r="H37" s="7">
        <v>4000000</v>
      </c>
      <c r="I37" s="8">
        <v>4000000</v>
      </c>
    </row>
    <row r="38" spans="1:9" ht="15" thickBot="1" x14ac:dyDescent="0.35">
      <c r="A38" t="s">
        <v>1028</v>
      </c>
      <c r="B38" t="s">
        <v>289</v>
      </c>
      <c r="C38" s="6" t="s">
        <v>309</v>
      </c>
      <c r="D38" s="6">
        <v>34</v>
      </c>
      <c r="E38" s="6" t="s">
        <v>370</v>
      </c>
      <c r="F38" s="6" t="s">
        <v>337</v>
      </c>
      <c r="G38" s="6">
        <v>1</v>
      </c>
      <c r="H38" s="7">
        <v>4000000</v>
      </c>
      <c r="I38" s="8">
        <v>4000000</v>
      </c>
    </row>
    <row r="39" spans="1:9" ht="15" thickBot="1" x14ac:dyDescent="0.35">
      <c r="A39" t="s">
        <v>1477</v>
      </c>
      <c r="B39" t="s">
        <v>289</v>
      </c>
      <c r="C39" s="6" t="s">
        <v>348</v>
      </c>
      <c r="D39" s="6">
        <v>34</v>
      </c>
      <c r="E39" s="6" t="s">
        <v>391</v>
      </c>
      <c r="F39" s="6" t="s">
        <v>322</v>
      </c>
      <c r="G39" s="6">
        <v>1</v>
      </c>
      <c r="H39" s="7">
        <v>2800000</v>
      </c>
      <c r="I39" s="8">
        <v>2800000</v>
      </c>
    </row>
    <row r="40" spans="1:9" ht="15" thickBot="1" x14ac:dyDescent="0.35">
      <c r="A40" t="s">
        <v>1574</v>
      </c>
      <c r="B40" t="s">
        <v>289</v>
      </c>
      <c r="C40" s="6" t="s">
        <v>298</v>
      </c>
      <c r="D40" s="6">
        <v>35</v>
      </c>
      <c r="E40" s="6" t="s">
        <v>355</v>
      </c>
      <c r="F40" s="6" t="s">
        <v>337</v>
      </c>
      <c r="G40" s="6">
        <v>1</v>
      </c>
      <c r="H40" s="7">
        <v>2750000</v>
      </c>
      <c r="I40" s="8">
        <v>2750000</v>
      </c>
    </row>
    <row r="41" spans="1:9" ht="15" thickBot="1" x14ac:dyDescent="0.35">
      <c r="A41" t="s">
        <v>1575</v>
      </c>
      <c r="B41" t="s">
        <v>289</v>
      </c>
      <c r="C41" s="6" t="s">
        <v>298</v>
      </c>
      <c r="D41" s="6">
        <v>36</v>
      </c>
      <c r="E41" s="6" t="s">
        <v>301</v>
      </c>
      <c r="F41" s="6" t="s">
        <v>312</v>
      </c>
      <c r="G41" s="6">
        <v>1</v>
      </c>
      <c r="H41" s="7">
        <v>2500000</v>
      </c>
      <c r="I41" s="8">
        <v>2500000</v>
      </c>
    </row>
    <row r="42" spans="1:9" ht="15" thickBot="1" x14ac:dyDescent="0.35">
      <c r="A42" t="s">
        <v>470</v>
      </c>
      <c r="B42" t="s">
        <v>289</v>
      </c>
      <c r="C42" s="6" t="s">
        <v>298</v>
      </c>
      <c r="D42" s="6">
        <v>33</v>
      </c>
      <c r="E42" s="6" t="s">
        <v>368</v>
      </c>
      <c r="F42" s="6" t="s">
        <v>310</v>
      </c>
      <c r="G42" s="6">
        <v>1</v>
      </c>
      <c r="H42" s="7">
        <v>2500000</v>
      </c>
      <c r="I42" s="8">
        <v>2500000</v>
      </c>
    </row>
    <row r="43" spans="1:9" ht="15" thickBot="1" x14ac:dyDescent="0.35">
      <c r="A43" t="s">
        <v>717</v>
      </c>
      <c r="B43" t="s">
        <v>289</v>
      </c>
      <c r="C43" s="6" t="s">
        <v>298</v>
      </c>
      <c r="D43" s="6">
        <v>34</v>
      </c>
      <c r="E43" s="6" t="s">
        <v>355</v>
      </c>
      <c r="F43" s="6" t="s">
        <v>330</v>
      </c>
      <c r="G43" s="6">
        <v>1</v>
      </c>
      <c r="H43" s="7">
        <v>2150000</v>
      </c>
      <c r="I43" s="8">
        <v>2150000</v>
      </c>
    </row>
    <row r="44" spans="1:9" ht="15" thickBot="1" x14ac:dyDescent="0.35">
      <c r="A44" t="s">
        <v>1092</v>
      </c>
      <c r="B44" t="s">
        <v>289</v>
      </c>
      <c r="C44" s="6" t="s">
        <v>298</v>
      </c>
      <c r="D44" s="6">
        <v>31</v>
      </c>
      <c r="E44" s="6" t="s">
        <v>346</v>
      </c>
      <c r="F44" s="6" t="s">
        <v>310</v>
      </c>
      <c r="G44" s="6">
        <v>1</v>
      </c>
      <c r="H44" s="7">
        <v>2000000</v>
      </c>
      <c r="I44" s="8">
        <v>2000000</v>
      </c>
    </row>
    <row r="45" spans="1:9" ht="15" thickBot="1" x14ac:dyDescent="0.35">
      <c r="A45" t="s">
        <v>573</v>
      </c>
      <c r="B45" t="s">
        <v>289</v>
      </c>
      <c r="C45" s="6" t="s">
        <v>298</v>
      </c>
      <c r="D45" s="6">
        <v>32</v>
      </c>
      <c r="E45" s="6" t="s">
        <v>409</v>
      </c>
      <c r="F45" s="6" t="s">
        <v>304</v>
      </c>
      <c r="G45" s="6">
        <v>1</v>
      </c>
      <c r="H45" s="7">
        <v>2000000</v>
      </c>
      <c r="I45" s="8">
        <v>2000000</v>
      </c>
    </row>
    <row r="46" spans="1:9" ht="15" thickBot="1" x14ac:dyDescent="0.35">
      <c r="A46" t="s">
        <v>1576</v>
      </c>
      <c r="B46" t="s">
        <v>289</v>
      </c>
      <c r="C46" s="6" t="s">
        <v>321</v>
      </c>
      <c r="D46" s="6">
        <v>31</v>
      </c>
      <c r="E46" s="6" t="s">
        <v>341</v>
      </c>
      <c r="F46" s="6" t="s">
        <v>312</v>
      </c>
      <c r="G46" s="6">
        <v>1</v>
      </c>
      <c r="H46" s="7">
        <v>1900000</v>
      </c>
      <c r="I46" s="8">
        <v>1900000</v>
      </c>
    </row>
    <row r="47" spans="1:9" ht="15" thickBot="1" x14ac:dyDescent="0.35">
      <c r="A47" t="s">
        <v>1577</v>
      </c>
      <c r="B47" t="s">
        <v>289</v>
      </c>
      <c r="C47" s="6" t="s">
        <v>309</v>
      </c>
      <c r="D47" s="6">
        <v>44</v>
      </c>
      <c r="E47" s="6" t="s">
        <v>330</v>
      </c>
      <c r="F47" s="6" t="s">
        <v>337</v>
      </c>
      <c r="G47" s="6">
        <v>1</v>
      </c>
      <c r="H47" s="7">
        <v>1750000</v>
      </c>
      <c r="I47" s="8">
        <v>1750000</v>
      </c>
    </row>
    <row r="48" spans="1:9" ht="15" thickBot="1" x14ac:dyDescent="0.35">
      <c r="A48" t="s">
        <v>1578</v>
      </c>
      <c r="B48" t="s">
        <v>289</v>
      </c>
      <c r="C48" s="6" t="s">
        <v>334</v>
      </c>
      <c r="D48" s="6">
        <v>34</v>
      </c>
      <c r="E48" s="6" t="s">
        <v>378</v>
      </c>
      <c r="F48" s="6" t="s">
        <v>312</v>
      </c>
      <c r="G48" s="6">
        <v>1</v>
      </c>
      <c r="H48" s="7">
        <v>1750000</v>
      </c>
      <c r="I48" s="8">
        <v>1750000</v>
      </c>
    </row>
    <row r="49" spans="1:9" ht="15" thickBot="1" x14ac:dyDescent="0.35">
      <c r="A49" t="s">
        <v>1555</v>
      </c>
      <c r="B49" t="s">
        <v>289</v>
      </c>
      <c r="C49" s="6" t="s">
        <v>325</v>
      </c>
      <c r="D49" s="6">
        <v>29</v>
      </c>
      <c r="E49" s="6" t="s">
        <v>391</v>
      </c>
      <c r="F49" s="6" t="s">
        <v>354</v>
      </c>
      <c r="G49" s="6">
        <v>1</v>
      </c>
      <c r="H49" s="7">
        <v>1750000</v>
      </c>
      <c r="I49" s="8">
        <v>1750000</v>
      </c>
    </row>
    <row r="50" spans="1:9" ht="15" thickBot="1" x14ac:dyDescent="0.35">
      <c r="A50" t="s">
        <v>518</v>
      </c>
      <c r="B50" t="s">
        <v>289</v>
      </c>
      <c r="C50" s="6" t="s">
        <v>309</v>
      </c>
      <c r="D50" s="6">
        <v>28</v>
      </c>
      <c r="E50" s="6" t="s">
        <v>310</v>
      </c>
      <c r="F50" s="6" t="s">
        <v>352</v>
      </c>
      <c r="G50" s="6">
        <v>1</v>
      </c>
      <c r="H50" s="7">
        <v>1525000</v>
      </c>
      <c r="I50" s="8">
        <v>1525000</v>
      </c>
    </row>
    <row r="51" spans="1:9" ht="15" thickBot="1" x14ac:dyDescent="0.35">
      <c r="A51" t="s">
        <v>1579</v>
      </c>
      <c r="B51" t="s">
        <v>289</v>
      </c>
      <c r="C51" s="6" t="s">
        <v>339</v>
      </c>
      <c r="D51" s="6">
        <v>30</v>
      </c>
      <c r="E51" s="6" t="s">
        <v>385</v>
      </c>
      <c r="F51" s="6" t="s">
        <v>391</v>
      </c>
      <c r="G51" s="6">
        <v>1</v>
      </c>
      <c r="H51" s="7">
        <v>1450000</v>
      </c>
      <c r="I51" s="8">
        <v>1450000</v>
      </c>
    </row>
    <row r="52" spans="1:9" ht="15" thickBot="1" x14ac:dyDescent="0.35">
      <c r="A52" t="s">
        <v>1580</v>
      </c>
      <c r="B52" t="s">
        <v>289</v>
      </c>
      <c r="C52" s="6" t="s">
        <v>298</v>
      </c>
      <c r="D52" s="6">
        <v>29</v>
      </c>
      <c r="E52" s="6" t="s">
        <v>324</v>
      </c>
      <c r="F52" s="6" t="s">
        <v>409</v>
      </c>
      <c r="G52" s="6">
        <v>1</v>
      </c>
      <c r="H52" s="7">
        <v>1300000</v>
      </c>
      <c r="I52" s="8">
        <v>1300000</v>
      </c>
    </row>
    <row r="53" spans="1:9" ht="15" thickBot="1" x14ac:dyDescent="0.35">
      <c r="A53" t="s">
        <v>1499</v>
      </c>
      <c r="B53" t="s">
        <v>289</v>
      </c>
      <c r="C53" s="6" t="s">
        <v>348</v>
      </c>
      <c r="D53" s="6">
        <v>34</v>
      </c>
      <c r="E53" s="6" t="s">
        <v>409</v>
      </c>
      <c r="F53" s="6" t="s">
        <v>301</v>
      </c>
      <c r="G53" s="6">
        <v>1</v>
      </c>
      <c r="H53" s="7">
        <v>1300000</v>
      </c>
      <c r="I53" s="8">
        <v>1300000</v>
      </c>
    </row>
    <row r="54" spans="1:9" ht="15" thickBot="1" x14ac:dyDescent="0.35">
      <c r="A54" t="s">
        <v>1581</v>
      </c>
      <c r="B54" t="s">
        <v>289</v>
      </c>
      <c r="C54" s="6" t="s">
        <v>348</v>
      </c>
      <c r="D54" s="6">
        <v>37</v>
      </c>
      <c r="E54" s="6" t="s">
        <v>319</v>
      </c>
      <c r="F54" s="6" t="s">
        <v>368</v>
      </c>
      <c r="G54" s="6">
        <v>1</v>
      </c>
      <c r="H54" s="7">
        <v>1250000</v>
      </c>
      <c r="I54" s="8">
        <v>1250000</v>
      </c>
    </row>
    <row r="55" spans="1:9" ht="15" thickBot="1" x14ac:dyDescent="0.35">
      <c r="A55" t="s">
        <v>1582</v>
      </c>
      <c r="B55" t="s">
        <v>289</v>
      </c>
      <c r="C55" s="6" t="s">
        <v>332</v>
      </c>
      <c r="D55" s="6">
        <v>32</v>
      </c>
      <c r="E55" s="6" t="s">
        <v>409</v>
      </c>
      <c r="F55" s="6" t="s">
        <v>337</v>
      </c>
      <c r="G55" s="6">
        <v>1</v>
      </c>
      <c r="H55" s="7">
        <v>1250000</v>
      </c>
      <c r="I55" s="8">
        <v>1250000</v>
      </c>
    </row>
    <row r="56" spans="1:9" ht="15" thickBot="1" x14ac:dyDescent="0.35">
      <c r="A56" t="s">
        <v>1583</v>
      </c>
      <c r="B56" t="s">
        <v>289</v>
      </c>
      <c r="C56" s="6" t="s">
        <v>332</v>
      </c>
      <c r="D56" s="6">
        <v>33</v>
      </c>
      <c r="E56" s="6" t="s">
        <v>312</v>
      </c>
      <c r="F56" s="6" t="s">
        <v>404</v>
      </c>
      <c r="G56" s="6">
        <v>1</v>
      </c>
      <c r="H56" s="7">
        <v>1100000</v>
      </c>
      <c r="I56" s="8">
        <v>1100000</v>
      </c>
    </row>
    <row r="57" spans="1:9" ht="15" thickBot="1" x14ac:dyDescent="0.35">
      <c r="A57" t="s">
        <v>1584</v>
      </c>
      <c r="B57" t="s">
        <v>289</v>
      </c>
      <c r="C57" s="6" t="s">
        <v>309</v>
      </c>
      <c r="D57" s="6">
        <v>32</v>
      </c>
      <c r="E57" s="6" t="s">
        <v>306</v>
      </c>
      <c r="F57" s="6" t="s">
        <v>378</v>
      </c>
      <c r="G57" s="6">
        <v>1</v>
      </c>
      <c r="H57" s="7">
        <v>1100000</v>
      </c>
      <c r="I57" s="8">
        <v>1100000</v>
      </c>
    </row>
    <row r="58" spans="1:9" ht="15" thickBot="1" x14ac:dyDescent="0.35">
      <c r="A58" t="s">
        <v>1585</v>
      </c>
      <c r="B58" t="s">
        <v>289</v>
      </c>
      <c r="C58" s="6" t="s">
        <v>298</v>
      </c>
      <c r="D58" s="6">
        <v>30</v>
      </c>
      <c r="E58" s="6" t="s">
        <v>378</v>
      </c>
      <c r="F58" s="6" t="s">
        <v>310</v>
      </c>
      <c r="G58" s="6">
        <v>1</v>
      </c>
      <c r="H58" s="7">
        <v>1100000</v>
      </c>
      <c r="I58" s="8">
        <v>1100000</v>
      </c>
    </row>
    <row r="59" spans="1:9" ht="15" thickBot="1" x14ac:dyDescent="0.35">
      <c r="A59" t="s">
        <v>1586</v>
      </c>
      <c r="B59" t="s">
        <v>289</v>
      </c>
      <c r="C59" s="6" t="s">
        <v>298</v>
      </c>
      <c r="D59" s="6">
        <v>31</v>
      </c>
      <c r="E59" s="6" t="s">
        <v>385</v>
      </c>
      <c r="F59" s="6" t="s">
        <v>324</v>
      </c>
      <c r="G59" s="6">
        <v>1</v>
      </c>
      <c r="H59" s="7">
        <v>1050000</v>
      </c>
      <c r="I59" s="8">
        <v>1050000</v>
      </c>
    </row>
    <row r="60" spans="1:9" ht="15" thickBot="1" x14ac:dyDescent="0.35">
      <c r="A60" t="s">
        <v>1587</v>
      </c>
      <c r="B60" t="s">
        <v>289</v>
      </c>
      <c r="C60" s="6" t="s">
        <v>339</v>
      </c>
      <c r="D60" s="6">
        <v>34</v>
      </c>
      <c r="E60" s="6" t="s">
        <v>378</v>
      </c>
      <c r="F60" s="6" t="s">
        <v>404</v>
      </c>
      <c r="G60" s="6">
        <v>1</v>
      </c>
      <c r="H60" s="7">
        <v>1000000</v>
      </c>
      <c r="I60" s="8">
        <v>1000000</v>
      </c>
    </row>
    <row r="61" spans="1:9" ht="15" thickBot="1" x14ac:dyDescent="0.35">
      <c r="A61" t="s">
        <v>1588</v>
      </c>
      <c r="B61" t="s">
        <v>289</v>
      </c>
      <c r="C61" s="6" t="s">
        <v>298</v>
      </c>
      <c r="D61" s="6">
        <v>33</v>
      </c>
      <c r="E61" s="6" t="s">
        <v>335</v>
      </c>
      <c r="F61" s="6" t="s">
        <v>328</v>
      </c>
      <c r="G61" s="6">
        <v>1</v>
      </c>
      <c r="H61" s="7">
        <v>1000000</v>
      </c>
      <c r="I61" s="8">
        <v>1000000</v>
      </c>
    </row>
    <row r="62" spans="1:9" ht="15" thickBot="1" x14ac:dyDescent="0.35">
      <c r="A62" t="s">
        <v>1589</v>
      </c>
      <c r="B62" t="s">
        <v>289</v>
      </c>
      <c r="C62" s="6" t="s">
        <v>325</v>
      </c>
      <c r="D62" s="6">
        <v>33</v>
      </c>
      <c r="E62" s="6" t="s">
        <v>322</v>
      </c>
      <c r="F62" s="6" t="s">
        <v>328</v>
      </c>
      <c r="G62" s="6">
        <v>1</v>
      </c>
      <c r="H62" s="7">
        <v>950000</v>
      </c>
      <c r="I62" s="8">
        <v>950000</v>
      </c>
    </row>
    <row r="63" spans="1:9" ht="15" thickBot="1" x14ac:dyDescent="0.35">
      <c r="A63" t="s">
        <v>1590</v>
      </c>
      <c r="B63" t="s">
        <v>289</v>
      </c>
      <c r="C63" s="6" t="s">
        <v>303</v>
      </c>
      <c r="D63" s="6">
        <v>34</v>
      </c>
      <c r="E63" s="6" t="s">
        <v>341</v>
      </c>
      <c r="F63" s="6" t="s">
        <v>341</v>
      </c>
      <c r="G63" s="6">
        <v>1</v>
      </c>
      <c r="H63" s="7">
        <v>900000</v>
      </c>
      <c r="I63" s="8">
        <v>900000</v>
      </c>
    </row>
    <row r="64" spans="1:9" ht="15" thickBot="1" x14ac:dyDescent="0.35">
      <c r="A64" t="s">
        <v>1591</v>
      </c>
      <c r="B64" t="s">
        <v>289</v>
      </c>
      <c r="C64" s="6" t="s">
        <v>298</v>
      </c>
      <c r="D64" s="6">
        <v>33</v>
      </c>
      <c r="E64" s="6" t="s">
        <v>354</v>
      </c>
      <c r="F64" s="6" t="s">
        <v>355</v>
      </c>
      <c r="G64" s="6">
        <v>1</v>
      </c>
      <c r="H64" s="7">
        <v>750000</v>
      </c>
      <c r="I64" s="8">
        <v>750000</v>
      </c>
    </row>
    <row r="65" spans="1:9" ht="15" thickBot="1" x14ac:dyDescent="0.35">
      <c r="A65" t="s">
        <v>532</v>
      </c>
      <c r="B65" t="s">
        <v>289</v>
      </c>
      <c r="C65" s="6" t="s">
        <v>380</v>
      </c>
      <c r="D65" s="6">
        <v>35</v>
      </c>
      <c r="E65" s="6" t="s">
        <v>306</v>
      </c>
      <c r="F65" s="6" t="s">
        <v>358</v>
      </c>
      <c r="G65" s="6">
        <v>1</v>
      </c>
      <c r="H65" s="7">
        <v>545000</v>
      </c>
      <c r="I65" s="8">
        <v>545000</v>
      </c>
    </row>
    <row r="66" spans="1:9" x14ac:dyDescent="0.3">
      <c r="A66" t="s">
        <v>1063</v>
      </c>
      <c r="B66" t="s">
        <v>289</v>
      </c>
    </row>
    <row r="67" spans="1:9" x14ac:dyDescent="0.3">
      <c r="A67" t="s">
        <v>1592</v>
      </c>
      <c r="B67" t="s">
        <v>289</v>
      </c>
    </row>
    <row r="68" spans="1:9" x14ac:dyDescent="0.3">
      <c r="A68" t="s">
        <v>875</v>
      </c>
      <c r="B68" t="s">
        <v>289</v>
      </c>
    </row>
    <row r="69" spans="1:9" x14ac:dyDescent="0.3">
      <c r="A69" t="s">
        <v>231</v>
      </c>
      <c r="B69" t="s">
        <v>289</v>
      </c>
    </row>
    <row r="70" spans="1:9" x14ac:dyDescent="0.3">
      <c r="A70" t="s">
        <v>111</v>
      </c>
      <c r="B70" t="s">
        <v>289</v>
      </c>
    </row>
    <row r="71" spans="1:9" x14ac:dyDescent="0.3">
      <c r="A71" t="s">
        <v>1593</v>
      </c>
      <c r="B71" t="s">
        <v>289</v>
      </c>
    </row>
    <row r="72" spans="1:9" x14ac:dyDescent="0.3">
      <c r="A72" t="s">
        <v>1594</v>
      </c>
      <c r="B72" t="s">
        <v>289</v>
      </c>
    </row>
    <row r="73" spans="1:9" x14ac:dyDescent="0.3">
      <c r="A73" t="s">
        <v>813</v>
      </c>
      <c r="B73" t="s">
        <v>289</v>
      </c>
    </row>
    <row r="74" spans="1:9" x14ac:dyDescent="0.3">
      <c r="A74" t="s">
        <v>1595</v>
      </c>
      <c r="B74" t="s">
        <v>289</v>
      </c>
    </row>
    <row r="75" spans="1:9" x14ac:dyDescent="0.3">
      <c r="A75" t="s">
        <v>196</v>
      </c>
      <c r="B75" t="s">
        <v>289</v>
      </c>
    </row>
    <row r="76" spans="1:9" x14ac:dyDescent="0.3">
      <c r="A76" t="s">
        <v>853</v>
      </c>
      <c r="B76" t="s">
        <v>289</v>
      </c>
    </row>
    <row r="77" spans="1:9" x14ac:dyDescent="0.3">
      <c r="A77" t="s">
        <v>884</v>
      </c>
      <c r="B77" t="s">
        <v>289</v>
      </c>
    </row>
    <row r="78" spans="1:9" x14ac:dyDescent="0.3">
      <c r="A78" t="s">
        <v>86</v>
      </c>
      <c r="B78" t="s">
        <v>289</v>
      </c>
    </row>
    <row r="79" spans="1:9" x14ac:dyDescent="0.3">
      <c r="A79" t="s">
        <v>738</v>
      </c>
      <c r="B79" t="s">
        <v>289</v>
      </c>
    </row>
    <row r="80" spans="1:9" x14ac:dyDescent="0.3">
      <c r="A80" t="s">
        <v>1022</v>
      </c>
      <c r="B80" t="s">
        <v>289</v>
      </c>
    </row>
    <row r="81" spans="1:2" x14ac:dyDescent="0.3">
      <c r="A81" t="s">
        <v>466</v>
      </c>
      <c r="B81" t="s">
        <v>289</v>
      </c>
    </row>
    <row r="82" spans="1:2" x14ac:dyDescent="0.3">
      <c r="A82" t="s">
        <v>213</v>
      </c>
      <c r="B82" t="s">
        <v>289</v>
      </c>
    </row>
    <row r="83" spans="1:2" x14ac:dyDescent="0.3">
      <c r="A83" t="s">
        <v>389</v>
      </c>
      <c r="B83" t="s">
        <v>289</v>
      </c>
    </row>
    <row r="84" spans="1:2" x14ac:dyDescent="0.3">
      <c r="A84" t="s">
        <v>877</v>
      </c>
      <c r="B84" t="s">
        <v>289</v>
      </c>
    </row>
    <row r="85" spans="1:2" x14ac:dyDescent="0.3">
      <c r="A85" t="s">
        <v>590</v>
      </c>
      <c r="B85" t="s">
        <v>289</v>
      </c>
    </row>
    <row r="86" spans="1:2" x14ac:dyDescent="0.3">
      <c r="A86" t="s">
        <v>1596</v>
      </c>
      <c r="B86" t="s">
        <v>289</v>
      </c>
    </row>
    <row r="87" spans="1:2" x14ac:dyDescent="0.3">
      <c r="A87" t="s">
        <v>208</v>
      </c>
      <c r="B87" t="s">
        <v>289</v>
      </c>
    </row>
    <row r="88" spans="1:2" x14ac:dyDescent="0.3">
      <c r="A88" t="s">
        <v>175</v>
      </c>
      <c r="B88" t="s">
        <v>289</v>
      </c>
    </row>
    <row r="89" spans="1:2" x14ac:dyDescent="0.3">
      <c r="A89" t="s">
        <v>1204</v>
      </c>
      <c r="B89" t="s">
        <v>289</v>
      </c>
    </row>
    <row r="90" spans="1:2" x14ac:dyDescent="0.3">
      <c r="A90" t="s">
        <v>702</v>
      </c>
      <c r="B90" t="s">
        <v>289</v>
      </c>
    </row>
    <row r="91" spans="1:2" x14ac:dyDescent="0.3">
      <c r="A91" t="s">
        <v>464</v>
      </c>
      <c r="B91" t="s">
        <v>289</v>
      </c>
    </row>
    <row r="92" spans="1:2" x14ac:dyDescent="0.3">
      <c r="A92" t="s">
        <v>1597</v>
      </c>
      <c r="B92" t="s">
        <v>289</v>
      </c>
    </row>
    <row r="93" spans="1:2" x14ac:dyDescent="0.3">
      <c r="A93" t="s">
        <v>165</v>
      </c>
      <c r="B93" t="s">
        <v>289</v>
      </c>
    </row>
    <row r="94" spans="1:2" x14ac:dyDescent="0.3">
      <c r="A94" t="s">
        <v>1080</v>
      </c>
      <c r="B94" t="s">
        <v>289</v>
      </c>
    </row>
    <row r="95" spans="1:2" x14ac:dyDescent="0.3">
      <c r="A95" t="s">
        <v>234</v>
      </c>
      <c r="B95" t="s">
        <v>289</v>
      </c>
    </row>
    <row r="96" spans="1:2" x14ac:dyDescent="0.3">
      <c r="A96" t="s">
        <v>206</v>
      </c>
      <c r="B96" t="s">
        <v>289</v>
      </c>
    </row>
    <row r="97" spans="1:2" x14ac:dyDescent="0.3">
      <c r="A97" t="s">
        <v>207</v>
      </c>
      <c r="B97" t="s">
        <v>289</v>
      </c>
    </row>
    <row r="98" spans="1:2" x14ac:dyDescent="0.3">
      <c r="A98" t="s">
        <v>46</v>
      </c>
      <c r="B98" t="s">
        <v>289</v>
      </c>
    </row>
    <row r="99" spans="1:2" x14ac:dyDescent="0.3">
      <c r="A99" t="s">
        <v>22</v>
      </c>
      <c r="B99" t="s">
        <v>289</v>
      </c>
    </row>
    <row r="100" spans="1:2" x14ac:dyDescent="0.3">
      <c r="A100" t="s">
        <v>161</v>
      </c>
      <c r="B100" t="s">
        <v>289</v>
      </c>
    </row>
    <row r="101" spans="1:2" x14ac:dyDescent="0.3">
      <c r="A101" t="s">
        <v>1095</v>
      </c>
      <c r="B101" t="s">
        <v>289</v>
      </c>
    </row>
    <row r="102" spans="1:2" x14ac:dyDescent="0.3">
      <c r="A102" t="s">
        <v>1483</v>
      </c>
      <c r="B102" t="s">
        <v>289</v>
      </c>
    </row>
    <row r="103" spans="1:2" x14ac:dyDescent="0.3">
      <c r="A103" t="s">
        <v>1598</v>
      </c>
      <c r="B103" t="s">
        <v>289</v>
      </c>
    </row>
    <row r="104" spans="1:2" x14ac:dyDescent="0.3">
      <c r="A104" t="s">
        <v>136</v>
      </c>
      <c r="B104" t="s">
        <v>289</v>
      </c>
    </row>
    <row r="105" spans="1:2" x14ac:dyDescent="0.3">
      <c r="A105" t="s">
        <v>210</v>
      </c>
      <c r="B105" t="s">
        <v>289</v>
      </c>
    </row>
    <row r="106" spans="1:2" x14ac:dyDescent="0.3">
      <c r="A106" t="s">
        <v>1496</v>
      </c>
      <c r="B106" t="s">
        <v>289</v>
      </c>
    </row>
    <row r="107" spans="1:2" x14ac:dyDescent="0.3">
      <c r="A107" t="s">
        <v>709</v>
      </c>
      <c r="B107" t="s">
        <v>289</v>
      </c>
    </row>
    <row r="108" spans="1:2" x14ac:dyDescent="0.3">
      <c r="A108" t="s">
        <v>1083</v>
      </c>
      <c r="B108" t="s">
        <v>289</v>
      </c>
    </row>
    <row r="109" spans="1:2" x14ac:dyDescent="0.3">
      <c r="A109" t="s">
        <v>966</v>
      </c>
      <c r="B109" t="s">
        <v>289</v>
      </c>
    </row>
    <row r="110" spans="1:2" x14ac:dyDescent="0.3">
      <c r="A110" t="s">
        <v>735</v>
      </c>
      <c r="B110" t="s">
        <v>289</v>
      </c>
    </row>
    <row r="111" spans="1:2" x14ac:dyDescent="0.3">
      <c r="A111" t="s">
        <v>12</v>
      </c>
      <c r="B111" t="s">
        <v>289</v>
      </c>
    </row>
    <row r="112" spans="1:2" x14ac:dyDescent="0.3">
      <c r="A112" t="s">
        <v>57</v>
      </c>
      <c r="B112" t="s">
        <v>289</v>
      </c>
    </row>
    <row r="113" spans="1:2" x14ac:dyDescent="0.3">
      <c r="A113" t="s">
        <v>117</v>
      </c>
      <c r="B113" t="s">
        <v>289</v>
      </c>
    </row>
    <row r="114" spans="1:2" x14ac:dyDescent="0.3">
      <c r="A114" t="s">
        <v>214</v>
      </c>
      <c r="B114" t="s">
        <v>289</v>
      </c>
    </row>
    <row r="115" spans="1:2" x14ac:dyDescent="0.3">
      <c r="A115" t="s">
        <v>737</v>
      </c>
      <c r="B115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1"/>
  <sheetViews>
    <sheetView workbookViewId="0">
      <selection sqref="A1:I1048576"/>
    </sheetView>
  </sheetViews>
  <sheetFormatPr defaultRowHeight="14.4" x14ac:dyDescent="0.3"/>
  <cols>
    <col min="1" max="1" width="18.88671875" bestFit="1" customWidth="1"/>
  </cols>
  <sheetData>
    <row r="1" spans="1:9" x14ac:dyDescent="0.3">
      <c r="A1" t="s">
        <v>0</v>
      </c>
      <c r="B1" t="s">
        <v>825</v>
      </c>
      <c r="C1" t="s">
        <v>1187</v>
      </c>
      <c r="D1" t="s">
        <v>1182</v>
      </c>
      <c r="E1" t="s">
        <v>828</v>
      </c>
      <c r="G1" t="s">
        <v>1190</v>
      </c>
      <c r="H1" t="s">
        <v>261</v>
      </c>
      <c r="I1" t="s">
        <v>262</v>
      </c>
    </row>
    <row r="2" spans="1:9" x14ac:dyDescent="0.3">
      <c r="A2" t="s">
        <v>831</v>
      </c>
      <c r="B2" t="s">
        <v>721</v>
      </c>
      <c r="C2" t="s">
        <v>298</v>
      </c>
      <c r="E2" t="s">
        <v>721</v>
      </c>
      <c r="G2" t="s">
        <v>721</v>
      </c>
      <c r="H2" t="s">
        <v>291</v>
      </c>
      <c r="I2" t="s">
        <v>721</v>
      </c>
    </row>
    <row r="3" spans="1:9" x14ac:dyDescent="0.3">
      <c r="A3" t="s">
        <v>832</v>
      </c>
      <c r="B3" t="s">
        <v>721</v>
      </c>
      <c r="C3" t="s">
        <v>298</v>
      </c>
      <c r="E3" t="s">
        <v>721</v>
      </c>
      <c r="G3" t="s">
        <v>721</v>
      </c>
      <c r="H3" t="s">
        <v>291</v>
      </c>
      <c r="I3" t="s">
        <v>721</v>
      </c>
    </row>
    <row r="4" spans="1:9" x14ac:dyDescent="0.3">
      <c r="A4" t="s">
        <v>833</v>
      </c>
      <c r="B4" t="s">
        <v>721</v>
      </c>
      <c r="C4" t="s">
        <v>298</v>
      </c>
      <c r="E4" t="s">
        <v>721</v>
      </c>
      <c r="G4" t="s">
        <v>721</v>
      </c>
      <c r="H4" t="s">
        <v>291</v>
      </c>
      <c r="I4" t="s">
        <v>721</v>
      </c>
    </row>
    <row r="5" spans="1:9" x14ac:dyDescent="0.3">
      <c r="A5" t="s">
        <v>834</v>
      </c>
      <c r="B5" t="s">
        <v>721</v>
      </c>
      <c r="C5" t="s">
        <v>298</v>
      </c>
      <c r="E5" t="s">
        <v>721</v>
      </c>
      <c r="G5" t="s">
        <v>721</v>
      </c>
      <c r="H5" t="s">
        <v>291</v>
      </c>
      <c r="I5" t="s">
        <v>721</v>
      </c>
    </row>
    <row r="6" spans="1:9" x14ac:dyDescent="0.3">
      <c r="A6" t="s">
        <v>727</v>
      </c>
      <c r="B6">
        <v>39</v>
      </c>
      <c r="C6" t="s">
        <v>298</v>
      </c>
      <c r="D6" t="s">
        <v>1185</v>
      </c>
      <c r="E6" t="s">
        <v>1189</v>
      </c>
      <c r="G6" t="s">
        <v>721</v>
      </c>
      <c r="H6" t="s">
        <v>721</v>
      </c>
      <c r="I6" t="s">
        <v>721</v>
      </c>
    </row>
    <row r="7" spans="1:9" x14ac:dyDescent="0.3">
      <c r="A7" t="s">
        <v>730</v>
      </c>
      <c r="B7">
        <v>47</v>
      </c>
      <c r="C7" t="s">
        <v>298</v>
      </c>
      <c r="D7" t="s">
        <v>1185</v>
      </c>
      <c r="E7" t="s">
        <v>1189</v>
      </c>
      <c r="G7" t="s">
        <v>721</v>
      </c>
      <c r="H7" t="s">
        <v>721</v>
      </c>
      <c r="I7" t="s">
        <v>721</v>
      </c>
    </row>
    <row r="8" spans="1:9" x14ac:dyDescent="0.3">
      <c r="A8" t="s">
        <v>376</v>
      </c>
      <c r="B8">
        <v>192</v>
      </c>
      <c r="C8" t="s">
        <v>298</v>
      </c>
      <c r="D8" t="s">
        <v>1185</v>
      </c>
      <c r="E8" t="s">
        <v>721</v>
      </c>
      <c r="G8" t="s">
        <v>721</v>
      </c>
      <c r="H8" t="s">
        <v>721</v>
      </c>
      <c r="I8" t="s">
        <v>721</v>
      </c>
    </row>
    <row r="9" spans="1:9" x14ac:dyDescent="0.3">
      <c r="A9" t="s">
        <v>835</v>
      </c>
      <c r="B9" t="s">
        <v>721</v>
      </c>
      <c r="C9" t="s">
        <v>298</v>
      </c>
      <c r="D9" t="s">
        <v>1185</v>
      </c>
      <c r="E9" t="s">
        <v>721</v>
      </c>
      <c r="G9" t="s">
        <v>721</v>
      </c>
      <c r="H9" t="s">
        <v>721</v>
      </c>
      <c r="I9" t="s">
        <v>289</v>
      </c>
    </row>
    <row r="10" spans="1:9" x14ac:dyDescent="0.3">
      <c r="A10" t="s">
        <v>836</v>
      </c>
      <c r="B10" t="s">
        <v>721</v>
      </c>
      <c r="C10" t="s">
        <v>298</v>
      </c>
      <c r="D10" t="s">
        <v>1607</v>
      </c>
      <c r="E10" t="s">
        <v>721</v>
      </c>
      <c r="G10" t="s">
        <v>721</v>
      </c>
      <c r="H10" t="s">
        <v>721</v>
      </c>
      <c r="I10" t="s">
        <v>289</v>
      </c>
    </row>
    <row r="11" spans="1:9" x14ac:dyDescent="0.3">
      <c r="A11" t="s">
        <v>739</v>
      </c>
      <c r="B11">
        <v>90</v>
      </c>
      <c r="C11" t="s">
        <v>298</v>
      </c>
      <c r="D11" t="s">
        <v>1607</v>
      </c>
      <c r="E11" t="s">
        <v>1183</v>
      </c>
      <c r="G11" t="s">
        <v>721</v>
      </c>
      <c r="H11" t="s">
        <v>721</v>
      </c>
      <c r="I11" t="s">
        <v>721</v>
      </c>
    </row>
    <row r="12" spans="1:9" x14ac:dyDescent="0.3">
      <c r="A12" t="s">
        <v>837</v>
      </c>
      <c r="B12" t="s">
        <v>721</v>
      </c>
      <c r="C12" t="s">
        <v>298</v>
      </c>
      <c r="D12" t="s">
        <v>1607</v>
      </c>
      <c r="E12" t="s">
        <v>721</v>
      </c>
      <c r="G12" t="s">
        <v>721</v>
      </c>
      <c r="H12" t="s">
        <v>291</v>
      </c>
      <c r="I12" t="s">
        <v>721</v>
      </c>
    </row>
    <row r="13" spans="1:9" x14ac:dyDescent="0.3">
      <c r="A13" t="s">
        <v>761</v>
      </c>
      <c r="B13">
        <v>177</v>
      </c>
      <c r="C13" t="s">
        <v>298</v>
      </c>
      <c r="D13" t="s">
        <v>1607</v>
      </c>
      <c r="E13" t="s">
        <v>721</v>
      </c>
      <c r="G13" t="s">
        <v>721</v>
      </c>
      <c r="H13" t="s">
        <v>721</v>
      </c>
      <c r="I13" t="s">
        <v>721</v>
      </c>
    </row>
    <row r="14" spans="1:9" x14ac:dyDescent="0.3">
      <c r="A14" t="s">
        <v>838</v>
      </c>
      <c r="B14" t="s">
        <v>721</v>
      </c>
      <c r="C14" t="s">
        <v>309</v>
      </c>
      <c r="E14" t="s">
        <v>721</v>
      </c>
      <c r="G14" t="s">
        <v>721</v>
      </c>
      <c r="H14" t="s">
        <v>291</v>
      </c>
      <c r="I14" t="s">
        <v>721</v>
      </c>
    </row>
    <row r="15" spans="1:9" x14ac:dyDescent="0.3">
      <c r="A15" t="s">
        <v>839</v>
      </c>
      <c r="B15" t="s">
        <v>721</v>
      </c>
      <c r="C15" t="s">
        <v>298</v>
      </c>
      <c r="E15" t="s">
        <v>721</v>
      </c>
      <c r="G15" t="s">
        <v>721</v>
      </c>
      <c r="H15" t="s">
        <v>291</v>
      </c>
      <c r="I15" t="s">
        <v>721</v>
      </c>
    </row>
    <row r="16" spans="1:9" x14ac:dyDescent="0.3">
      <c r="A16" t="s">
        <v>734</v>
      </c>
      <c r="B16">
        <v>69</v>
      </c>
      <c r="C16" t="s">
        <v>298</v>
      </c>
      <c r="D16" t="s">
        <v>1185</v>
      </c>
      <c r="E16" t="s">
        <v>1189</v>
      </c>
      <c r="G16" t="s">
        <v>721</v>
      </c>
      <c r="H16" t="s">
        <v>721</v>
      </c>
      <c r="I16" t="s">
        <v>721</v>
      </c>
    </row>
    <row r="17" spans="1:9" x14ac:dyDescent="0.3">
      <c r="A17" t="s">
        <v>795</v>
      </c>
      <c r="B17">
        <v>267</v>
      </c>
      <c r="C17" t="s">
        <v>309</v>
      </c>
      <c r="D17" t="s">
        <v>1185</v>
      </c>
      <c r="E17" t="s">
        <v>721</v>
      </c>
      <c r="G17" t="s">
        <v>721</v>
      </c>
      <c r="H17" t="s">
        <v>721</v>
      </c>
      <c r="I17" t="s">
        <v>721</v>
      </c>
    </row>
    <row r="18" spans="1:9" x14ac:dyDescent="0.3">
      <c r="A18" t="s">
        <v>840</v>
      </c>
      <c r="B18" t="s">
        <v>721</v>
      </c>
      <c r="C18" t="s">
        <v>298</v>
      </c>
      <c r="D18" t="s">
        <v>1185</v>
      </c>
      <c r="E18" t="s">
        <v>721</v>
      </c>
      <c r="G18" t="s">
        <v>721</v>
      </c>
      <c r="H18" t="s">
        <v>721</v>
      </c>
      <c r="I18" t="s">
        <v>721</v>
      </c>
    </row>
    <row r="19" spans="1:9" x14ac:dyDescent="0.3">
      <c r="A19" t="s">
        <v>799</v>
      </c>
      <c r="B19">
        <v>276</v>
      </c>
      <c r="C19" t="s">
        <v>298</v>
      </c>
      <c r="D19" t="s">
        <v>1185</v>
      </c>
      <c r="E19" t="s">
        <v>1183</v>
      </c>
      <c r="G19" t="s">
        <v>721</v>
      </c>
      <c r="H19" t="s">
        <v>721</v>
      </c>
      <c r="I19" t="s">
        <v>721</v>
      </c>
    </row>
    <row r="20" spans="1:9" x14ac:dyDescent="0.3">
      <c r="A20" t="s">
        <v>841</v>
      </c>
      <c r="B20" t="s">
        <v>721</v>
      </c>
      <c r="C20" t="s">
        <v>298</v>
      </c>
      <c r="E20" t="s">
        <v>721</v>
      </c>
      <c r="G20" t="s">
        <v>721</v>
      </c>
      <c r="H20" t="s">
        <v>721</v>
      </c>
      <c r="I20" t="s">
        <v>721</v>
      </c>
    </row>
    <row r="21" spans="1:9" x14ac:dyDescent="0.3">
      <c r="A21" t="s">
        <v>842</v>
      </c>
      <c r="B21" t="s">
        <v>721</v>
      </c>
      <c r="C21" t="s">
        <v>298</v>
      </c>
      <c r="E21" t="s">
        <v>721</v>
      </c>
      <c r="G21" t="s">
        <v>721</v>
      </c>
      <c r="H21" t="s">
        <v>721</v>
      </c>
      <c r="I21" t="s">
        <v>721</v>
      </c>
    </row>
    <row r="22" spans="1:9" x14ac:dyDescent="0.3">
      <c r="A22" t="s">
        <v>843</v>
      </c>
      <c r="B22" t="s">
        <v>721</v>
      </c>
      <c r="C22" t="s">
        <v>298</v>
      </c>
      <c r="E22" t="s">
        <v>721</v>
      </c>
      <c r="G22" t="s">
        <v>721</v>
      </c>
      <c r="H22" t="s">
        <v>721</v>
      </c>
      <c r="I22" t="s">
        <v>721</v>
      </c>
    </row>
    <row r="23" spans="1:9" x14ac:dyDescent="0.3">
      <c r="A23" t="s">
        <v>844</v>
      </c>
      <c r="B23" t="s">
        <v>721</v>
      </c>
      <c r="C23" t="s">
        <v>298</v>
      </c>
      <c r="E23" t="s">
        <v>721</v>
      </c>
      <c r="G23" t="s">
        <v>721</v>
      </c>
      <c r="H23" t="s">
        <v>291</v>
      </c>
      <c r="I23" t="s">
        <v>721</v>
      </c>
    </row>
    <row r="24" spans="1:9" x14ac:dyDescent="0.3">
      <c r="A24" t="s">
        <v>845</v>
      </c>
      <c r="B24" t="s">
        <v>721</v>
      </c>
      <c r="C24" t="s">
        <v>298</v>
      </c>
      <c r="E24" t="s">
        <v>721</v>
      </c>
      <c r="G24" t="s">
        <v>721</v>
      </c>
      <c r="H24" t="s">
        <v>291</v>
      </c>
      <c r="I24" t="s">
        <v>721</v>
      </c>
    </row>
    <row r="25" spans="1:9" x14ac:dyDescent="0.3">
      <c r="A25" t="s">
        <v>846</v>
      </c>
      <c r="B25" t="s">
        <v>721</v>
      </c>
      <c r="C25" t="s">
        <v>298</v>
      </c>
      <c r="E25" t="s">
        <v>721</v>
      </c>
      <c r="G25" t="s">
        <v>721</v>
      </c>
      <c r="H25" t="s">
        <v>721</v>
      </c>
      <c r="I25" t="s">
        <v>721</v>
      </c>
    </row>
    <row r="26" spans="1:9" x14ac:dyDescent="0.3">
      <c r="A26" t="s">
        <v>781</v>
      </c>
      <c r="B26">
        <v>232</v>
      </c>
      <c r="C26" t="s">
        <v>298</v>
      </c>
      <c r="D26" t="s">
        <v>1607</v>
      </c>
      <c r="E26" t="s">
        <v>721</v>
      </c>
      <c r="G26" t="s">
        <v>721</v>
      </c>
      <c r="H26" t="s">
        <v>721</v>
      </c>
      <c r="I26" t="s">
        <v>289</v>
      </c>
    </row>
    <row r="27" spans="1:9" x14ac:dyDescent="0.3">
      <c r="A27" t="s">
        <v>803</v>
      </c>
      <c r="B27">
        <v>293</v>
      </c>
      <c r="C27" t="s">
        <v>298</v>
      </c>
      <c r="D27" t="s">
        <v>1607</v>
      </c>
      <c r="E27" t="s">
        <v>721</v>
      </c>
      <c r="G27" t="s">
        <v>721</v>
      </c>
      <c r="H27" t="s">
        <v>291</v>
      </c>
      <c r="I27" t="s">
        <v>721</v>
      </c>
    </row>
    <row r="28" spans="1:9" x14ac:dyDescent="0.3">
      <c r="A28" t="s">
        <v>751</v>
      </c>
      <c r="B28">
        <v>122</v>
      </c>
      <c r="C28" t="s">
        <v>298</v>
      </c>
      <c r="D28" t="s">
        <v>1185</v>
      </c>
      <c r="E28" t="s">
        <v>1183</v>
      </c>
      <c r="G28" t="s">
        <v>721</v>
      </c>
      <c r="H28" t="s">
        <v>721</v>
      </c>
      <c r="I28" t="s">
        <v>721</v>
      </c>
    </row>
    <row r="29" spans="1:9" x14ac:dyDescent="0.3">
      <c r="A29" t="s">
        <v>604</v>
      </c>
      <c r="B29">
        <v>14</v>
      </c>
      <c r="C29" t="s">
        <v>309</v>
      </c>
      <c r="D29" t="s">
        <v>1185</v>
      </c>
      <c r="E29" t="s">
        <v>721</v>
      </c>
      <c r="G29" t="s">
        <v>721</v>
      </c>
      <c r="H29" t="s">
        <v>721</v>
      </c>
      <c r="I29" t="s">
        <v>721</v>
      </c>
    </row>
    <row r="30" spans="1:9" x14ac:dyDescent="0.3">
      <c r="A30" t="s">
        <v>644</v>
      </c>
      <c r="B30">
        <v>173</v>
      </c>
      <c r="C30" t="s">
        <v>309</v>
      </c>
      <c r="E30" t="s">
        <v>721</v>
      </c>
      <c r="G30" t="s">
        <v>293</v>
      </c>
      <c r="H30" t="s">
        <v>721</v>
      </c>
      <c r="I30" t="s">
        <v>721</v>
      </c>
    </row>
    <row r="31" spans="1:9" x14ac:dyDescent="0.3">
      <c r="A31" t="s">
        <v>741</v>
      </c>
      <c r="B31">
        <v>95</v>
      </c>
      <c r="C31" t="s">
        <v>298</v>
      </c>
      <c r="D31" t="s">
        <v>1185</v>
      </c>
      <c r="E31" t="s">
        <v>828</v>
      </c>
      <c r="G31" t="s">
        <v>721</v>
      </c>
      <c r="H31" t="s">
        <v>721</v>
      </c>
      <c r="I31" t="s">
        <v>721</v>
      </c>
    </row>
    <row r="32" spans="1:9" x14ac:dyDescent="0.3">
      <c r="A32" t="s">
        <v>745</v>
      </c>
      <c r="B32">
        <v>100</v>
      </c>
      <c r="C32" t="s">
        <v>298</v>
      </c>
      <c r="D32" t="s">
        <v>1607</v>
      </c>
      <c r="E32" t="s">
        <v>828</v>
      </c>
      <c r="G32" t="s">
        <v>721</v>
      </c>
      <c r="H32" t="s">
        <v>721</v>
      </c>
      <c r="I32" t="s">
        <v>289</v>
      </c>
    </row>
    <row r="33" spans="1:9" x14ac:dyDescent="0.3">
      <c r="A33" t="s">
        <v>463</v>
      </c>
      <c r="B33">
        <v>6</v>
      </c>
      <c r="C33" t="s">
        <v>309</v>
      </c>
      <c r="D33" t="s">
        <v>1185</v>
      </c>
      <c r="E33" t="s">
        <v>721</v>
      </c>
      <c r="G33" t="s">
        <v>721</v>
      </c>
      <c r="H33" t="s">
        <v>721</v>
      </c>
      <c r="I33" t="s">
        <v>721</v>
      </c>
    </row>
    <row r="34" spans="1:9" x14ac:dyDescent="0.3">
      <c r="A34" t="s">
        <v>610</v>
      </c>
      <c r="B34" t="s">
        <v>721</v>
      </c>
      <c r="C34" t="s">
        <v>298</v>
      </c>
      <c r="E34" t="s">
        <v>721</v>
      </c>
      <c r="G34" t="s">
        <v>293</v>
      </c>
      <c r="H34" t="s">
        <v>721</v>
      </c>
      <c r="I34" t="s">
        <v>721</v>
      </c>
    </row>
    <row r="35" spans="1:9" x14ac:dyDescent="0.3">
      <c r="A35" t="s">
        <v>847</v>
      </c>
      <c r="B35" t="s">
        <v>721</v>
      </c>
      <c r="C35" t="s">
        <v>298</v>
      </c>
      <c r="D35" t="s">
        <v>1607</v>
      </c>
      <c r="E35" t="s">
        <v>721</v>
      </c>
      <c r="G35" t="s">
        <v>721</v>
      </c>
      <c r="H35" t="s">
        <v>721</v>
      </c>
      <c r="I35" t="s">
        <v>289</v>
      </c>
    </row>
    <row r="36" spans="1:9" x14ac:dyDescent="0.3">
      <c r="A36" t="s">
        <v>848</v>
      </c>
      <c r="B36" t="s">
        <v>721</v>
      </c>
      <c r="C36" t="s">
        <v>298</v>
      </c>
      <c r="D36" t="s">
        <v>1607</v>
      </c>
      <c r="E36" t="s">
        <v>721</v>
      </c>
      <c r="G36" t="s">
        <v>721</v>
      </c>
      <c r="H36" t="s">
        <v>291</v>
      </c>
      <c r="I36" t="s">
        <v>721</v>
      </c>
    </row>
    <row r="37" spans="1:9" x14ac:dyDescent="0.3">
      <c r="A37" t="s">
        <v>327</v>
      </c>
      <c r="B37" t="s">
        <v>721</v>
      </c>
      <c r="C37" t="s">
        <v>298</v>
      </c>
      <c r="E37" t="s">
        <v>721</v>
      </c>
      <c r="G37" t="s">
        <v>721</v>
      </c>
      <c r="H37" t="s">
        <v>721</v>
      </c>
      <c r="I37" t="s">
        <v>721</v>
      </c>
    </row>
    <row r="38" spans="1:9" x14ac:dyDescent="0.3">
      <c r="A38" t="s">
        <v>769</v>
      </c>
      <c r="B38">
        <v>203</v>
      </c>
      <c r="C38" t="s">
        <v>309</v>
      </c>
      <c r="E38" t="s">
        <v>721</v>
      </c>
      <c r="G38" t="s">
        <v>721</v>
      </c>
      <c r="H38" t="s">
        <v>291</v>
      </c>
      <c r="I38" t="s">
        <v>721</v>
      </c>
    </row>
    <row r="39" spans="1:9" x14ac:dyDescent="0.3">
      <c r="A39" t="s">
        <v>849</v>
      </c>
      <c r="B39" t="s">
        <v>721</v>
      </c>
      <c r="C39" t="s">
        <v>298</v>
      </c>
      <c r="D39" t="s">
        <v>1607</v>
      </c>
      <c r="E39" t="s">
        <v>721</v>
      </c>
      <c r="G39" t="s">
        <v>721</v>
      </c>
      <c r="H39" t="s">
        <v>291</v>
      </c>
      <c r="I39" t="s">
        <v>721</v>
      </c>
    </row>
    <row r="40" spans="1:9" x14ac:dyDescent="0.3">
      <c r="A40" t="s">
        <v>590</v>
      </c>
      <c r="B40" t="s">
        <v>721</v>
      </c>
      <c r="C40" t="s">
        <v>298</v>
      </c>
      <c r="E40" t="s">
        <v>721</v>
      </c>
      <c r="G40" t="s">
        <v>721</v>
      </c>
      <c r="H40" t="s">
        <v>291</v>
      </c>
      <c r="I40" t="s">
        <v>289</v>
      </c>
    </row>
    <row r="41" spans="1:9" x14ac:dyDescent="0.3">
      <c r="A41" t="s">
        <v>743</v>
      </c>
      <c r="B41">
        <v>97</v>
      </c>
      <c r="C41" t="s">
        <v>298</v>
      </c>
      <c r="D41" t="s">
        <v>1607</v>
      </c>
      <c r="E41" t="s">
        <v>828</v>
      </c>
      <c r="G41" t="s">
        <v>721</v>
      </c>
      <c r="H41" t="s">
        <v>721</v>
      </c>
      <c r="I41" t="s">
        <v>721</v>
      </c>
    </row>
    <row r="42" spans="1:9" x14ac:dyDescent="0.3">
      <c r="A42" t="s">
        <v>850</v>
      </c>
      <c r="B42" t="s">
        <v>721</v>
      </c>
      <c r="C42" t="s">
        <v>298</v>
      </c>
      <c r="E42" t="s">
        <v>721</v>
      </c>
      <c r="G42" t="s">
        <v>721</v>
      </c>
      <c r="H42" t="s">
        <v>721</v>
      </c>
      <c r="I42" t="s">
        <v>721</v>
      </c>
    </row>
    <row r="43" spans="1:9" x14ac:dyDescent="0.3">
      <c r="A43" t="s">
        <v>808</v>
      </c>
      <c r="B43">
        <v>310</v>
      </c>
      <c r="C43" t="s">
        <v>309</v>
      </c>
      <c r="E43" t="s">
        <v>1183</v>
      </c>
      <c r="G43" t="s">
        <v>721</v>
      </c>
      <c r="H43" t="s">
        <v>721</v>
      </c>
      <c r="I43" t="s">
        <v>721</v>
      </c>
    </row>
    <row r="44" spans="1:9" x14ac:dyDescent="0.3">
      <c r="A44" t="s">
        <v>394</v>
      </c>
      <c r="B44">
        <v>11</v>
      </c>
      <c r="C44" t="s">
        <v>309</v>
      </c>
      <c r="D44" t="s">
        <v>1185</v>
      </c>
      <c r="E44" t="s">
        <v>721</v>
      </c>
      <c r="G44" t="s">
        <v>721</v>
      </c>
      <c r="H44" t="s">
        <v>721</v>
      </c>
      <c r="I44" t="s">
        <v>721</v>
      </c>
    </row>
    <row r="45" spans="1:9" x14ac:dyDescent="0.3">
      <c r="A45" t="s">
        <v>707</v>
      </c>
      <c r="B45" t="s">
        <v>721</v>
      </c>
      <c r="C45" t="s">
        <v>298</v>
      </c>
      <c r="D45" t="s">
        <v>1607</v>
      </c>
      <c r="E45" t="s">
        <v>721</v>
      </c>
      <c r="G45" t="s">
        <v>293</v>
      </c>
      <c r="H45" t="s">
        <v>721</v>
      </c>
      <c r="I45" t="s">
        <v>721</v>
      </c>
    </row>
    <row r="46" spans="1:9" x14ac:dyDescent="0.3">
      <c r="A46" t="s">
        <v>452</v>
      </c>
      <c r="B46">
        <v>27</v>
      </c>
      <c r="C46" t="s">
        <v>309</v>
      </c>
      <c r="D46" t="s">
        <v>1607</v>
      </c>
      <c r="E46" t="s">
        <v>721</v>
      </c>
      <c r="G46" t="s">
        <v>721</v>
      </c>
      <c r="H46" t="s">
        <v>721</v>
      </c>
      <c r="I46" t="s">
        <v>721</v>
      </c>
    </row>
    <row r="47" spans="1:9" x14ac:dyDescent="0.3">
      <c r="A47" t="s">
        <v>641</v>
      </c>
      <c r="B47" t="s">
        <v>721</v>
      </c>
      <c r="C47" t="s">
        <v>298</v>
      </c>
      <c r="E47" t="s">
        <v>721</v>
      </c>
      <c r="G47" t="s">
        <v>290</v>
      </c>
      <c r="H47" t="s">
        <v>721</v>
      </c>
      <c r="I47" t="s">
        <v>721</v>
      </c>
    </row>
    <row r="48" spans="1:9" x14ac:dyDescent="0.3">
      <c r="A48" t="s">
        <v>710</v>
      </c>
      <c r="B48" t="s">
        <v>721</v>
      </c>
      <c r="C48" t="s">
        <v>298</v>
      </c>
      <c r="E48" t="s">
        <v>721</v>
      </c>
      <c r="G48" t="s">
        <v>293</v>
      </c>
      <c r="H48" t="s">
        <v>721</v>
      </c>
      <c r="I48" t="s">
        <v>721</v>
      </c>
    </row>
    <row r="49" spans="1:9" x14ac:dyDescent="0.3">
      <c r="A49" t="s">
        <v>775</v>
      </c>
      <c r="B49">
        <v>214</v>
      </c>
      <c r="C49" t="s">
        <v>298</v>
      </c>
      <c r="D49" t="s">
        <v>1185</v>
      </c>
      <c r="E49" t="s">
        <v>721</v>
      </c>
      <c r="G49" t="s">
        <v>721</v>
      </c>
      <c r="H49" t="s">
        <v>721</v>
      </c>
      <c r="I49" t="s">
        <v>721</v>
      </c>
    </row>
    <row r="50" spans="1:9" x14ac:dyDescent="0.3">
      <c r="A50" t="s">
        <v>663</v>
      </c>
      <c r="B50" t="s">
        <v>721</v>
      </c>
      <c r="C50" t="s">
        <v>298</v>
      </c>
      <c r="D50" t="s">
        <v>1607</v>
      </c>
      <c r="E50" t="s">
        <v>721</v>
      </c>
      <c r="G50" t="s">
        <v>293</v>
      </c>
      <c r="H50" t="s">
        <v>721</v>
      </c>
      <c r="I50" t="s">
        <v>721</v>
      </c>
    </row>
    <row r="51" spans="1:9" x14ac:dyDescent="0.3">
      <c r="A51" t="s">
        <v>805</v>
      </c>
      <c r="B51">
        <v>303</v>
      </c>
      <c r="C51" t="s">
        <v>298</v>
      </c>
      <c r="D51" t="s">
        <v>1607</v>
      </c>
      <c r="E51" t="s">
        <v>721</v>
      </c>
      <c r="G51" t="s">
        <v>721</v>
      </c>
      <c r="H51" t="s">
        <v>721</v>
      </c>
      <c r="I51" t="s">
        <v>289</v>
      </c>
    </row>
    <row r="52" spans="1:9" x14ac:dyDescent="0.3">
      <c r="A52" t="s">
        <v>851</v>
      </c>
      <c r="B52" t="s">
        <v>721</v>
      </c>
      <c r="C52" t="s">
        <v>298</v>
      </c>
      <c r="E52" t="s">
        <v>721</v>
      </c>
      <c r="G52" t="s">
        <v>721</v>
      </c>
      <c r="H52" t="s">
        <v>721</v>
      </c>
      <c r="I52" t="s">
        <v>721</v>
      </c>
    </row>
    <row r="53" spans="1:9" x14ac:dyDescent="0.3">
      <c r="A53" t="s">
        <v>852</v>
      </c>
      <c r="B53" t="s">
        <v>721</v>
      </c>
      <c r="C53" t="s">
        <v>298</v>
      </c>
      <c r="E53" t="s">
        <v>721</v>
      </c>
      <c r="G53" t="s">
        <v>721</v>
      </c>
      <c r="H53" t="s">
        <v>721</v>
      </c>
      <c r="I53" t="s">
        <v>721</v>
      </c>
    </row>
    <row r="54" spans="1:9" x14ac:dyDescent="0.3">
      <c r="A54" t="s">
        <v>853</v>
      </c>
      <c r="B54" t="s">
        <v>721</v>
      </c>
      <c r="C54" t="s">
        <v>298</v>
      </c>
      <c r="D54" t="s">
        <v>1607</v>
      </c>
      <c r="E54" t="s">
        <v>721</v>
      </c>
      <c r="G54" t="s">
        <v>721</v>
      </c>
      <c r="H54" t="s">
        <v>721</v>
      </c>
      <c r="I54" t="s">
        <v>289</v>
      </c>
    </row>
    <row r="55" spans="1:9" x14ac:dyDescent="0.3">
      <c r="A55" t="s">
        <v>854</v>
      </c>
      <c r="B55" t="s">
        <v>721</v>
      </c>
      <c r="C55" t="s">
        <v>298</v>
      </c>
      <c r="D55" t="s">
        <v>1185</v>
      </c>
      <c r="E55" t="s">
        <v>721</v>
      </c>
      <c r="G55" t="s">
        <v>721</v>
      </c>
      <c r="H55" t="s">
        <v>721</v>
      </c>
      <c r="I55" t="s">
        <v>721</v>
      </c>
    </row>
    <row r="56" spans="1:9" x14ac:dyDescent="0.3">
      <c r="A56" t="s">
        <v>621</v>
      </c>
      <c r="B56" t="s">
        <v>721</v>
      </c>
      <c r="C56" t="s">
        <v>298</v>
      </c>
      <c r="D56" t="s">
        <v>1607</v>
      </c>
      <c r="E56" t="s">
        <v>721</v>
      </c>
      <c r="G56" t="s">
        <v>721</v>
      </c>
      <c r="H56" t="s">
        <v>721</v>
      </c>
      <c r="I56" t="s">
        <v>289</v>
      </c>
    </row>
    <row r="57" spans="1:9" x14ac:dyDescent="0.3">
      <c r="A57" t="s">
        <v>855</v>
      </c>
      <c r="B57" t="s">
        <v>721</v>
      </c>
      <c r="C57" t="s">
        <v>298</v>
      </c>
      <c r="E57" t="s">
        <v>721</v>
      </c>
      <c r="G57" t="s">
        <v>721</v>
      </c>
      <c r="H57" t="s">
        <v>721</v>
      </c>
      <c r="I57" t="s">
        <v>721</v>
      </c>
    </row>
    <row r="58" spans="1:9" x14ac:dyDescent="0.3">
      <c r="A58" t="s">
        <v>856</v>
      </c>
      <c r="B58" t="s">
        <v>721</v>
      </c>
      <c r="C58" t="s">
        <v>298</v>
      </c>
      <c r="E58" t="s">
        <v>721</v>
      </c>
      <c r="G58" t="s">
        <v>721</v>
      </c>
      <c r="H58" t="s">
        <v>721</v>
      </c>
      <c r="I58" t="s">
        <v>289</v>
      </c>
    </row>
    <row r="59" spans="1:9" x14ac:dyDescent="0.3">
      <c r="A59" t="s">
        <v>857</v>
      </c>
      <c r="B59" t="s">
        <v>721</v>
      </c>
      <c r="C59" t="s">
        <v>309</v>
      </c>
      <c r="E59" t="s">
        <v>721</v>
      </c>
      <c r="G59" t="s">
        <v>721</v>
      </c>
      <c r="H59" t="s">
        <v>291</v>
      </c>
      <c r="I59" t="s">
        <v>721</v>
      </c>
    </row>
    <row r="60" spans="1:9" x14ac:dyDescent="0.3">
      <c r="A60" t="s">
        <v>519</v>
      </c>
      <c r="B60" t="s">
        <v>721</v>
      </c>
      <c r="C60" t="s">
        <v>298</v>
      </c>
      <c r="E60" t="s">
        <v>721</v>
      </c>
      <c r="G60" t="s">
        <v>721</v>
      </c>
      <c r="H60" t="s">
        <v>721</v>
      </c>
      <c r="I60" t="s">
        <v>721</v>
      </c>
    </row>
    <row r="61" spans="1:9" x14ac:dyDescent="0.3">
      <c r="A61" t="s">
        <v>858</v>
      </c>
      <c r="B61" t="s">
        <v>721</v>
      </c>
      <c r="C61" t="s">
        <v>298</v>
      </c>
      <c r="E61" t="s">
        <v>721</v>
      </c>
      <c r="G61" t="s">
        <v>721</v>
      </c>
      <c r="H61" t="s">
        <v>721</v>
      </c>
      <c r="I61" t="s">
        <v>721</v>
      </c>
    </row>
    <row r="62" spans="1:9" x14ac:dyDescent="0.3">
      <c r="A62" t="s">
        <v>859</v>
      </c>
      <c r="B62" t="s">
        <v>721</v>
      </c>
      <c r="C62" t="s">
        <v>298</v>
      </c>
      <c r="E62" t="s">
        <v>721</v>
      </c>
      <c r="G62" t="s">
        <v>721</v>
      </c>
      <c r="H62" t="s">
        <v>721</v>
      </c>
      <c r="I62" t="s">
        <v>721</v>
      </c>
    </row>
    <row r="63" spans="1:9" x14ac:dyDescent="0.3">
      <c r="A63" t="s">
        <v>860</v>
      </c>
      <c r="B63" t="s">
        <v>721</v>
      </c>
      <c r="C63" t="s">
        <v>298</v>
      </c>
      <c r="E63" t="s">
        <v>721</v>
      </c>
      <c r="G63" t="s">
        <v>721</v>
      </c>
      <c r="H63" t="s">
        <v>721</v>
      </c>
      <c r="I63" t="s">
        <v>721</v>
      </c>
    </row>
    <row r="64" spans="1:9" x14ac:dyDescent="0.3">
      <c r="A64" t="s">
        <v>373</v>
      </c>
      <c r="B64" t="s">
        <v>721</v>
      </c>
      <c r="C64" t="s">
        <v>298</v>
      </c>
      <c r="E64" t="s">
        <v>721</v>
      </c>
      <c r="G64" t="s">
        <v>293</v>
      </c>
      <c r="H64" t="s">
        <v>291</v>
      </c>
      <c r="I64" t="s">
        <v>721</v>
      </c>
    </row>
    <row r="65" spans="1:9" x14ac:dyDescent="0.3">
      <c r="A65" t="s">
        <v>783</v>
      </c>
      <c r="B65">
        <v>236</v>
      </c>
      <c r="C65" t="s">
        <v>298</v>
      </c>
      <c r="E65" t="s">
        <v>721</v>
      </c>
      <c r="G65" t="s">
        <v>721</v>
      </c>
      <c r="H65" t="s">
        <v>721</v>
      </c>
      <c r="I65" t="s">
        <v>721</v>
      </c>
    </row>
    <row r="66" spans="1:9" x14ac:dyDescent="0.3">
      <c r="A66" t="s">
        <v>800</v>
      </c>
      <c r="B66">
        <v>278</v>
      </c>
      <c r="C66" t="s">
        <v>298</v>
      </c>
      <c r="D66" t="s">
        <v>1607</v>
      </c>
      <c r="E66" t="s">
        <v>721</v>
      </c>
      <c r="G66" t="s">
        <v>721</v>
      </c>
      <c r="H66" t="s">
        <v>721</v>
      </c>
      <c r="I66" t="s">
        <v>721</v>
      </c>
    </row>
    <row r="67" spans="1:9" x14ac:dyDescent="0.3">
      <c r="A67" t="s">
        <v>861</v>
      </c>
      <c r="B67" t="s">
        <v>721</v>
      </c>
      <c r="C67" t="s">
        <v>309</v>
      </c>
      <c r="E67" t="s">
        <v>721</v>
      </c>
      <c r="G67" t="s">
        <v>721</v>
      </c>
      <c r="H67" t="s">
        <v>291</v>
      </c>
      <c r="I67" t="s">
        <v>721</v>
      </c>
    </row>
    <row r="68" spans="1:9" x14ac:dyDescent="0.3">
      <c r="A68" t="s">
        <v>862</v>
      </c>
      <c r="B68" t="s">
        <v>721</v>
      </c>
      <c r="C68" t="s">
        <v>298</v>
      </c>
      <c r="D68" t="s">
        <v>1607</v>
      </c>
      <c r="E68" t="s">
        <v>721</v>
      </c>
      <c r="G68" t="s">
        <v>721</v>
      </c>
      <c r="H68" t="s">
        <v>291</v>
      </c>
      <c r="I68" t="s">
        <v>721</v>
      </c>
    </row>
    <row r="69" spans="1:9" x14ac:dyDescent="0.3">
      <c r="A69" t="s">
        <v>863</v>
      </c>
      <c r="B69" t="s">
        <v>721</v>
      </c>
      <c r="C69" t="s">
        <v>298</v>
      </c>
      <c r="E69" t="s">
        <v>721</v>
      </c>
      <c r="G69" t="s">
        <v>721</v>
      </c>
      <c r="H69" t="s">
        <v>291</v>
      </c>
      <c r="I69" t="s">
        <v>721</v>
      </c>
    </row>
    <row r="70" spans="1:9" x14ac:dyDescent="0.3">
      <c r="A70" t="s">
        <v>864</v>
      </c>
      <c r="B70" t="s">
        <v>721</v>
      </c>
      <c r="C70" t="s">
        <v>298</v>
      </c>
      <c r="E70" t="s">
        <v>721</v>
      </c>
      <c r="G70" t="s">
        <v>721</v>
      </c>
      <c r="H70" t="s">
        <v>291</v>
      </c>
      <c r="I70" t="s">
        <v>721</v>
      </c>
    </row>
    <row r="71" spans="1:9" x14ac:dyDescent="0.3">
      <c r="A71" t="s">
        <v>371</v>
      </c>
      <c r="B71">
        <v>93</v>
      </c>
      <c r="C71" t="s">
        <v>309</v>
      </c>
      <c r="E71" t="s">
        <v>721</v>
      </c>
      <c r="G71" t="s">
        <v>721</v>
      </c>
      <c r="H71" t="s">
        <v>721</v>
      </c>
      <c r="I71" t="s">
        <v>721</v>
      </c>
    </row>
    <row r="72" spans="1:9" x14ac:dyDescent="0.3">
      <c r="A72" t="s">
        <v>497</v>
      </c>
      <c r="B72">
        <v>166</v>
      </c>
      <c r="C72" t="s">
        <v>309</v>
      </c>
      <c r="E72" t="s">
        <v>721</v>
      </c>
      <c r="G72" t="s">
        <v>290</v>
      </c>
      <c r="H72" t="s">
        <v>721</v>
      </c>
      <c r="I72" t="s">
        <v>721</v>
      </c>
    </row>
    <row r="73" spans="1:9" x14ac:dyDescent="0.3">
      <c r="A73" t="s">
        <v>865</v>
      </c>
      <c r="B73" t="s">
        <v>721</v>
      </c>
      <c r="C73" t="s">
        <v>298</v>
      </c>
      <c r="E73" t="s">
        <v>721</v>
      </c>
      <c r="G73" t="s">
        <v>721</v>
      </c>
      <c r="H73" t="s">
        <v>721</v>
      </c>
      <c r="I73" t="s">
        <v>721</v>
      </c>
    </row>
    <row r="74" spans="1:9" x14ac:dyDescent="0.3">
      <c r="A74" t="s">
        <v>866</v>
      </c>
      <c r="B74" t="s">
        <v>721</v>
      </c>
      <c r="C74" t="s">
        <v>298</v>
      </c>
      <c r="D74" t="s">
        <v>1607</v>
      </c>
      <c r="E74" t="s">
        <v>721</v>
      </c>
      <c r="G74" t="s">
        <v>721</v>
      </c>
      <c r="H74" t="s">
        <v>721</v>
      </c>
      <c r="I74" t="s">
        <v>721</v>
      </c>
    </row>
    <row r="75" spans="1:9" x14ac:dyDescent="0.3">
      <c r="A75" t="s">
        <v>867</v>
      </c>
      <c r="B75" t="s">
        <v>721</v>
      </c>
      <c r="C75" t="s">
        <v>298</v>
      </c>
      <c r="E75" t="s">
        <v>721</v>
      </c>
      <c r="G75" t="s">
        <v>721</v>
      </c>
      <c r="H75" t="s">
        <v>721</v>
      </c>
      <c r="I75" t="s">
        <v>721</v>
      </c>
    </row>
    <row r="76" spans="1:9" x14ac:dyDescent="0.3">
      <c r="A76" t="s">
        <v>868</v>
      </c>
      <c r="B76" t="s">
        <v>721</v>
      </c>
      <c r="C76" t="s">
        <v>309</v>
      </c>
      <c r="D76" t="s">
        <v>1607</v>
      </c>
      <c r="E76" t="s">
        <v>721</v>
      </c>
      <c r="G76" t="s">
        <v>721</v>
      </c>
      <c r="H76" t="s">
        <v>721</v>
      </c>
      <c r="I76" t="s">
        <v>289</v>
      </c>
    </row>
    <row r="77" spans="1:9" x14ac:dyDescent="0.3">
      <c r="A77" t="s">
        <v>869</v>
      </c>
      <c r="B77" t="s">
        <v>721</v>
      </c>
      <c r="C77" t="s">
        <v>298</v>
      </c>
      <c r="E77" t="s">
        <v>721</v>
      </c>
      <c r="G77" t="s">
        <v>721</v>
      </c>
      <c r="H77" t="s">
        <v>291</v>
      </c>
      <c r="I77" t="s">
        <v>721</v>
      </c>
    </row>
    <row r="78" spans="1:9" x14ac:dyDescent="0.3">
      <c r="A78" t="s">
        <v>427</v>
      </c>
      <c r="B78" t="s">
        <v>721</v>
      </c>
      <c r="C78" t="s">
        <v>298</v>
      </c>
      <c r="D78" t="s">
        <v>1607</v>
      </c>
      <c r="E78" t="s">
        <v>721</v>
      </c>
      <c r="G78" t="s">
        <v>290</v>
      </c>
      <c r="H78" t="s">
        <v>721</v>
      </c>
      <c r="I78" t="s">
        <v>721</v>
      </c>
    </row>
    <row r="79" spans="1:9" x14ac:dyDescent="0.3">
      <c r="A79" t="s">
        <v>479</v>
      </c>
      <c r="B79" t="s">
        <v>721</v>
      </c>
      <c r="C79" t="s">
        <v>298</v>
      </c>
      <c r="E79" t="s">
        <v>721</v>
      </c>
      <c r="G79" t="s">
        <v>721</v>
      </c>
      <c r="H79" t="s">
        <v>721</v>
      </c>
      <c r="I79" t="s">
        <v>721</v>
      </c>
    </row>
    <row r="80" spans="1:9" x14ac:dyDescent="0.3">
      <c r="A80" t="s">
        <v>870</v>
      </c>
      <c r="B80" t="s">
        <v>721</v>
      </c>
      <c r="C80" t="s">
        <v>298</v>
      </c>
      <c r="D80" t="s">
        <v>1607</v>
      </c>
      <c r="E80" t="s">
        <v>721</v>
      </c>
      <c r="G80" t="s">
        <v>721</v>
      </c>
      <c r="H80" t="s">
        <v>721</v>
      </c>
      <c r="I80" t="s">
        <v>721</v>
      </c>
    </row>
    <row r="81" spans="1:9" x14ac:dyDescent="0.3">
      <c r="A81" t="s">
        <v>603</v>
      </c>
      <c r="B81">
        <v>133</v>
      </c>
      <c r="C81" t="s">
        <v>298</v>
      </c>
      <c r="D81" t="s">
        <v>1185</v>
      </c>
      <c r="E81" t="s">
        <v>828</v>
      </c>
      <c r="G81" t="s">
        <v>721</v>
      </c>
      <c r="H81" t="s">
        <v>721</v>
      </c>
      <c r="I81" t="s">
        <v>721</v>
      </c>
    </row>
    <row r="82" spans="1:9" x14ac:dyDescent="0.3">
      <c r="A82" t="s">
        <v>491</v>
      </c>
      <c r="B82">
        <v>150</v>
      </c>
      <c r="C82" t="s">
        <v>298</v>
      </c>
      <c r="E82" t="s">
        <v>1183</v>
      </c>
      <c r="G82" t="s">
        <v>721</v>
      </c>
      <c r="H82" t="s">
        <v>721</v>
      </c>
      <c r="I82" t="s">
        <v>721</v>
      </c>
    </row>
    <row r="83" spans="1:9" x14ac:dyDescent="0.3">
      <c r="A83" t="s">
        <v>607</v>
      </c>
      <c r="B83" t="s">
        <v>721</v>
      </c>
      <c r="C83" t="s">
        <v>298</v>
      </c>
      <c r="D83" t="s">
        <v>1607</v>
      </c>
      <c r="E83" t="s">
        <v>721</v>
      </c>
      <c r="G83" t="s">
        <v>721</v>
      </c>
      <c r="H83" t="s">
        <v>721</v>
      </c>
      <c r="I83" t="s">
        <v>721</v>
      </c>
    </row>
    <row r="84" spans="1:9" x14ac:dyDescent="0.3">
      <c r="A84" t="s">
        <v>871</v>
      </c>
      <c r="B84" t="s">
        <v>721</v>
      </c>
      <c r="C84" t="s">
        <v>298</v>
      </c>
      <c r="E84" t="s">
        <v>721</v>
      </c>
      <c r="G84" t="s">
        <v>721</v>
      </c>
      <c r="H84" t="s">
        <v>721</v>
      </c>
      <c r="I84" t="s">
        <v>721</v>
      </c>
    </row>
    <row r="85" spans="1:9" x14ac:dyDescent="0.3">
      <c r="A85" t="s">
        <v>798</v>
      </c>
      <c r="B85">
        <v>274</v>
      </c>
      <c r="C85" t="s">
        <v>298</v>
      </c>
      <c r="D85" t="s">
        <v>1607</v>
      </c>
      <c r="E85" t="s">
        <v>1183</v>
      </c>
      <c r="G85" t="s">
        <v>721</v>
      </c>
      <c r="H85" t="s">
        <v>721</v>
      </c>
      <c r="I85" t="s">
        <v>289</v>
      </c>
    </row>
    <row r="86" spans="1:9" x14ac:dyDescent="0.3">
      <c r="A86" t="s">
        <v>872</v>
      </c>
      <c r="B86" t="s">
        <v>721</v>
      </c>
      <c r="C86" t="s">
        <v>298</v>
      </c>
      <c r="D86" t="s">
        <v>1607</v>
      </c>
      <c r="E86" t="s">
        <v>721</v>
      </c>
      <c r="G86" t="s">
        <v>721</v>
      </c>
      <c r="H86" t="s">
        <v>721</v>
      </c>
      <c r="I86" t="s">
        <v>721</v>
      </c>
    </row>
    <row r="87" spans="1:9" x14ac:dyDescent="0.3">
      <c r="A87" t="s">
        <v>873</v>
      </c>
      <c r="B87" t="s">
        <v>721</v>
      </c>
      <c r="C87" t="s">
        <v>298</v>
      </c>
      <c r="E87" t="s">
        <v>721</v>
      </c>
      <c r="G87" t="s">
        <v>721</v>
      </c>
      <c r="H87" t="s">
        <v>291</v>
      </c>
      <c r="I87" t="s">
        <v>721</v>
      </c>
    </row>
    <row r="88" spans="1:9" x14ac:dyDescent="0.3">
      <c r="A88" t="s">
        <v>874</v>
      </c>
      <c r="B88" t="s">
        <v>721</v>
      </c>
      <c r="C88" t="s">
        <v>298</v>
      </c>
      <c r="E88" t="s">
        <v>721</v>
      </c>
      <c r="G88" t="s">
        <v>721</v>
      </c>
      <c r="H88" t="s">
        <v>721</v>
      </c>
      <c r="I88" t="s">
        <v>721</v>
      </c>
    </row>
    <row r="89" spans="1:9" x14ac:dyDescent="0.3">
      <c r="A89" t="s">
        <v>793</v>
      </c>
      <c r="B89">
        <v>262</v>
      </c>
      <c r="C89" t="s">
        <v>298</v>
      </c>
      <c r="D89" t="s">
        <v>1607</v>
      </c>
      <c r="E89" t="s">
        <v>1183</v>
      </c>
      <c r="G89" t="s">
        <v>721</v>
      </c>
      <c r="H89" t="s">
        <v>721</v>
      </c>
      <c r="I89" t="s">
        <v>721</v>
      </c>
    </row>
    <row r="90" spans="1:9" x14ac:dyDescent="0.3">
      <c r="A90" t="s">
        <v>446</v>
      </c>
      <c r="B90">
        <v>44</v>
      </c>
      <c r="C90" t="s">
        <v>309</v>
      </c>
      <c r="D90" t="s">
        <v>1607</v>
      </c>
      <c r="E90" t="s">
        <v>721</v>
      </c>
      <c r="G90" t="s">
        <v>721</v>
      </c>
      <c r="H90" t="s">
        <v>721</v>
      </c>
      <c r="I90" t="s">
        <v>721</v>
      </c>
    </row>
    <row r="91" spans="1:9" x14ac:dyDescent="0.3">
      <c r="A91" t="s">
        <v>598</v>
      </c>
      <c r="B91">
        <v>239</v>
      </c>
      <c r="C91" t="s">
        <v>298</v>
      </c>
      <c r="E91" t="s">
        <v>1183</v>
      </c>
      <c r="G91" t="s">
        <v>290</v>
      </c>
      <c r="H91" t="s">
        <v>721</v>
      </c>
      <c r="I91" t="s">
        <v>721</v>
      </c>
    </row>
    <row r="92" spans="1:9" x14ac:dyDescent="0.3">
      <c r="A92" t="s">
        <v>875</v>
      </c>
      <c r="B92" t="s">
        <v>721</v>
      </c>
      <c r="C92" t="s">
        <v>298</v>
      </c>
      <c r="E92" t="s">
        <v>721</v>
      </c>
      <c r="G92" t="s">
        <v>721</v>
      </c>
      <c r="H92" t="s">
        <v>721</v>
      </c>
      <c r="I92" t="s">
        <v>289</v>
      </c>
    </row>
    <row r="93" spans="1:9" x14ac:dyDescent="0.3">
      <c r="A93" t="s">
        <v>722</v>
      </c>
      <c r="B93">
        <v>15</v>
      </c>
      <c r="C93" t="s">
        <v>309</v>
      </c>
      <c r="D93" t="s">
        <v>1185</v>
      </c>
      <c r="E93" t="s">
        <v>721</v>
      </c>
      <c r="G93" t="s">
        <v>721</v>
      </c>
      <c r="H93" t="s">
        <v>721</v>
      </c>
      <c r="I93" t="s">
        <v>721</v>
      </c>
    </row>
    <row r="94" spans="1:9" x14ac:dyDescent="0.3">
      <c r="A94" t="s">
        <v>541</v>
      </c>
      <c r="B94">
        <v>70</v>
      </c>
      <c r="C94" t="s">
        <v>309</v>
      </c>
      <c r="E94" t="s">
        <v>721</v>
      </c>
      <c r="G94" t="s">
        <v>290</v>
      </c>
      <c r="H94" t="s">
        <v>721</v>
      </c>
      <c r="I94" t="s">
        <v>721</v>
      </c>
    </row>
    <row r="95" spans="1:9" x14ac:dyDescent="0.3">
      <c r="A95" t="s">
        <v>876</v>
      </c>
      <c r="B95" t="s">
        <v>721</v>
      </c>
      <c r="C95" t="s">
        <v>309</v>
      </c>
      <c r="E95" t="s">
        <v>721</v>
      </c>
      <c r="G95" t="s">
        <v>721</v>
      </c>
      <c r="H95" t="s">
        <v>291</v>
      </c>
      <c r="I95" t="s">
        <v>721</v>
      </c>
    </row>
    <row r="96" spans="1:9" x14ac:dyDescent="0.3">
      <c r="A96" t="s">
        <v>877</v>
      </c>
      <c r="B96" t="s">
        <v>721</v>
      </c>
      <c r="C96" t="s">
        <v>298</v>
      </c>
      <c r="E96" t="s">
        <v>721</v>
      </c>
      <c r="G96" t="s">
        <v>721</v>
      </c>
      <c r="H96" t="s">
        <v>721</v>
      </c>
      <c r="I96" t="s">
        <v>289</v>
      </c>
    </row>
    <row r="97" spans="1:9" x14ac:dyDescent="0.3">
      <c r="A97" t="s">
        <v>878</v>
      </c>
      <c r="B97" t="s">
        <v>721</v>
      </c>
      <c r="C97" t="s">
        <v>298</v>
      </c>
      <c r="D97" t="s">
        <v>1607</v>
      </c>
      <c r="E97" t="s">
        <v>721</v>
      </c>
      <c r="G97" t="s">
        <v>721</v>
      </c>
      <c r="H97" t="s">
        <v>721</v>
      </c>
      <c r="I97" t="s">
        <v>721</v>
      </c>
    </row>
    <row r="98" spans="1:9" x14ac:dyDescent="0.3">
      <c r="A98" t="s">
        <v>746</v>
      </c>
      <c r="B98">
        <v>101</v>
      </c>
      <c r="C98" t="s">
        <v>298</v>
      </c>
      <c r="D98" t="s">
        <v>1185</v>
      </c>
      <c r="E98" t="s">
        <v>828</v>
      </c>
      <c r="G98" t="s">
        <v>721</v>
      </c>
      <c r="H98" t="s">
        <v>721</v>
      </c>
      <c r="I98" t="s">
        <v>721</v>
      </c>
    </row>
    <row r="99" spans="1:9" x14ac:dyDescent="0.3">
      <c r="A99" t="s">
        <v>879</v>
      </c>
      <c r="B99" t="s">
        <v>721</v>
      </c>
      <c r="C99" t="s">
        <v>298</v>
      </c>
      <c r="E99" t="s">
        <v>721</v>
      </c>
      <c r="G99" t="s">
        <v>721</v>
      </c>
      <c r="H99" t="s">
        <v>721</v>
      </c>
      <c r="I99" t="s">
        <v>721</v>
      </c>
    </row>
    <row r="100" spans="1:9" x14ac:dyDescent="0.3">
      <c r="A100" t="s">
        <v>755</v>
      </c>
      <c r="B100">
        <v>138</v>
      </c>
      <c r="C100" t="s">
        <v>309</v>
      </c>
      <c r="E100" t="s">
        <v>721</v>
      </c>
      <c r="G100" t="s">
        <v>721</v>
      </c>
      <c r="H100" t="s">
        <v>721</v>
      </c>
      <c r="I100" t="s">
        <v>721</v>
      </c>
    </row>
    <row r="101" spans="1:9" x14ac:dyDescent="0.3">
      <c r="A101" t="s">
        <v>608</v>
      </c>
      <c r="B101">
        <v>31</v>
      </c>
      <c r="C101" t="s">
        <v>309</v>
      </c>
      <c r="D101" t="s">
        <v>1185</v>
      </c>
      <c r="E101" t="s">
        <v>721</v>
      </c>
      <c r="G101" t="s">
        <v>293</v>
      </c>
      <c r="H101" t="s">
        <v>721</v>
      </c>
      <c r="I101" t="s">
        <v>721</v>
      </c>
    </row>
    <row r="102" spans="1:9" x14ac:dyDescent="0.3">
      <c r="A102" t="s">
        <v>414</v>
      </c>
      <c r="B102">
        <v>76</v>
      </c>
      <c r="C102" t="s">
        <v>309</v>
      </c>
      <c r="D102" t="s">
        <v>1607</v>
      </c>
      <c r="E102" t="s">
        <v>721</v>
      </c>
      <c r="G102" t="s">
        <v>290</v>
      </c>
      <c r="H102" t="s">
        <v>721</v>
      </c>
      <c r="I102" t="s">
        <v>721</v>
      </c>
    </row>
    <row r="103" spans="1:9" x14ac:dyDescent="0.3">
      <c r="A103" t="s">
        <v>442</v>
      </c>
      <c r="B103" t="s">
        <v>721</v>
      </c>
      <c r="C103" t="s">
        <v>298</v>
      </c>
      <c r="D103" t="s">
        <v>1185</v>
      </c>
      <c r="E103" t="s">
        <v>721</v>
      </c>
      <c r="G103" t="s">
        <v>721</v>
      </c>
      <c r="H103" t="s">
        <v>721</v>
      </c>
      <c r="I103" t="s">
        <v>721</v>
      </c>
    </row>
    <row r="104" spans="1:9" x14ac:dyDescent="0.3">
      <c r="A104" t="s">
        <v>723</v>
      </c>
      <c r="B104">
        <v>32</v>
      </c>
      <c r="C104" t="s">
        <v>309</v>
      </c>
      <c r="D104" t="s">
        <v>1607</v>
      </c>
      <c r="E104" t="s">
        <v>721</v>
      </c>
      <c r="G104" t="s">
        <v>721</v>
      </c>
      <c r="H104" t="s">
        <v>721</v>
      </c>
      <c r="I104" t="s">
        <v>721</v>
      </c>
    </row>
    <row r="105" spans="1:9" x14ac:dyDescent="0.3">
      <c r="A105" t="s">
        <v>816</v>
      </c>
      <c r="B105">
        <v>333</v>
      </c>
      <c r="C105" t="s">
        <v>298</v>
      </c>
      <c r="D105" t="s">
        <v>1607</v>
      </c>
      <c r="E105" t="s">
        <v>721</v>
      </c>
      <c r="G105" t="s">
        <v>721</v>
      </c>
      <c r="H105" t="s">
        <v>721</v>
      </c>
      <c r="I105" t="s">
        <v>721</v>
      </c>
    </row>
    <row r="106" spans="1:9" x14ac:dyDescent="0.3">
      <c r="A106" t="s">
        <v>765</v>
      </c>
      <c r="B106">
        <v>198</v>
      </c>
      <c r="C106" t="s">
        <v>309</v>
      </c>
      <c r="D106" t="s">
        <v>1607</v>
      </c>
      <c r="E106" t="s">
        <v>721</v>
      </c>
      <c r="G106" t="s">
        <v>721</v>
      </c>
      <c r="H106" t="s">
        <v>721</v>
      </c>
      <c r="I106" t="s">
        <v>721</v>
      </c>
    </row>
    <row r="107" spans="1:9" x14ac:dyDescent="0.3">
      <c r="A107" t="s">
        <v>456</v>
      </c>
      <c r="B107">
        <v>304</v>
      </c>
      <c r="C107" t="s">
        <v>298</v>
      </c>
      <c r="E107" t="s">
        <v>721</v>
      </c>
      <c r="G107" t="s">
        <v>721</v>
      </c>
      <c r="H107" t="s">
        <v>721</v>
      </c>
      <c r="I107" t="s">
        <v>721</v>
      </c>
    </row>
    <row r="108" spans="1:9" x14ac:dyDescent="0.3">
      <c r="A108" t="s">
        <v>880</v>
      </c>
      <c r="B108" t="s">
        <v>721</v>
      </c>
      <c r="C108" t="s">
        <v>298</v>
      </c>
      <c r="E108" t="s">
        <v>721</v>
      </c>
      <c r="G108" t="s">
        <v>721</v>
      </c>
      <c r="H108" t="s">
        <v>721</v>
      </c>
      <c r="I108" t="s">
        <v>721</v>
      </c>
    </row>
    <row r="109" spans="1:9" x14ac:dyDescent="0.3">
      <c r="A109" t="s">
        <v>881</v>
      </c>
      <c r="B109" t="s">
        <v>721</v>
      </c>
      <c r="C109" t="s">
        <v>298</v>
      </c>
      <c r="D109" t="s">
        <v>1185</v>
      </c>
      <c r="E109" t="s">
        <v>721</v>
      </c>
      <c r="G109" t="s">
        <v>721</v>
      </c>
      <c r="H109" t="s">
        <v>291</v>
      </c>
      <c r="I109" t="s">
        <v>721</v>
      </c>
    </row>
    <row r="110" spans="1:9" x14ac:dyDescent="0.3">
      <c r="A110" t="s">
        <v>759</v>
      </c>
      <c r="B110">
        <v>148</v>
      </c>
      <c r="C110" t="s">
        <v>298</v>
      </c>
      <c r="E110" t="s">
        <v>828</v>
      </c>
      <c r="G110" t="s">
        <v>721</v>
      </c>
      <c r="H110" t="s">
        <v>721</v>
      </c>
      <c r="I110" t="s">
        <v>721</v>
      </c>
    </row>
    <row r="111" spans="1:9" x14ac:dyDescent="0.3">
      <c r="A111" t="s">
        <v>882</v>
      </c>
      <c r="B111" t="s">
        <v>721</v>
      </c>
      <c r="C111" t="s">
        <v>298</v>
      </c>
      <c r="E111" t="s">
        <v>721</v>
      </c>
      <c r="G111" t="s">
        <v>721</v>
      </c>
      <c r="H111" t="s">
        <v>721</v>
      </c>
      <c r="I111" t="s">
        <v>289</v>
      </c>
    </row>
    <row r="112" spans="1:9" x14ac:dyDescent="0.3">
      <c r="A112" t="s">
        <v>883</v>
      </c>
      <c r="B112" t="s">
        <v>721</v>
      </c>
      <c r="C112" t="s">
        <v>298</v>
      </c>
      <c r="E112" t="s">
        <v>828</v>
      </c>
      <c r="G112" t="s">
        <v>721</v>
      </c>
      <c r="H112" t="s">
        <v>721</v>
      </c>
      <c r="I112" t="s">
        <v>721</v>
      </c>
    </row>
    <row r="113" spans="1:9" x14ac:dyDescent="0.3">
      <c r="A113" t="s">
        <v>540</v>
      </c>
      <c r="B113">
        <v>113</v>
      </c>
      <c r="C113" t="s">
        <v>309</v>
      </c>
      <c r="E113" t="s">
        <v>721</v>
      </c>
      <c r="G113" t="s">
        <v>721</v>
      </c>
      <c r="H113" t="s">
        <v>721</v>
      </c>
      <c r="I113" t="s">
        <v>721</v>
      </c>
    </row>
    <row r="114" spans="1:9" x14ac:dyDescent="0.3">
      <c r="A114" t="s">
        <v>884</v>
      </c>
      <c r="B114" t="s">
        <v>721</v>
      </c>
      <c r="C114" t="s">
        <v>298</v>
      </c>
      <c r="E114" t="s">
        <v>721</v>
      </c>
      <c r="G114" t="s">
        <v>721</v>
      </c>
      <c r="H114" t="s">
        <v>291</v>
      </c>
      <c r="I114" t="s">
        <v>289</v>
      </c>
    </row>
    <row r="115" spans="1:9" x14ac:dyDescent="0.3">
      <c r="A115" t="s">
        <v>885</v>
      </c>
      <c r="B115" t="s">
        <v>721</v>
      </c>
      <c r="C115" t="s">
        <v>298</v>
      </c>
      <c r="E115" t="s">
        <v>721</v>
      </c>
      <c r="G115" t="s">
        <v>721</v>
      </c>
      <c r="H115" t="s">
        <v>721</v>
      </c>
      <c r="I115" t="s">
        <v>721</v>
      </c>
    </row>
    <row r="116" spans="1:9" x14ac:dyDescent="0.3">
      <c r="A116" t="s">
        <v>748</v>
      </c>
      <c r="B116">
        <v>116</v>
      </c>
      <c r="C116" t="s">
        <v>309</v>
      </c>
      <c r="E116" t="s">
        <v>721</v>
      </c>
      <c r="G116" t="s">
        <v>721</v>
      </c>
      <c r="H116" t="s">
        <v>721</v>
      </c>
      <c r="I116" t="s">
        <v>721</v>
      </c>
    </row>
    <row r="117" spans="1:9" x14ac:dyDescent="0.3">
      <c r="A117" t="s">
        <v>773</v>
      </c>
      <c r="B117">
        <v>212</v>
      </c>
      <c r="C117" t="s">
        <v>309</v>
      </c>
      <c r="E117" t="s">
        <v>721</v>
      </c>
      <c r="G117" t="s">
        <v>721</v>
      </c>
      <c r="H117" t="s">
        <v>721</v>
      </c>
      <c r="I117" t="s">
        <v>721</v>
      </c>
    </row>
    <row r="118" spans="1:9" x14ac:dyDescent="0.3">
      <c r="A118" t="s">
        <v>886</v>
      </c>
      <c r="B118" t="s">
        <v>721</v>
      </c>
      <c r="C118" t="s">
        <v>298</v>
      </c>
      <c r="D118" t="s">
        <v>1607</v>
      </c>
      <c r="E118" t="s">
        <v>721</v>
      </c>
      <c r="G118" t="s">
        <v>721</v>
      </c>
      <c r="H118" t="s">
        <v>721</v>
      </c>
      <c r="I118" t="s">
        <v>289</v>
      </c>
    </row>
    <row r="119" spans="1:9" x14ac:dyDescent="0.3">
      <c r="A119" t="s">
        <v>742</v>
      </c>
      <c r="B119">
        <v>96</v>
      </c>
      <c r="C119" t="s">
        <v>309</v>
      </c>
      <c r="E119" t="s">
        <v>721</v>
      </c>
      <c r="G119" t="s">
        <v>721</v>
      </c>
      <c r="H119" t="s">
        <v>291</v>
      </c>
      <c r="I119" t="s">
        <v>721</v>
      </c>
    </row>
    <row r="120" spans="1:9" x14ac:dyDescent="0.3">
      <c r="A120" t="s">
        <v>887</v>
      </c>
      <c r="B120" t="s">
        <v>721</v>
      </c>
      <c r="C120" t="s">
        <v>298</v>
      </c>
      <c r="E120" t="s">
        <v>721</v>
      </c>
      <c r="G120" t="s">
        <v>721</v>
      </c>
      <c r="H120" t="s">
        <v>721</v>
      </c>
      <c r="I120" t="s">
        <v>721</v>
      </c>
    </row>
    <row r="121" spans="1:9" x14ac:dyDescent="0.3">
      <c r="A121" t="s">
        <v>888</v>
      </c>
      <c r="B121" t="s">
        <v>721</v>
      </c>
      <c r="C121" t="s">
        <v>298</v>
      </c>
      <c r="E121" t="s">
        <v>721</v>
      </c>
      <c r="G121" t="s">
        <v>721</v>
      </c>
      <c r="H121" t="s">
        <v>721</v>
      </c>
      <c r="I121" t="s">
        <v>721</v>
      </c>
    </row>
    <row r="122" spans="1:9" x14ac:dyDescent="0.3">
      <c r="A122" t="s">
        <v>667</v>
      </c>
      <c r="B122" t="s">
        <v>721</v>
      </c>
      <c r="C122" t="s">
        <v>309</v>
      </c>
      <c r="E122" t="s">
        <v>721</v>
      </c>
      <c r="G122" t="s">
        <v>721</v>
      </c>
      <c r="H122" t="s">
        <v>721</v>
      </c>
      <c r="I122" t="s">
        <v>721</v>
      </c>
    </row>
    <row r="123" spans="1:9" x14ac:dyDescent="0.3">
      <c r="A123" t="s">
        <v>889</v>
      </c>
      <c r="B123" t="s">
        <v>721</v>
      </c>
      <c r="C123" t="s">
        <v>298</v>
      </c>
      <c r="E123" t="s">
        <v>721</v>
      </c>
      <c r="G123" t="s">
        <v>721</v>
      </c>
      <c r="H123" t="s">
        <v>291</v>
      </c>
      <c r="I123" t="s">
        <v>721</v>
      </c>
    </row>
    <row r="124" spans="1:9" x14ac:dyDescent="0.3">
      <c r="A124" t="s">
        <v>890</v>
      </c>
      <c r="B124" t="s">
        <v>721</v>
      </c>
      <c r="C124" t="s">
        <v>298</v>
      </c>
      <c r="E124" t="s">
        <v>721</v>
      </c>
      <c r="G124" t="s">
        <v>721</v>
      </c>
      <c r="H124" t="s">
        <v>291</v>
      </c>
      <c r="I124" t="s">
        <v>721</v>
      </c>
    </row>
    <row r="125" spans="1:9" x14ac:dyDescent="0.3">
      <c r="A125" t="s">
        <v>777</v>
      </c>
      <c r="B125">
        <v>225</v>
      </c>
      <c r="C125" t="s">
        <v>298</v>
      </c>
      <c r="E125" t="s">
        <v>1183</v>
      </c>
      <c r="G125" t="s">
        <v>721</v>
      </c>
      <c r="H125" t="s">
        <v>721</v>
      </c>
      <c r="I125" t="s">
        <v>721</v>
      </c>
    </row>
    <row r="126" spans="1:9" x14ac:dyDescent="0.3">
      <c r="A126" t="s">
        <v>891</v>
      </c>
      <c r="B126" t="s">
        <v>721</v>
      </c>
      <c r="C126" t="s">
        <v>298</v>
      </c>
      <c r="E126" t="s">
        <v>721</v>
      </c>
      <c r="G126" t="s">
        <v>721</v>
      </c>
      <c r="H126" t="s">
        <v>721</v>
      </c>
      <c r="I126" t="s">
        <v>721</v>
      </c>
    </row>
    <row r="127" spans="1:9" x14ac:dyDescent="0.3">
      <c r="A127" t="s">
        <v>36</v>
      </c>
      <c r="B127">
        <v>19</v>
      </c>
      <c r="C127" t="s">
        <v>298</v>
      </c>
      <c r="E127" t="s">
        <v>721</v>
      </c>
      <c r="G127" t="s">
        <v>721</v>
      </c>
      <c r="H127" t="s">
        <v>721</v>
      </c>
      <c r="I127" t="s">
        <v>721</v>
      </c>
    </row>
    <row r="128" spans="1:9" x14ac:dyDescent="0.3">
      <c r="A128" t="s">
        <v>892</v>
      </c>
      <c r="B128" t="s">
        <v>721</v>
      </c>
      <c r="C128" t="s">
        <v>298</v>
      </c>
      <c r="E128" t="s">
        <v>721</v>
      </c>
      <c r="G128" t="s">
        <v>721</v>
      </c>
      <c r="H128" t="s">
        <v>291</v>
      </c>
      <c r="I128" t="s">
        <v>721</v>
      </c>
    </row>
    <row r="129" spans="1:9" x14ac:dyDescent="0.3">
      <c r="A129" t="s">
        <v>893</v>
      </c>
      <c r="B129" t="s">
        <v>721</v>
      </c>
      <c r="C129" t="s">
        <v>298</v>
      </c>
      <c r="E129" t="s">
        <v>721</v>
      </c>
      <c r="G129" t="s">
        <v>721</v>
      </c>
      <c r="H129" t="s">
        <v>721</v>
      </c>
      <c r="I129" t="s">
        <v>721</v>
      </c>
    </row>
    <row r="130" spans="1:9" x14ac:dyDescent="0.3">
      <c r="A130" t="s">
        <v>728</v>
      </c>
      <c r="B130">
        <v>42</v>
      </c>
      <c r="C130" t="s">
        <v>309</v>
      </c>
      <c r="D130" t="s">
        <v>1607</v>
      </c>
      <c r="E130" t="s">
        <v>721</v>
      </c>
      <c r="G130" t="s">
        <v>721</v>
      </c>
      <c r="H130" t="s">
        <v>721</v>
      </c>
      <c r="I130" t="s">
        <v>721</v>
      </c>
    </row>
    <row r="131" spans="1:9" x14ac:dyDescent="0.3">
      <c r="A131" t="s">
        <v>894</v>
      </c>
      <c r="B131" t="s">
        <v>721</v>
      </c>
      <c r="C131" t="s">
        <v>298</v>
      </c>
      <c r="D131" t="s">
        <v>1607</v>
      </c>
      <c r="E131" t="s">
        <v>721</v>
      </c>
      <c r="G131" t="s">
        <v>721</v>
      </c>
      <c r="H131" t="s">
        <v>291</v>
      </c>
      <c r="I131" t="s">
        <v>721</v>
      </c>
    </row>
    <row r="132" spans="1:9" x14ac:dyDescent="0.3">
      <c r="A132" t="s">
        <v>581</v>
      </c>
      <c r="B132">
        <v>66</v>
      </c>
      <c r="C132" t="s">
        <v>298</v>
      </c>
      <c r="D132" t="s">
        <v>1607</v>
      </c>
      <c r="E132" t="s">
        <v>1183</v>
      </c>
      <c r="G132" t="s">
        <v>721</v>
      </c>
      <c r="H132" t="s">
        <v>721</v>
      </c>
      <c r="I132" t="s">
        <v>721</v>
      </c>
    </row>
    <row r="133" spans="1:9" x14ac:dyDescent="0.3">
      <c r="A133" t="s">
        <v>895</v>
      </c>
      <c r="B133" t="s">
        <v>721</v>
      </c>
      <c r="C133" t="s">
        <v>298</v>
      </c>
      <c r="D133" t="s">
        <v>1607</v>
      </c>
      <c r="E133" t="s">
        <v>721</v>
      </c>
      <c r="G133" t="s">
        <v>721</v>
      </c>
      <c r="H133" t="s">
        <v>291</v>
      </c>
      <c r="I133" t="s">
        <v>721</v>
      </c>
    </row>
    <row r="134" spans="1:9" x14ac:dyDescent="0.3">
      <c r="A134" t="s">
        <v>363</v>
      </c>
      <c r="B134" t="s">
        <v>721</v>
      </c>
      <c r="C134" t="s">
        <v>309</v>
      </c>
      <c r="E134" t="s">
        <v>721</v>
      </c>
      <c r="G134" t="s">
        <v>293</v>
      </c>
      <c r="H134" t="s">
        <v>291</v>
      </c>
      <c r="I134" t="s">
        <v>721</v>
      </c>
    </row>
    <row r="135" spans="1:9" x14ac:dyDescent="0.3">
      <c r="A135" t="s">
        <v>749</v>
      </c>
      <c r="B135">
        <v>119</v>
      </c>
      <c r="C135" t="s">
        <v>298</v>
      </c>
      <c r="E135" t="s">
        <v>1189</v>
      </c>
      <c r="G135" t="s">
        <v>721</v>
      </c>
      <c r="H135" t="s">
        <v>721</v>
      </c>
      <c r="I135" t="s">
        <v>721</v>
      </c>
    </row>
    <row r="136" spans="1:9" x14ac:dyDescent="0.3">
      <c r="A136" t="s">
        <v>740</v>
      </c>
      <c r="B136">
        <v>91</v>
      </c>
      <c r="C136" t="s">
        <v>298</v>
      </c>
      <c r="D136" t="s">
        <v>1607</v>
      </c>
      <c r="E136" t="s">
        <v>828</v>
      </c>
      <c r="G136" t="s">
        <v>721</v>
      </c>
      <c r="H136" t="s">
        <v>721</v>
      </c>
      <c r="I136" t="s">
        <v>721</v>
      </c>
    </row>
    <row r="137" spans="1:9" x14ac:dyDescent="0.3">
      <c r="A137" t="s">
        <v>760</v>
      </c>
      <c r="B137">
        <v>170</v>
      </c>
      <c r="C137" t="s">
        <v>309</v>
      </c>
      <c r="E137" t="s">
        <v>721</v>
      </c>
      <c r="G137" t="s">
        <v>721</v>
      </c>
      <c r="H137" t="s">
        <v>721</v>
      </c>
      <c r="I137" t="s">
        <v>721</v>
      </c>
    </row>
    <row r="138" spans="1:9" x14ac:dyDescent="0.3">
      <c r="A138" t="s">
        <v>724</v>
      </c>
      <c r="B138">
        <v>35</v>
      </c>
      <c r="C138" t="s">
        <v>309</v>
      </c>
      <c r="D138" t="s">
        <v>1607</v>
      </c>
      <c r="E138" t="s">
        <v>721</v>
      </c>
      <c r="G138" t="s">
        <v>721</v>
      </c>
      <c r="H138" t="s">
        <v>721</v>
      </c>
      <c r="I138" t="s">
        <v>721</v>
      </c>
    </row>
    <row r="139" spans="1:9" x14ac:dyDescent="0.3">
      <c r="A139" t="s">
        <v>896</v>
      </c>
      <c r="B139" t="s">
        <v>721</v>
      </c>
      <c r="C139" t="s">
        <v>298</v>
      </c>
      <c r="E139" t="s">
        <v>721</v>
      </c>
      <c r="G139" t="s">
        <v>721</v>
      </c>
      <c r="H139" t="s">
        <v>721</v>
      </c>
      <c r="I139" t="s">
        <v>721</v>
      </c>
    </row>
    <row r="140" spans="1:9" x14ac:dyDescent="0.3">
      <c r="A140" t="s">
        <v>711</v>
      </c>
      <c r="B140">
        <v>176</v>
      </c>
      <c r="C140" t="s">
        <v>309</v>
      </c>
      <c r="E140" t="s">
        <v>721</v>
      </c>
      <c r="G140" t="s">
        <v>721</v>
      </c>
      <c r="H140" t="s">
        <v>721</v>
      </c>
      <c r="I140" t="s">
        <v>721</v>
      </c>
    </row>
    <row r="141" spans="1:9" x14ac:dyDescent="0.3">
      <c r="A141" t="s">
        <v>636</v>
      </c>
      <c r="B141">
        <v>123</v>
      </c>
      <c r="C141" t="s">
        <v>309</v>
      </c>
      <c r="D141" t="s">
        <v>1607</v>
      </c>
      <c r="E141" t="s">
        <v>721</v>
      </c>
      <c r="G141" t="s">
        <v>721</v>
      </c>
      <c r="H141" t="s">
        <v>721</v>
      </c>
      <c r="I141" t="s">
        <v>721</v>
      </c>
    </row>
    <row r="142" spans="1:9" x14ac:dyDescent="0.3">
      <c r="A142" t="s">
        <v>632</v>
      </c>
      <c r="B142">
        <v>26</v>
      </c>
      <c r="C142" t="s">
        <v>309</v>
      </c>
      <c r="E142" t="s">
        <v>721</v>
      </c>
      <c r="G142" t="s">
        <v>290</v>
      </c>
      <c r="H142" t="s">
        <v>721</v>
      </c>
      <c r="I142" t="s">
        <v>721</v>
      </c>
    </row>
    <row r="143" spans="1:9" x14ac:dyDescent="0.3">
      <c r="A143" t="s">
        <v>520</v>
      </c>
      <c r="B143" t="s">
        <v>721</v>
      </c>
      <c r="C143" t="s">
        <v>298</v>
      </c>
      <c r="D143" t="s">
        <v>1185</v>
      </c>
      <c r="E143" t="s">
        <v>721</v>
      </c>
      <c r="G143" t="s">
        <v>721</v>
      </c>
      <c r="H143" t="s">
        <v>721</v>
      </c>
      <c r="I143" t="s">
        <v>289</v>
      </c>
    </row>
    <row r="144" spans="1:9" x14ac:dyDescent="0.3">
      <c r="A144" t="s">
        <v>726</v>
      </c>
      <c r="B144">
        <v>38</v>
      </c>
      <c r="C144" t="s">
        <v>309</v>
      </c>
      <c r="E144" t="s">
        <v>721</v>
      </c>
      <c r="G144" t="s">
        <v>721</v>
      </c>
      <c r="H144" t="s">
        <v>721</v>
      </c>
      <c r="I144" t="s">
        <v>721</v>
      </c>
    </row>
    <row r="145" spans="1:9" x14ac:dyDescent="0.3">
      <c r="A145" t="s">
        <v>753</v>
      </c>
      <c r="B145">
        <v>126</v>
      </c>
      <c r="C145" t="s">
        <v>309</v>
      </c>
      <c r="E145" t="s">
        <v>721</v>
      </c>
      <c r="G145" t="s">
        <v>721</v>
      </c>
      <c r="H145" t="s">
        <v>721</v>
      </c>
      <c r="I145" t="s">
        <v>721</v>
      </c>
    </row>
    <row r="146" spans="1:9" x14ac:dyDescent="0.3">
      <c r="A146" t="s">
        <v>450</v>
      </c>
      <c r="B146">
        <v>125</v>
      </c>
      <c r="C146" t="s">
        <v>309</v>
      </c>
      <c r="E146" t="s">
        <v>721</v>
      </c>
      <c r="G146" t="s">
        <v>293</v>
      </c>
      <c r="H146" t="s">
        <v>721</v>
      </c>
      <c r="I146" t="s">
        <v>721</v>
      </c>
    </row>
    <row r="147" spans="1:9" x14ac:dyDescent="0.3">
      <c r="A147" t="s">
        <v>648</v>
      </c>
      <c r="B147">
        <v>82</v>
      </c>
      <c r="C147" t="s">
        <v>298</v>
      </c>
      <c r="D147" t="s">
        <v>1185</v>
      </c>
      <c r="E147" t="s">
        <v>1189</v>
      </c>
      <c r="G147" t="s">
        <v>721</v>
      </c>
      <c r="H147" t="s">
        <v>721</v>
      </c>
      <c r="I147" t="s">
        <v>721</v>
      </c>
    </row>
    <row r="148" spans="1:9" x14ac:dyDescent="0.3">
      <c r="A148" t="s">
        <v>822</v>
      </c>
      <c r="B148">
        <v>345</v>
      </c>
      <c r="C148" t="s">
        <v>309</v>
      </c>
      <c r="E148" t="s">
        <v>721</v>
      </c>
      <c r="G148" t="s">
        <v>721</v>
      </c>
      <c r="H148" t="s">
        <v>721</v>
      </c>
      <c r="I148" t="s">
        <v>721</v>
      </c>
    </row>
    <row r="149" spans="1:9" x14ac:dyDescent="0.3">
      <c r="A149" t="s">
        <v>709</v>
      </c>
      <c r="B149">
        <v>321</v>
      </c>
      <c r="C149" t="s">
        <v>298</v>
      </c>
      <c r="D149" t="s">
        <v>1607</v>
      </c>
      <c r="E149" t="s">
        <v>721</v>
      </c>
      <c r="G149" t="s">
        <v>290</v>
      </c>
      <c r="H149" t="s">
        <v>721</v>
      </c>
      <c r="I149" t="s">
        <v>289</v>
      </c>
    </row>
    <row r="150" spans="1:9" x14ac:dyDescent="0.3">
      <c r="A150" t="s">
        <v>897</v>
      </c>
      <c r="B150" t="s">
        <v>721</v>
      </c>
      <c r="C150" t="s">
        <v>298</v>
      </c>
      <c r="E150" t="s">
        <v>1183</v>
      </c>
      <c r="G150" t="s">
        <v>721</v>
      </c>
      <c r="H150" t="s">
        <v>721</v>
      </c>
      <c r="I150" t="s">
        <v>721</v>
      </c>
    </row>
    <row r="151" spans="1:9" x14ac:dyDescent="0.3">
      <c r="A151" t="s">
        <v>898</v>
      </c>
      <c r="B151" t="s">
        <v>721</v>
      </c>
      <c r="C151" t="s">
        <v>298</v>
      </c>
      <c r="E151" t="s">
        <v>721</v>
      </c>
      <c r="G151" t="s">
        <v>721</v>
      </c>
      <c r="H151" t="s">
        <v>721</v>
      </c>
      <c r="I151" t="s">
        <v>721</v>
      </c>
    </row>
    <row r="152" spans="1:9" x14ac:dyDescent="0.3">
      <c r="A152" t="s">
        <v>345</v>
      </c>
      <c r="B152" t="s">
        <v>721</v>
      </c>
      <c r="C152" t="s">
        <v>298</v>
      </c>
      <c r="E152" t="s">
        <v>721</v>
      </c>
      <c r="G152" t="s">
        <v>293</v>
      </c>
      <c r="H152" t="s">
        <v>721</v>
      </c>
      <c r="I152" t="s">
        <v>721</v>
      </c>
    </row>
    <row r="153" spans="1:9" x14ac:dyDescent="0.3">
      <c r="A153" t="s">
        <v>397</v>
      </c>
      <c r="B153" t="s">
        <v>721</v>
      </c>
      <c r="C153" t="s">
        <v>298</v>
      </c>
      <c r="D153" t="s">
        <v>1185</v>
      </c>
      <c r="E153" t="s">
        <v>1183</v>
      </c>
      <c r="G153" t="s">
        <v>293</v>
      </c>
      <c r="H153" t="s">
        <v>721</v>
      </c>
      <c r="I153" t="s">
        <v>721</v>
      </c>
    </row>
    <row r="154" spans="1:9" x14ac:dyDescent="0.3">
      <c r="A154" t="s">
        <v>527</v>
      </c>
      <c r="B154" t="s">
        <v>721</v>
      </c>
      <c r="C154" t="s">
        <v>309</v>
      </c>
      <c r="E154" t="s">
        <v>721</v>
      </c>
      <c r="G154" t="s">
        <v>721</v>
      </c>
      <c r="H154" t="s">
        <v>721</v>
      </c>
      <c r="I154" t="s">
        <v>721</v>
      </c>
    </row>
    <row r="155" spans="1:9" x14ac:dyDescent="0.3">
      <c r="A155" t="s">
        <v>665</v>
      </c>
      <c r="B155" t="s">
        <v>721</v>
      </c>
      <c r="C155" t="s">
        <v>309</v>
      </c>
      <c r="E155" t="s">
        <v>721</v>
      </c>
      <c r="G155" t="s">
        <v>290</v>
      </c>
      <c r="H155" t="s">
        <v>291</v>
      </c>
      <c r="I155" t="s">
        <v>721</v>
      </c>
    </row>
    <row r="156" spans="1:9" x14ac:dyDescent="0.3">
      <c r="A156" t="s">
        <v>899</v>
      </c>
      <c r="B156" t="s">
        <v>721</v>
      </c>
      <c r="C156" t="s">
        <v>298</v>
      </c>
      <c r="E156" t="s">
        <v>1183</v>
      </c>
      <c r="G156" t="s">
        <v>721</v>
      </c>
      <c r="H156" t="s">
        <v>721</v>
      </c>
      <c r="I156" t="s">
        <v>721</v>
      </c>
    </row>
    <row r="157" spans="1:9" x14ac:dyDescent="0.3">
      <c r="A157" t="s">
        <v>407</v>
      </c>
      <c r="B157" t="s">
        <v>721</v>
      </c>
      <c r="C157" t="s">
        <v>309</v>
      </c>
      <c r="E157" t="s">
        <v>721</v>
      </c>
      <c r="G157" t="s">
        <v>721</v>
      </c>
      <c r="H157" t="s">
        <v>291</v>
      </c>
      <c r="I157" t="s">
        <v>721</v>
      </c>
    </row>
    <row r="158" spans="1:9" x14ac:dyDescent="0.3">
      <c r="A158" t="s">
        <v>900</v>
      </c>
      <c r="B158" t="s">
        <v>721</v>
      </c>
      <c r="C158" t="s">
        <v>309</v>
      </c>
      <c r="E158" t="s">
        <v>721</v>
      </c>
      <c r="G158" t="s">
        <v>721</v>
      </c>
      <c r="H158" t="s">
        <v>291</v>
      </c>
      <c r="I158" t="s">
        <v>721</v>
      </c>
    </row>
    <row r="159" spans="1:9" x14ac:dyDescent="0.3">
      <c r="A159" t="s">
        <v>771</v>
      </c>
      <c r="B159">
        <v>209</v>
      </c>
      <c r="C159" t="s">
        <v>309</v>
      </c>
      <c r="E159" t="s">
        <v>721</v>
      </c>
      <c r="G159" t="s">
        <v>721</v>
      </c>
      <c r="H159" t="s">
        <v>721</v>
      </c>
      <c r="I159" t="s">
        <v>721</v>
      </c>
    </row>
    <row r="160" spans="1:9" x14ac:dyDescent="0.3">
      <c r="A160" t="s">
        <v>901</v>
      </c>
      <c r="B160" t="s">
        <v>721</v>
      </c>
      <c r="C160" t="s">
        <v>298</v>
      </c>
      <c r="D160" t="s">
        <v>1607</v>
      </c>
      <c r="E160" t="s">
        <v>721</v>
      </c>
      <c r="G160" t="s">
        <v>721</v>
      </c>
      <c r="H160" t="s">
        <v>721</v>
      </c>
      <c r="I160" t="s">
        <v>721</v>
      </c>
    </row>
    <row r="161" spans="1:9" x14ac:dyDescent="0.3">
      <c r="A161" t="s">
        <v>902</v>
      </c>
      <c r="B161" t="s">
        <v>721</v>
      </c>
      <c r="C161" t="s">
        <v>298</v>
      </c>
      <c r="E161" t="s">
        <v>721</v>
      </c>
      <c r="G161" t="s">
        <v>721</v>
      </c>
      <c r="H161" t="s">
        <v>721</v>
      </c>
      <c r="I161" t="s">
        <v>721</v>
      </c>
    </row>
    <row r="162" spans="1:9" x14ac:dyDescent="0.3">
      <c r="A162" t="s">
        <v>903</v>
      </c>
      <c r="B162" t="s">
        <v>721</v>
      </c>
      <c r="C162" t="s">
        <v>309</v>
      </c>
      <c r="E162" t="s">
        <v>721</v>
      </c>
      <c r="G162" t="s">
        <v>721</v>
      </c>
      <c r="H162" t="s">
        <v>721</v>
      </c>
      <c r="I162" t="s">
        <v>721</v>
      </c>
    </row>
    <row r="163" spans="1:9" x14ac:dyDescent="0.3">
      <c r="A163" t="s">
        <v>904</v>
      </c>
      <c r="B163" t="s">
        <v>721</v>
      </c>
      <c r="C163" t="s">
        <v>309</v>
      </c>
      <c r="E163" t="s">
        <v>721</v>
      </c>
      <c r="G163" t="s">
        <v>721</v>
      </c>
      <c r="H163" t="s">
        <v>291</v>
      </c>
      <c r="I163" t="s">
        <v>721</v>
      </c>
    </row>
    <row r="164" spans="1:9" x14ac:dyDescent="0.3">
      <c r="A164" t="s">
        <v>905</v>
      </c>
      <c r="B164" t="s">
        <v>721</v>
      </c>
      <c r="C164" t="s">
        <v>298</v>
      </c>
      <c r="E164" t="s">
        <v>721</v>
      </c>
      <c r="G164" t="s">
        <v>721</v>
      </c>
      <c r="H164" t="s">
        <v>721</v>
      </c>
      <c r="I164" t="s">
        <v>721</v>
      </c>
    </row>
    <row r="165" spans="1:9" x14ac:dyDescent="0.3">
      <c r="A165" t="s">
        <v>906</v>
      </c>
      <c r="B165" t="s">
        <v>721</v>
      </c>
      <c r="C165" t="s">
        <v>298</v>
      </c>
      <c r="E165" t="s">
        <v>721</v>
      </c>
      <c r="G165" t="s">
        <v>721</v>
      </c>
      <c r="H165" t="s">
        <v>721</v>
      </c>
      <c r="I165" t="s">
        <v>721</v>
      </c>
    </row>
    <row r="166" spans="1:9" x14ac:dyDescent="0.3">
      <c r="A166" t="s">
        <v>568</v>
      </c>
      <c r="B166">
        <v>211</v>
      </c>
      <c r="C166" t="s">
        <v>309</v>
      </c>
      <c r="E166" t="s">
        <v>721</v>
      </c>
      <c r="G166" t="s">
        <v>721</v>
      </c>
      <c r="H166" t="s">
        <v>721</v>
      </c>
      <c r="I166" t="s">
        <v>721</v>
      </c>
    </row>
    <row r="167" spans="1:9" x14ac:dyDescent="0.3">
      <c r="A167" t="s">
        <v>308</v>
      </c>
      <c r="B167">
        <v>296</v>
      </c>
      <c r="C167" t="s">
        <v>309</v>
      </c>
      <c r="D167" t="s">
        <v>1607</v>
      </c>
      <c r="E167" t="s">
        <v>721</v>
      </c>
      <c r="G167" t="s">
        <v>293</v>
      </c>
      <c r="H167" t="s">
        <v>721</v>
      </c>
      <c r="I167" t="s">
        <v>721</v>
      </c>
    </row>
    <row r="168" spans="1:9" x14ac:dyDescent="0.3">
      <c r="A168" t="s">
        <v>907</v>
      </c>
      <c r="B168" t="s">
        <v>721</v>
      </c>
      <c r="C168" t="s">
        <v>298</v>
      </c>
      <c r="E168" t="s">
        <v>721</v>
      </c>
      <c r="G168" t="s">
        <v>721</v>
      </c>
      <c r="H168" t="s">
        <v>291</v>
      </c>
      <c r="I168" t="s">
        <v>721</v>
      </c>
    </row>
    <row r="169" spans="1:9" x14ac:dyDescent="0.3">
      <c r="A169" t="s">
        <v>908</v>
      </c>
      <c r="B169" t="s">
        <v>721</v>
      </c>
      <c r="C169" t="s">
        <v>298</v>
      </c>
      <c r="E169" t="s">
        <v>721</v>
      </c>
      <c r="G169" t="s">
        <v>721</v>
      </c>
      <c r="H169" t="s">
        <v>721</v>
      </c>
      <c r="I169" t="s">
        <v>721</v>
      </c>
    </row>
    <row r="170" spans="1:9" x14ac:dyDescent="0.3">
      <c r="A170" t="s">
        <v>909</v>
      </c>
      <c r="B170" t="s">
        <v>721</v>
      </c>
      <c r="C170" t="s">
        <v>309</v>
      </c>
      <c r="E170" t="s">
        <v>721</v>
      </c>
      <c r="G170" t="s">
        <v>721</v>
      </c>
      <c r="H170" t="s">
        <v>721</v>
      </c>
      <c r="I170" t="s">
        <v>721</v>
      </c>
    </row>
    <row r="171" spans="1:9" x14ac:dyDescent="0.3">
      <c r="A171" t="s">
        <v>910</v>
      </c>
      <c r="B171" t="s">
        <v>721</v>
      </c>
      <c r="C171" t="s">
        <v>298</v>
      </c>
      <c r="E171" t="s">
        <v>721</v>
      </c>
      <c r="G171" t="s">
        <v>721</v>
      </c>
      <c r="H171" t="s">
        <v>721</v>
      </c>
      <c r="I171" t="s">
        <v>289</v>
      </c>
    </row>
    <row r="172" spans="1:9" x14ac:dyDescent="0.3">
      <c r="A172" t="s">
        <v>911</v>
      </c>
      <c r="B172" t="s">
        <v>721</v>
      </c>
      <c r="C172" t="s">
        <v>309</v>
      </c>
      <c r="E172" t="s">
        <v>721</v>
      </c>
      <c r="G172" t="s">
        <v>721</v>
      </c>
      <c r="H172" t="s">
        <v>721</v>
      </c>
      <c r="I172" t="s">
        <v>721</v>
      </c>
    </row>
    <row r="173" spans="1:9" x14ac:dyDescent="0.3">
      <c r="A173" t="s">
        <v>737</v>
      </c>
      <c r="B173">
        <v>83</v>
      </c>
      <c r="C173" t="s">
        <v>309</v>
      </c>
      <c r="E173" t="s">
        <v>721</v>
      </c>
      <c r="G173" t="s">
        <v>721</v>
      </c>
      <c r="H173" t="s">
        <v>721</v>
      </c>
      <c r="I173" t="s">
        <v>289</v>
      </c>
    </row>
    <row r="174" spans="1:9" x14ac:dyDescent="0.3">
      <c r="A174" t="s">
        <v>635</v>
      </c>
      <c r="B174">
        <v>252</v>
      </c>
      <c r="C174" t="s">
        <v>309</v>
      </c>
      <c r="E174" t="s">
        <v>721</v>
      </c>
      <c r="G174" t="s">
        <v>721</v>
      </c>
      <c r="H174" t="s">
        <v>721</v>
      </c>
      <c r="I174" t="s">
        <v>721</v>
      </c>
    </row>
    <row r="175" spans="1:9" x14ac:dyDescent="0.3">
      <c r="A175" t="s">
        <v>725</v>
      </c>
      <c r="B175">
        <v>36</v>
      </c>
      <c r="C175" t="s">
        <v>309</v>
      </c>
      <c r="D175" t="s">
        <v>1607</v>
      </c>
      <c r="E175" t="s">
        <v>721</v>
      </c>
      <c r="G175" t="s">
        <v>721</v>
      </c>
      <c r="H175" t="s">
        <v>721</v>
      </c>
      <c r="I175" t="s">
        <v>721</v>
      </c>
    </row>
    <row r="176" spans="1:9" x14ac:dyDescent="0.3">
      <c r="A176" t="s">
        <v>624</v>
      </c>
      <c r="B176">
        <v>65</v>
      </c>
      <c r="C176" t="s">
        <v>309</v>
      </c>
      <c r="D176" t="s">
        <v>1607</v>
      </c>
      <c r="E176" t="s">
        <v>721</v>
      </c>
      <c r="G176" t="s">
        <v>721</v>
      </c>
      <c r="H176" t="s">
        <v>721</v>
      </c>
      <c r="I176" t="s">
        <v>721</v>
      </c>
    </row>
    <row r="177" spans="1:9" x14ac:dyDescent="0.3">
      <c r="A177" t="s">
        <v>343</v>
      </c>
      <c r="B177" t="s">
        <v>721</v>
      </c>
      <c r="C177" t="s">
        <v>298</v>
      </c>
      <c r="E177" t="s">
        <v>721</v>
      </c>
      <c r="G177" t="s">
        <v>721</v>
      </c>
      <c r="H177" t="s">
        <v>721</v>
      </c>
      <c r="I177" t="s">
        <v>721</v>
      </c>
    </row>
    <row r="178" spans="1:9" x14ac:dyDescent="0.3">
      <c r="A178" t="s">
        <v>912</v>
      </c>
      <c r="B178" t="s">
        <v>721</v>
      </c>
      <c r="C178" t="s">
        <v>298</v>
      </c>
      <c r="E178" t="s">
        <v>721</v>
      </c>
      <c r="G178" t="s">
        <v>721</v>
      </c>
      <c r="H178" t="s">
        <v>291</v>
      </c>
      <c r="I178" t="s">
        <v>721</v>
      </c>
    </row>
    <row r="179" spans="1:9" x14ac:dyDescent="0.3">
      <c r="A179" t="s">
        <v>714</v>
      </c>
      <c r="B179">
        <v>136</v>
      </c>
      <c r="C179" t="s">
        <v>309</v>
      </c>
      <c r="E179" t="s">
        <v>721</v>
      </c>
      <c r="G179" t="s">
        <v>721</v>
      </c>
      <c r="H179" t="s">
        <v>721</v>
      </c>
      <c r="I179" t="s">
        <v>721</v>
      </c>
    </row>
    <row r="180" spans="1:9" x14ac:dyDescent="0.3">
      <c r="A180" t="s">
        <v>659</v>
      </c>
      <c r="B180">
        <v>322</v>
      </c>
      <c r="C180" t="s">
        <v>309</v>
      </c>
      <c r="E180" t="s">
        <v>721</v>
      </c>
      <c r="G180" t="s">
        <v>293</v>
      </c>
      <c r="H180" t="s">
        <v>721</v>
      </c>
      <c r="I180" t="s">
        <v>721</v>
      </c>
    </row>
    <row r="181" spans="1:9" x14ac:dyDescent="0.3">
      <c r="A181" t="s">
        <v>431</v>
      </c>
      <c r="B181" t="s">
        <v>721</v>
      </c>
      <c r="C181" t="s">
        <v>298</v>
      </c>
      <c r="E181" t="s">
        <v>721</v>
      </c>
      <c r="G181" t="s">
        <v>721</v>
      </c>
      <c r="H181" t="s">
        <v>721</v>
      </c>
      <c r="I181" t="s">
        <v>721</v>
      </c>
    </row>
    <row r="182" spans="1:9" x14ac:dyDescent="0.3">
      <c r="A182" t="s">
        <v>913</v>
      </c>
      <c r="B182" t="s">
        <v>721</v>
      </c>
      <c r="C182" t="s">
        <v>298</v>
      </c>
      <c r="E182" t="s">
        <v>721</v>
      </c>
      <c r="G182" t="s">
        <v>721</v>
      </c>
      <c r="H182" t="s">
        <v>721</v>
      </c>
      <c r="I182" t="s">
        <v>721</v>
      </c>
    </row>
    <row r="183" spans="1:9" x14ac:dyDescent="0.3">
      <c r="A183" t="s">
        <v>478</v>
      </c>
      <c r="B183" t="s">
        <v>721</v>
      </c>
      <c r="C183" t="s">
        <v>309</v>
      </c>
      <c r="E183" t="s">
        <v>721</v>
      </c>
      <c r="G183" t="s">
        <v>293</v>
      </c>
      <c r="H183" t="s">
        <v>721</v>
      </c>
      <c r="I183" t="s">
        <v>721</v>
      </c>
    </row>
    <row r="184" spans="1:9" x14ac:dyDescent="0.3">
      <c r="A184" t="s">
        <v>914</v>
      </c>
      <c r="B184" t="s">
        <v>721</v>
      </c>
      <c r="C184" t="s">
        <v>298</v>
      </c>
      <c r="E184" t="s">
        <v>721</v>
      </c>
      <c r="G184" t="s">
        <v>721</v>
      </c>
      <c r="H184" t="s">
        <v>721</v>
      </c>
      <c r="I184" t="s">
        <v>721</v>
      </c>
    </row>
    <row r="185" spans="1:9" x14ac:dyDescent="0.3">
      <c r="A185" t="s">
        <v>757</v>
      </c>
      <c r="B185">
        <v>141</v>
      </c>
      <c r="C185" t="s">
        <v>298</v>
      </c>
      <c r="E185" t="s">
        <v>1189</v>
      </c>
      <c r="G185" t="s">
        <v>721</v>
      </c>
      <c r="H185" t="s">
        <v>721</v>
      </c>
      <c r="I185" t="s">
        <v>721</v>
      </c>
    </row>
    <row r="186" spans="1:9" x14ac:dyDescent="0.3">
      <c r="A186" t="s">
        <v>915</v>
      </c>
      <c r="B186" t="s">
        <v>721</v>
      </c>
      <c r="C186" t="s">
        <v>298</v>
      </c>
      <c r="E186" t="s">
        <v>721</v>
      </c>
      <c r="G186" t="s">
        <v>721</v>
      </c>
      <c r="H186" t="s">
        <v>721</v>
      </c>
      <c r="I186" t="s">
        <v>289</v>
      </c>
    </row>
    <row r="187" spans="1:9" x14ac:dyDescent="0.3">
      <c r="A187" t="s">
        <v>556</v>
      </c>
      <c r="B187">
        <v>167</v>
      </c>
      <c r="C187" t="s">
        <v>309</v>
      </c>
      <c r="E187" t="s">
        <v>721</v>
      </c>
      <c r="G187" t="s">
        <v>721</v>
      </c>
      <c r="H187" t="s">
        <v>721</v>
      </c>
      <c r="I187" t="s">
        <v>721</v>
      </c>
    </row>
    <row r="188" spans="1:9" x14ac:dyDescent="0.3">
      <c r="A188" t="s">
        <v>916</v>
      </c>
      <c r="B188" t="s">
        <v>721</v>
      </c>
      <c r="C188" t="s">
        <v>298</v>
      </c>
      <c r="D188" t="s">
        <v>1607</v>
      </c>
      <c r="E188" t="s">
        <v>721</v>
      </c>
      <c r="G188" t="s">
        <v>721</v>
      </c>
      <c r="H188" t="s">
        <v>721</v>
      </c>
      <c r="I188" t="s">
        <v>721</v>
      </c>
    </row>
    <row r="189" spans="1:9" x14ac:dyDescent="0.3">
      <c r="A189" t="s">
        <v>917</v>
      </c>
      <c r="B189" t="s">
        <v>721</v>
      </c>
      <c r="C189" t="s">
        <v>298</v>
      </c>
      <c r="E189" t="s">
        <v>721</v>
      </c>
      <c r="G189" t="s">
        <v>721</v>
      </c>
      <c r="H189" t="s">
        <v>291</v>
      </c>
      <c r="I189" t="s">
        <v>721</v>
      </c>
    </row>
    <row r="190" spans="1:9" x14ac:dyDescent="0.3">
      <c r="A190" t="s">
        <v>732</v>
      </c>
      <c r="B190">
        <v>52</v>
      </c>
      <c r="C190" t="s">
        <v>309</v>
      </c>
      <c r="E190" t="s">
        <v>721</v>
      </c>
      <c r="G190" t="s">
        <v>721</v>
      </c>
      <c r="H190" t="s">
        <v>721</v>
      </c>
      <c r="I190" t="s">
        <v>721</v>
      </c>
    </row>
    <row r="191" spans="1:9" x14ac:dyDescent="0.3">
      <c r="A191" t="s">
        <v>918</v>
      </c>
      <c r="B191" t="s">
        <v>721</v>
      </c>
      <c r="C191" t="s">
        <v>309</v>
      </c>
      <c r="E191" t="s">
        <v>721</v>
      </c>
      <c r="G191" t="s">
        <v>721</v>
      </c>
      <c r="H191" t="s">
        <v>291</v>
      </c>
      <c r="I191" t="s">
        <v>721</v>
      </c>
    </row>
    <row r="192" spans="1:9" x14ac:dyDescent="0.3">
      <c r="A192" t="s">
        <v>919</v>
      </c>
      <c r="B192" t="s">
        <v>721</v>
      </c>
      <c r="C192" t="s">
        <v>298</v>
      </c>
      <c r="E192" t="s">
        <v>721</v>
      </c>
      <c r="G192" t="s">
        <v>721</v>
      </c>
      <c r="H192" t="s">
        <v>721</v>
      </c>
      <c r="I192" t="s">
        <v>721</v>
      </c>
    </row>
    <row r="193" spans="1:9" x14ac:dyDescent="0.3">
      <c r="A193" t="s">
        <v>426</v>
      </c>
      <c r="B193">
        <v>223</v>
      </c>
      <c r="C193" t="s">
        <v>309</v>
      </c>
      <c r="E193" t="s">
        <v>721</v>
      </c>
      <c r="G193" t="s">
        <v>721</v>
      </c>
      <c r="H193" t="s">
        <v>721</v>
      </c>
      <c r="I193" t="s">
        <v>721</v>
      </c>
    </row>
    <row r="194" spans="1:9" x14ac:dyDescent="0.3">
      <c r="A194" t="s">
        <v>640</v>
      </c>
      <c r="B194">
        <v>154</v>
      </c>
      <c r="C194" t="s">
        <v>309</v>
      </c>
      <c r="E194" t="s">
        <v>721</v>
      </c>
      <c r="G194" t="s">
        <v>290</v>
      </c>
      <c r="H194" t="s">
        <v>721</v>
      </c>
      <c r="I194" t="s">
        <v>721</v>
      </c>
    </row>
    <row r="195" spans="1:9" x14ac:dyDescent="0.3">
      <c r="A195" t="s">
        <v>920</v>
      </c>
      <c r="B195" t="s">
        <v>721</v>
      </c>
      <c r="C195" t="s">
        <v>309</v>
      </c>
      <c r="E195" t="s">
        <v>721</v>
      </c>
      <c r="G195" t="s">
        <v>721</v>
      </c>
      <c r="H195" t="s">
        <v>291</v>
      </c>
      <c r="I195" t="s">
        <v>721</v>
      </c>
    </row>
    <row r="196" spans="1:9" x14ac:dyDescent="0.3">
      <c r="A196" t="s">
        <v>821</v>
      </c>
      <c r="B196">
        <v>343</v>
      </c>
      <c r="C196" t="s">
        <v>309</v>
      </c>
      <c r="E196" t="s">
        <v>721</v>
      </c>
      <c r="G196" t="s">
        <v>721</v>
      </c>
      <c r="H196" t="s">
        <v>721</v>
      </c>
      <c r="I196" t="s">
        <v>721</v>
      </c>
    </row>
    <row r="197" spans="1:9" x14ac:dyDescent="0.3">
      <c r="A197" t="s">
        <v>389</v>
      </c>
      <c r="B197" t="s">
        <v>721</v>
      </c>
      <c r="C197" t="s">
        <v>298</v>
      </c>
      <c r="D197" t="s">
        <v>1607</v>
      </c>
      <c r="E197" t="s">
        <v>721</v>
      </c>
      <c r="G197" t="s">
        <v>721</v>
      </c>
      <c r="H197" t="s">
        <v>721</v>
      </c>
      <c r="I197" t="s">
        <v>289</v>
      </c>
    </row>
    <row r="198" spans="1:9" x14ac:dyDescent="0.3">
      <c r="A198" t="s">
        <v>921</v>
      </c>
      <c r="B198" t="s">
        <v>721</v>
      </c>
      <c r="C198" t="s">
        <v>298</v>
      </c>
      <c r="E198" t="s">
        <v>721</v>
      </c>
      <c r="G198" t="s">
        <v>721</v>
      </c>
      <c r="H198" t="s">
        <v>721</v>
      </c>
      <c r="I198" t="s">
        <v>721</v>
      </c>
    </row>
    <row r="199" spans="1:9" x14ac:dyDescent="0.3">
      <c r="A199" t="s">
        <v>922</v>
      </c>
      <c r="B199" t="s">
        <v>721</v>
      </c>
      <c r="C199" t="s">
        <v>298</v>
      </c>
      <c r="E199" t="s">
        <v>721</v>
      </c>
      <c r="G199" t="s">
        <v>721</v>
      </c>
      <c r="H199" t="s">
        <v>291</v>
      </c>
      <c r="I199" t="s">
        <v>721</v>
      </c>
    </row>
    <row r="200" spans="1:9" x14ac:dyDescent="0.3">
      <c r="A200" t="s">
        <v>460</v>
      </c>
      <c r="B200" t="s">
        <v>721</v>
      </c>
      <c r="C200" t="s">
        <v>309</v>
      </c>
      <c r="E200" t="s">
        <v>721</v>
      </c>
      <c r="G200" t="s">
        <v>293</v>
      </c>
      <c r="H200" t="s">
        <v>291</v>
      </c>
      <c r="I200" t="s">
        <v>721</v>
      </c>
    </row>
    <row r="201" spans="1:9" x14ac:dyDescent="0.3">
      <c r="A201" t="s">
        <v>923</v>
      </c>
      <c r="B201" t="s">
        <v>721</v>
      </c>
      <c r="C201" t="s">
        <v>298</v>
      </c>
      <c r="E201" t="s">
        <v>721</v>
      </c>
      <c r="G201" t="s">
        <v>721</v>
      </c>
      <c r="H201" t="s">
        <v>721</v>
      </c>
      <c r="I201" t="s">
        <v>721</v>
      </c>
    </row>
    <row r="202" spans="1:9" x14ac:dyDescent="0.3">
      <c r="A202" t="s">
        <v>924</v>
      </c>
      <c r="B202" t="s">
        <v>721</v>
      </c>
      <c r="C202" t="s">
        <v>298</v>
      </c>
      <c r="E202" t="s">
        <v>721</v>
      </c>
      <c r="G202" t="s">
        <v>721</v>
      </c>
      <c r="H202" t="s">
        <v>721</v>
      </c>
      <c r="I202" t="s">
        <v>721</v>
      </c>
    </row>
    <row r="203" spans="1:9" x14ac:dyDescent="0.3">
      <c r="A203" t="s">
        <v>925</v>
      </c>
      <c r="B203" t="s">
        <v>721</v>
      </c>
      <c r="C203" t="s">
        <v>309</v>
      </c>
      <c r="E203" t="s">
        <v>721</v>
      </c>
      <c r="G203" t="s">
        <v>721</v>
      </c>
      <c r="H203" t="s">
        <v>721</v>
      </c>
      <c r="I203" t="s">
        <v>721</v>
      </c>
    </row>
    <row r="204" spans="1:9" x14ac:dyDescent="0.3">
      <c r="A204" t="s">
        <v>926</v>
      </c>
      <c r="B204" t="s">
        <v>721</v>
      </c>
      <c r="C204" t="s">
        <v>298</v>
      </c>
      <c r="E204" t="s">
        <v>721</v>
      </c>
      <c r="G204" t="s">
        <v>721</v>
      </c>
      <c r="H204" t="s">
        <v>291</v>
      </c>
      <c r="I204" t="s">
        <v>721</v>
      </c>
    </row>
    <row r="205" spans="1:9" x14ac:dyDescent="0.3">
      <c r="A205" t="s">
        <v>492</v>
      </c>
      <c r="B205">
        <v>344</v>
      </c>
      <c r="C205" t="s">
        <v>309</v>
      </c>
      <c r="E205" t="s">
        <v>721</v>
      </c>
      <c r="G205" t="s">
        <v>721</v>
      </c>
      <c r="H205" t="s">
        <v>721</v>
      </c>
      <c r="I205" t="s">
        <v>721</v>
      </c>
    </row>
    <row r="206" spans="1:9" x14ac:dyDescent="0.3">
      <c r="A206" t="s">
        <v>927</v>
      </c>
      <c r="B206" t="s">
        <v>721</v>
      </c>
      <c r="C206" t="s">
        <v>298</v>
      </c>
      <c r="E206" t="s">
        <v>721</v>
      </c>
      <c r="G206" t="s">
        <v>721</v>
      </c>
      <c r="H206" t="s">
        <v>721</v>
      </c>
      <c r="I206" t="s">
        <v>721</v>
      </c>
    </row>
    <row r="207" spans="1:9" x14ac:dyDescent="0.3">
      <c r="A207" t="s">
        <v>382</v>
      </c>
      <c r="B207" t="s">
        <v>721</v>
      </c>
      <c r="C207" t="s">
        <v>298</v>
      </c>
      <c r="E207" t="s">
        <v>1183</v>
      </c>
      <c r="G207" t="s">
        <v>721</v>
      </c>
      <c r="H207" t="s">
        <v>721</v>
      </c>
      <c r="I207" t="s">
        <v>721</v>
      </c>
    </row>
    <row r="208" spans="1:9" x14ac:dyDescent="0.3">
      <c r="A208" t="s">
        <v>928</v>
      </c>
      <c r="B208" t="s">
        <v>721</v>
      </c>
      <c r="C208" t="s">
        <v>298</v>
      </c>
      <c r="E208" t="s">
        <v>721</v>
      </c>
      <c r="G208" t="s">
        <v>721</v>
      </c>
      <c r="H208" t="s">
        <v>291</v>
      </c>
      <c r="I208" t="s">
        <v>721</v>
      </c>
    </row>
    <row r="209" spans="1:9" x14ac:dyDescent="0.3">
      <c r="A209" t="s">
        <v>929</v>
      </c>
      <c r="B209" t="s">
        <v>721</v>
      </c>
      <c r="C209" t="s">
        <v>309</v>
      </c>
      <c r="E209" t="s">
        <v>721</v>
      </c>
      <c r="G209" t="s">
        <v>721</v>
      </c>
      <c r="H209" t="s">
        <v>291</v>
      </c>
      <c r="I209" t="s">
        <v>721</v>
      </c>
    </row>
    <row r="210" spans="1:9" x14ac:dyDescent="0.3">
      <c r="A210" t="s">
        <v>930</v>
      </c>
      <c r="B210" t="s">
        <v>721</v>
      </c>
      <c r="C210" t="s">
        <v>309</v>
      </c>
      <c r="E210" t="s">
        <v>721</v>
      </c>
      <c r="G210" t="s">
        <v>721</v>
      </c>
      <c r="H210" t="s">
        <v>291</v>
      </c>
      <c r="I210" t="s">
        <v>721</v>
      </c>
    </row>
    <row r="211" spans="1:9" x14ac:dyDescent="0.3">
      <c r="A211" t="s">
        <v>359</v>
      </c>
      <c r="B211">
        <v>168</v>
      </c>
      <c r="C211" t="s">
        <v>309</v>
      </c>
      <c r="E211" t="s">
        <v>721</v>
      </c>
      <c r="G211" t="s">
        <v>721</v>
      </c>
      <c r="H211" t="s">
        <v>721</v>
      </c>
      <c r="I211" t="s">
        <v>721</v>
      </c>
    </row>
    <row r="212" spans="1:9" x14ac:dyDescent="0.3">
      <c r="A212" t="s">
        <v>599</v>
      </c>
      <c r="B212" t="s">
        <v>721</v>
      </c>
      <c r="C212" t="s">
        <v>309</v>
      </c>
      <c r="E212" t="s">
        <v>721</v>
      </c>
      <c r="G212" t="s">
        <v>293</v>
      </c>
      <c r="H212" t="s">
        <v>721</v>
      </c>
      <c r="I212" t="s">
        <v>721</v>
      </c>
    </row>
    <row r="213" spans="1:9" x14ac:dyDescent="0.3">
      <c r="A213" t="s">
        <v>931</v>
      </c>
      <c r="B213" t="s">
        <v>721</v>
      </c>
      <c r="C213" t="s">
        <v>309</v>
      </c>
      <c r="E213" t="s">
        <v>721</v>
      </c>
      <c r="G213" t="s">
        <v>721</v>
      </c>
      <c r="H213" t="s">
        <v>721</v>
      </c>
      <c r="I213" t="s">
        <v>721</v>
      </c>
    </row>
    <row r="214" spans="1:9" x14ac:dyDescent="0.3">
      <c r="A214" t="s">
        <v>932</v>
      </c>
      <c r="B214" t="s">
        <v>721</v>
      </c>
      <c r="C214" t="s">
        <v>298</v>
      </c>
      <c r="E214" t="s">
        <v>721</v>
      </c>
      <c r="G214" t="s">
        <v>721</v>
      </c>
      <c r="H214" t="s">
        <v>291</v>
      </c>
      <c r="I214" t="s">
        <v>721</v>
      </c>
    </row>
    <row r="215" spans="1:9" x14ac:dyDescent="0.3">
      <c r="A215" t="s">
        <v>434</v>
      </c>
      <c r="B215">
        <v>171</v>
      </c>
      <c r="C215" t="s">
        <v>309</v>
      </c>
      <c r="E215" t="s">
        <v>721</v>
      </c>
      <c r="G215" t="s">
        <v>721</v>
      </c>
      <c r="H215" t="s">
        <v>721</v>
      </c>
      <c r="I215" t="s">
        <v>721</v>
      </c>
    </row>
    <row r="216" spans="1:9" x14ac:dyDescent="0.3">
      <c r="A216" t="s">
        <v>386</v>
      </c>
      <c r="B216">
        <v>51</v>
      </c>
      <c r="C216" t="s">
        <v>309</v>
      </c>
      <c r="D216" t="s">
        <v>1607</v>
      </c>
      <c r="E216" t="s">
        <v>721</v>
      </c>
      <c r="G216" t="s">
        <v>721</v>
      </c>
      <c r="H216" t="s">
        <v>721</v>
      </c>
      <c r="I216" t="s">
        <v>289</v>
      </c>
    </row>
    <row r="217" spans="1:9" x14ac:dyDescent="0.3">
      <c r="A217" t="s">
        <v>933</v>
      </c>
      <c r="B217" t="s">
        <v>721</v>
      </c>
      <c r="C217" t="s">
        <v>309</v>
      </c>
      <c r="E217" t="s">
        <v>721</v>
      </c>
      <c r="G217" t="s">
        <v>721</v>
      </c>
      <c r="H217" t="s">
        <v>291</v>
      </c>
      <c r="I217" t="s">
        <v>721</v>
      </c>
    </row>
    <row r="218" spans="1:9" x14ac:dyDescent="0.3">
      <c r="A218" t="s">
        <v>934</v>
      </c>
      <c r="B218" t="s">
        <v>721</v>
      </c>
      <c r="C218" t="s">
        <v>298</v>
      </c>
      <c r="E218" t="s">
        <v>721</v>
      </c>
      <c r="G218" t="s">
        <v>721</v>
      </c>
      <c r="H218" t="s">
        <v>291</v>
      </c>
      <c r="I218" t="s">
        <v>721</v>
      </c>
    </row>
    <row r="219" spans="1:9" x14ac:dyDescent="0.3">
      <c r="A219" t="s">
        <v>935</v>
      </c>
      <c r="B219" t="s">
        <v>721</v>
      </c>
      <c r="C219" t="s">
        <v>298</v>
      </c>
      <c r="E219" t="s">
        <v>721</v>
      </c>
      <c r="G219" t="s">
        <v>721</v>
      </c>
      <c r="H219" t="s">
        <v>291</v>
      </c>
      <c r="I219" t="s">
        <v>721</v>
      </c>
    </row>
    <row r="220" spans="1:9" x14ac:dyDescent="0.3">
      <c r="A220" t="s">
        <v>936</v>
      </c>
      <c r="B220" t="s">
        <v>721</v>
      </c>
      <c r="C220" t="s">
        <v>298</v>
      </c>
      <c r="D220" t="s">
        <v>1607</v>
      </c>
      <c r="E220" t="s">
        <v>721</v>
      </c>
      <c r="G220" t="s">
        <v>721</v>
      </c>
      <c r="H220" t="s">
        <v>721</v>
      </c>
      <c r="I220" t="s">
        <v>721</v>
      </c>
    </row>
    <row r="221" spans="1:9" x14ac:dyDescent="0.3">
      <c r="A221" t="s">
        <v>937</v>
      </c>
      <c r="B221" t="s">
        <v>721</v>
      </c>
      <c r="C221" t="s">
        <v>298</v>
      </c>
      <c r="E221" t="s">
        <v>721</v>
      </c>
      <c r="G221" t="s">
        <v>721</v>
      </c>
      <c r="H221" t="s">
        <v>721</v>
      </c>
      <c r="I221" t="s">
        <v>721</v>
      </c>
    </row>
    <row r="222" spans="1:9" x14ac:dyDescent="0.3">
      <c r="A222" t="s">
        <v>642</v>
      </c>
      <c r="B222">
        <v>109</v>
      </c>
      <c r="C222" t="s">
        <v>309</v>
      </c>
      <c r="D222" t="s">
        <v>1607</v>
      </c>
      <c r="E222" t="s">
        <v>721</v>
      </c>
      <c r="G222" t="s">
        <v>293</v>
      </c>
      <c r="H222" t="s">
        <v>291</v>
      </c>
      <c r="I222" t="s">
        <v>721</v>
      </c>
    </row>
    <row r="223" spans="1:9" x14ac:dyDescent="0.3">
      <c r="A223" t="s">
        <v>784</v>
      </c>
      <c r="B223">
        <v>237</v>
      </c>
      <c r="C223" t="s">
        <v>309</v>
      </c>
      <c r="E223" t="s">
        <v>721</v>
      </c>
      <c r="G223" t="s">
        <v>721</v>
      </c>
      <c r="H223" t="s">
        <v>291</v>
      </c>
      <c r="I223" t="s">
        <v>721</v>
      </c>
    </row>
    <row r="224" spans="1:9" x14ac:dyDescent="0.3">
      <c r="A224" t="s">
        <v>938</v>
      </c>
      <c r="B224" t="s">
        <v>721</v>
      </c>
      <c r="C224" t="s">
        <v>298</v>
      </c>
      <c r="E224" t="s">
        <v>721</v>
      </c>
      <c r="G224" t="s">
        <v>721</v>
      </c>
      <c r="H224" t="s">
        <v>721</v>
      </c>
      <c r="I224" t="s">
        <v>721</v>
      </c>
    </row>
    <row r="225" spans="1:9" x14ac:dyDescent="0.3">
      <c r="A225" t="s">
        <v>939</v>
      </c>
      <c r="B225" t="s">
        <v>721</v>
      </c>
      <c r="C225" t="s">
        <v>309</v>
      </c>
      <c r="E225" t="s">
        <v>721</v>
      </c>
      <c r="G225" t="s">
        <v>721</v>
      </c>
      <c r="H225" t="s">
        <v>721</v>
      </c>
      <c r="I225" t="s">
        <v>721</v>
      </c>
    </row>
    <row r="226" spans="1:9" x14ac:dyDescent="0.3">
      <c r="A226" t="s">
        <v>940</v>
      </c>
      <c r="B226" t="s">
        <v>721</v>
      </c>
      <c r="C226" t="s">
        <v>298</v>
      </c>
      <c r="E226" t="s">
        <v>721</v>
      </c>
      <c r="G226" t="s">
        <v>721</v>
      </c>
      <c r="H226" t="s">
        <v>291</v>
      </c>
      <c r="I226" t="s">
        <v>721</v>
      </c>
    </row>
    <row r="227" spans="1:9" x14ac:dyDescent="0.3">
      <c r="A227" t="s">
        <v>744</v>
      </c>
      <c r="B227">
        <v>98</v>
      </c>
      <c r="C227" t="s">
        <v>309</v>
      </c>
      <c r="E227" t="s">
        <v>721</v>
      </c>
      <c r="G227" t="s">
        <v>721</v>
      </c>
      <c r="H227" t="s">
        <v>721</v>
      </c>
      <c r="I227" t="s">
        <v>721</v>
      </c>
    </row>
    <row r="228" spans="1:9" x14ac:dyDescent="0.3">
      <c r="A228" t="s">
        <v>941</v>
      </c>
      <c r="B228" t="s">
        <v>721</v>
      </c>
      <c r="C228" t="s">
        <v>309</v>
      </c>
      <c r="E228" t="s">
        <v>721</v>
      </c>
      <c r="G228" t="s">
        <v>721</v>
      </c>
      <c r="H228" t="s">
        <v>721</v>
      </c>
      <c r="I228" t="s">
        <v>289</v>
      </c>
    </row>
    <row r="229" spans="1:9" x14ac:dyDescent="0.3">
      <c r="A229" t="s">
        <v>802</v>
      </c>
      <c r="B229">
        <v>291</v>
      </c>
      <c r="C229" t="s">
        <v>309</v>
      </c>
      <c r="E229" t="s">
        <v>721</v>
      </c>
      <c r="G229" t="s">
        <v>721</v>
      </c>
      <c r="H229" t="s">
        <v>721</v>
      </c>
      <c r="I229" t="s">
        <v>721</v>
      </c>
    </row>
    <row r="230" spans="1:9" x14ac:dyDescent="0.3">
      <c r="A230" t="s">
        <v>942</v>
      </c>
      <c r="B230" t="s">
        <v>721</v>
      </c>
      <c r="C230" t="s">
        <v>298</v>
      </c>
      <c r="E230" t="s">
        <v>721</v>
      </c>
      <c r="G230" t="s">
        <v>721</v>
      </c>
      <c r="H230" t="s">
        <v>291</v>
      </c>
      <c r="I230" t="s">
        <v>721</v>
      </c>
    </row>
    <row r="231" spans="1:9" x14ac:dyDescent="0.3">
      <c r="A231" t="s">
        <v>812</v>
      </c>
      <c r="B231">
        <v>323</v>
      </c>
      <c r="C231" t="s">
        <v>309</v>
      </c>
      <c r="E231" t="s">
        <v>721</v>
      </c>
      <c r="G231" t="s">
        <v>721</v>
      </c>
      <c r="H231" t="s">
        <v>721</v>
      </c>
      <c r="I231" t="s">
        <v>721</v>
      </c>
    </row>
    <row r="232" spans="1:9" x14ac:dyDescent="0.3">
      <c r="A232" t="s">
        <v>510</v>
      </c>
      <c r="B232" t="s">
        <v>721</v>
      </c>
      <c r="C232" t="s">
        <v>298</v>
      </c>
      <c r="E232" t="s">
        <v>721</v>
      </c>
      <c r="G232" t="s">
        <v>721</v>
      </c>
      <c r="H232" t="s">
        <v>721</v>
      </c>
      <c r="I232" t="s">
        <v>721</v>
      </c>
    </row>
    <row r="233" spans="1:9" x14ac:dyDescent="0.3">
      <c r="A233" t="s">
        <v>766</v>
      </c>
      <c r="B233">
        <v>199</v>
      </c>
      <c r="C233" t="s">
        <v>298</v>
      </c>
      <c r="E233" t="s">
        <v>1183</v>
      </c>
      <c r="G233" t="s">
        <v>721</v>
      </c>
      <c r="H233" t="s">
        <v>721</v>
      </c>
      <c r="I233" t="s">
        <v>721</v>
      </c>
    </row>
    <row r="234" spans="1:9" x14ac:dyDescent="0.3">
      <c r="A234" t="s">
        <v>717</v>
      </c>
      <c r="B234" t="s">
        <v>721</v>
      </c>
      <c r="C234" t="s">
        <v>298</v>
      </c>
      <c r="E234" t="s">
        <v>721</v>
      </c>
      <c r="G234" t="s">
        <v>293</v>
      </c>
      <c r="H234" t="s">
        <v>721</v>
      </c>
      <c r="I234" t="s">
        <v>289</v>
      </c>
    </row>
    <row r="235" spans="1:9" x14ac:dyDescent="0.3">
      <c r="A235" t="s">
        <v>592</v>
      </c>
      <c r="B235" t="s">
        <v>721</v>
      </c>
      <c r="C235" t="s">
        <v>298</v>
      </c>
      <c r="E235" t="s">
        <v>721</v>
      </c>
      <c r="G235" t="s">
        <v>721</v>
      </c>
      <c r="H235" t="s">
        <v>291</v>
      </c>
      <c r="I235" t="s">
        <v>721</v>
      </c>
    </row>
    <row r="236" spans="1:9" x14ac:dyDescent="0.3">
      <c r="A236" t="s">
        <v>943</v>
      </c>
      <c r="B236" t="s">
        <v>721</v>
      </c>
      <c r="C236" t="s">
        <v>309</v>
      </c>
      <c r="E236" t="s">
        <v>721</v>
      </c>
      <c r="G236" t="s">
        <v>721</v>
      </c>
      <c r="H236" t="s">
        <v>721</v>
      </c>
      <c r="I236" t="s">
        <v>721</v>
      </c>
    </row>
    <row r="237" spans="1:9" x14ac:dyDescent="0.3">
      <c r="A237" t="s">
        <v>944</v>
      </c>
      <c r="B237" t="s">
        <v>721</v>
      </c>
      <c r="C237" t="s">
        <v>298</v>
      </c>
      <c r="D237" t="s">
        <v>1185</v>
      </c>
      <c r="E237" t="s">
        <v>721</v>
      </c>
      <c r="G237" t="s">
        <v>721</v>
      </c>
      <c r="H237" t="s">
        <v>721</v>
      </c>
      <c r="I237" t="s">
        <v>721</v>
      </c>
    </row>
    <row r="238" spans="1:9" x14ac:dyDescent="0.3">
      <c r="A238" t="s">
        <v>945</v>
      </c>
      <c r="B238" t="s">
        <v>721</v>
      </c>
      <c r="C238" t="s">
        <v>298</v>
      </c>
      <c r="D238" t="s">
        <v>1607</v>
      </c>
      <c r="E238" t="s">
        <v>721</v>
      </c>
      <c r="G238" t="s">
        <v>721</v>
      </c>
      <c r="H238" t="s">
        <v>721</v>
      </c>
      <c r="I238" t="s">
        <v>721</v>
      </c>
    </row>
    <row r="239" spans="1:9" x14ac:dyDescent="0.3">
      <c r="A239" t="s">
        <v>464</v>
      </c>
      <c r="B239" t="s">
        <v>721</v>
      </c>
      <c r="C239" t="s">
        <v>309</v>
      </c>
      <c r="E239" t="s">
        <v>721</v>
      </c>
      <c r="G239" t="s">
        <v>290</v>
      </c>
      <c r="H239" t="s">
        <v>721</v>
      </c>
      <c r="I239" t="s">
        <v>289</v>
      </c>
    </row>
    <row r="240" spans="1:9" x14ac:dyDescent="0.3">
      <c r="A240" t="s">
        <v>946</v>
      </c>
      <c r="B240" t="s">
        <v>721</v>
      </c>
      <c r="C240" t="s">
        <v>298</v>
      </c>
      <c r="E240" t="s">
        <v>828</v>
      </c>
      <c r="G240" t="s">
        <v>721</v>
      </c>
      <c r="H240" t="s">
        <v>721</v>
      </c>
      <c r="I240" t="s">
        <v>721</v>
      </c>
    </row>
    <row r="241" spans="1:9" x14ac:dyDescent="0.3">
      <c r="A241" t="s">
        <v>947</v>
      </c>
      <c r="B241" t="s">
        <v>721</v>
      </c>
      <c r="C241" t="s">
        <v>298</v>
      </c>
      <c r="E241" t="s">
        <v>721</v>
      </c>
      <c r="G241" t="s">
        <v>721</v>
      </c>
      <c r="H241" t="s">
        <v>721</v>
      </c>
      <c r="I241" t="s">
        <v>721</v>
      </c>
    </row>
    <row r="242" spans="1:9" x14ac:dyDescent="0.3">
      <c r="A242" t="s">
        <v>948</v>
      </c>
      <c r="B242" t="s">
        <v>721</v>
      </c>
      <c r="C242" t="s">
        <v>298</v>
      </c>
      <c r="E242" t="s">
        <v>721</v>
      </c>
      <c r="G242" t="s">
        <v>721</v>
      </c>
      <c r="H242" t="s">
        <v>721</v>
      </c>
      <c r="I242" t="s">
        <v>721</v>
      </c>
    </row>
    <row r="243" spans="1:9" x14ac:dyDescent="0.3">
      <c r="A243" t="s">
        <v>949</v>
      </c>
      <c r="B243" t="s">
        <v>721</v>
      </c>
      <c r="C243" t="s">
        <v>309</v>
      </c>
      <c r="E243" t="s">
        <v>721</v>
      </c>
      <c r="G243" t="s">
        <v>721</v>
      </c>
      <c r="H243" t="s">
        <v>721</v>
      </c>
      <c r="I243" t="s">
        <v>721</v>
      </c>
    </row>
    <row r="244" spans="1:9" x14ac:dyDescent="0.3">
      <c r="A244" t="s">
        <v>950</v>
      </c>
      <c r="B244" t="s">
        <v>721</v>
      </c>
      <c r="C244" t="s">
        <v>298</v>
      </c>
      <c r="E244" t="s">
        <v>721</v>
      </c>
      <c r="G244" t="s">
        <v>721</v>
      </c>
      <c r="H244" t="s">
        <v>721</v>
      </c>
      <c r="I244" t="s">
        <v>721</v>
      </c>
    </row>
    <row r="245" spans="1:9" x14ac:dyDescent="0.3">
      <c r="A245" t="s">
        <v>951</v>
      </c>
      <c r="B245" t="s">
        <v>721</v>
      </c>
      <c r="C245" t="s">
        <v>298</v>
      </c>
      <c r="E245" t="s">
        <v>721</v>
      </c>
      <c r="G245" t="s">
        <v>721</v>
      </c>
      <c r="H245" t="s">
        <v>721</v>
      </c>
      <c r="I245" t="s">
        <v>721</v>
      </c>
    </row>
    <row r="246" spans="1:9" x14ac:dyDescent="0.3">
      <c r="A246" t="s">
        <v>787</v>
      </c>
      <c r="B246">
        <v>247</v>
      </c>
      <c r="C246" t="s">
        <v>309</v>
      </c>
      <c r="E246" t="s">
        <v>721</v>
      </c>
      <c r="G246" t="s">
        <v>721</v>
      </c>
      <c r="H246" t="s">
        <v>721</v>
      </c>
      <c r="I246" t="s">
        <v>721</v>
      </c>
    </row>
    <row r="247" spans="1:9" x14ac:dyDescent="0.3">
      <c r="A247" t="s">
        <v>774</v>
      </c>
      <c r="B247">
        <v>213</v>
      </c>
      <c r="C247" t="s">
        <v>309</v>
      </c>
      <c r="E247" t="s">
        <v>721</v>
      </c>
      <c r="G247" t="s">
        <v>721</v>
      </c>
      <c r="H247" t="s">
        <v>721</v>
      </c>
      <c r="I247" t="s">
        <v>721</v>
      </c>
    </row>
    <row r="248" spans="1:9" x14ac:dyDescent="0.3">
      <c r="A248" t="s">
        <v>952</v>
      </c>
      <c r="B248" t="s">
        <v>721</v>
      </c>
      <c r="C248" t="s">
        <v>309</v>
      </c>
      <c r="E248" t="s">
        <v>721</v>
      </c>
      <c r="G248" t="s">
        <v>721</v>
      </c>
      <c r="H248" t="s">
        <v>291</v>
      </c>
      <c r="I248" t="s">
        <v>721</v>
      </c>
    </row>
    <row r="249" spans="1:9" x14ac:dyDescent="0.3">
      <c r="A249" t="s">
        <v>733</v>
      </c>
      <c r="B249">
        <v>53</v>
      </c>
      <c r="C249" t="s">
        <v>309</v>
      </c>
      <c r="D249" t="s">
        <v>1607</v>
      </c>
      <c r="E249" t="s">
        <v>721</v>
      </c>
      <c r="G249" t="s">
        <v>721</v>
      </c>
      <c r="H249" t="s">
        <v>721</v>
      </c>
      <c r="I249" t="s">
        <v>721</v>
      </c>
    </row>
    <row r="250" spans="1:9" x14ac:dyDescent="0.3">
      <c r="A250" t="s">
        <v>953</v>
      </c>
      <c r="B250" t="s">
        <v>721</v>
      </c>
      <c r="C250" t="s">
        <v>298</v>
      </c>
      <c r="E250" t="s">
        <v>721</v>
      </c>
      <c r="G250" t="s">
        <v>721</v>
      </c>
      <c r="H250" t="s">
        <v>291</v>
      </c>
      <c r="I250" t="s">
        <v>721</v>
      </c>
    </row>
    <row r="251" spans="1:9" x14ac:dyDescent="0.3">
      <c r="A251" t="s">
        <v>954</v>
      </c>
      <c r="B251" t="s">
        <v>721</v>
      </c>
      <c r="C251" t="s">
        <v>298</v>
      </c>
      <c r="E251" t="s">
        <v>721</v>
      </c>
      <c r="G251" t="s">
        <v>721</v>
      </c>
      <c r="H251" t="s">
        <v>721</v>
      </c>
      <c r="I251" t="s">
        <v>721</v>
      </c>
    </row>
    <row r="252" spans="1:9" x14ac:dyDescent="0.3">
      <c r="A252" t="s">
        <v>619</v>
      </c>
      <c r="B252" t="s">
        <v>721</v>
      </c>
      <c r="C252" t="s">
        <v>309</v>
      </c>
      <c r="E252" t="s">
        <v>721</v>
      </c>
      <c r="G252" t="s">
        <v>293</v>
      </c>
      <c r="H252" t="s">
        <v>721</v>
      </c>
      <c r="I252" t="s">
        <v>721</v>
      </c>
    </row>
    <row r="253" spans="1:9" x14ac:dyDescent="0.3">
      <c r="A253" t="s">
        <v>955</v>
      </c>
      <c r="B253" t="s">
        <v>721</v>
      </c>
      <c r="C253" t="s">
        <v>298</v>
      </c>
      <c r="E253" t="s">
        <v>1183</v>
      </c>
      <c r="G253" t="s">
        <v>721</v>
      </c>
      <c r="H253" t="s">
        <v>721</v>
      </c>
      <c r="I253" t="s">
        <v>721</v>
      </c>
    </row>
    <row r="254" spans="1:9" x14ac:dyDescent="0.3">
      <c r="A254" t="s">
        <v>956</v>
      </c>
      <c r="B254" t="s">
        <v>721</v>
      </c>
      <c r="C254" t="s">
        <v>309</v>
      </c>
      <c r="E254" t="s">
        <v>721</v>
      </c>
      <c r="G254" t="s">
        <v>721</v>
      </c>
      <c r="H254" t="s">
        <v>291</v>
      </c>
      <c r="I254" t="s">
        <v>721</v>
      </c>
    </row>
    <row r="255" spans="1:9" x14ac:dyDescent="0.3">
      <c r="A255" t="s">
        <v>957</v>
      </c>
      <c r="B255" t="s">
        <v>721</v>
      </c>
      <c r="C255" t="s">
        <v>298</v>
      </c>
      <c r="D255" t="s">
        <v>1607</v>
      </c>
      <c r="E255" t="s">
        <v>721</v>
      </c>
      <c r="G255" t="s">
        <v>721</v>
      </c>
      <c r="H255" t="s">
        <v>721</v>
      </c>
      <c r="I255" t="s">
        <v>721</v>
      </c>
    </row>
    <row r="256" spans="1:9" x14ac:dyDescent="0.3">
      <c r="A256" t="s">
        <v>786</v>
      </c>
      <c r="B256">
        <v>243</v>
      </c>
      <c r="C256" t="s">
        <v>309</v>
      </c>
      <c r="E256" t="s">
        <v>721</v>
      </c>
      <c r="G256" t="s">
        <v>721</v>
      </c>
      <c r="H256" t="s">
        <v>721</v>
      </c>
      <c r="I256" t="s">
        <v>721</v>
      </c>
    </row>
    <row r="257" spans="1:9" x14ac:dyDescent="0.3">
      <c r="A257" t="s">
        <v>824</v>
      </c>
      <c r="B257">
        <v>350</v>
      </c>
      <c r="C257" t="s">
        <v>309</v>
      </c>
      <c r="E257" t="s">
        <v>721</v>
      </c>
      <c r="G257" t="s">
        <v>721</v>
      </c>
      <c r="H257" t="s">
        <v>721</v>
      </c>
      <c r="I257" t="s">
        <v>721</v>
      </c>
    </row>
    <row r="258" spans="1:9" x14ac:dyDescent="0.3">
      <c r="A258" t="s">
        <v>455</v>
      </c>
      <c r="B258">
        <v>266</v>
      </c>
      <c r="C258" t="s">
        <v>309</v>
      </c>
      <c r="E258" t="s">
        <v>721</v>
      </c>
      <c r="G258" t="s">
        <v>721</v>
      </c>
      <c r="H258" t="s">
        <v>721</v>
      </c>
      <c r="I258" t="s">
        <v>721</v>
      </c>
    </row>
    <row r="259" spans="1:9" x14ac:dyDescent="0.3">
      <c r="A259" t="s">
        <v>736</v>
      </c>
      <c r="B259">
        <v>75</v>
      </c>
      <c r="C259" t="s">
        <v>309</v>
      </c>
      <c r="E259" t="s">
        <v>721</v>
      </c>
      <c r="G259" t="s">
        <v>721</v>
      </c>
      <c r="H259" t="s">
        <v>721</v>
      </c>
      <c r="I259" t="s">
        <v>721</v>
      </c>
    </row>
    <row r="260" spans="1:9" x14ac:dyDescent="0.3">
      <c r="A260" t="s">
        <v>499</v>
      </c>
      <c r="B260" t="s">
        <v>721</v>
      </c>
      <c r="C260" t="s">
        <v>309</v>
      </c>
      <c r="E260" t="s">
        <v>721</v>
      </c>
      <c r="G260" t="s">
        <v>293</v>
      </c>
      <c r="H260" t="s">
        <v>721</v>
      </c>
      <c r="I260" t="s">
        <v>721</v>
      </c>
    </row>
    <row r="261" spans="1:9" x14ac:dyDescent="0.3">
      <c r="A261" t="s">
        <v>958</v>
      </c>
      <c r="B261" t="s">
        <v>721</v>
      </c>
      <c r="C261" t="s">
        <v>309</v>
      </c>
      <c r="E261" t="s">
        <v>721</v>
      </c>
      <c r="G261" t="s">
        <v>721</v>
      </c>
      <c r="H261" t="s">
        <v>291</v>
      </c>
      <c r="I261" t="s">
        <v>721</v>
      </c>
    </row>
    <row r="262" spans="1:9" x14ac:dyDescent="0.3">
      <c r="A262" t="s">
        <v>959</v>
      </c>
      <c r="B262" t="s">
        <v>721</v>
      </c>
      <c r="C262" t="s">
        <v>309</v>
      </c>
      <c r="E262" t="s">
        <v>721</v>
      </c>
      <c r="G262" t="s">
        <v>721</v>
      </c>
      <c r="H262" t="s">
        <v>721</v>
      </c>
      <c r="I262" t="s">
        <v>721</v>
      </c>
    </row>
    <row r="263" spans="1:9" x14ac:dyDescent="0.3">
      <c r="A263" t="s">
        <v>323</v>
      </c>
      <c r="B263">
        <v>334</v>
      </c>
      <c r="C263" t="s">
        <v>309</v>
      </c>
      <c r="E263" t="s">
        <v>721</v>
      </c>
      <c r="G263" t="s">
        <v>293</v>
      </c>
      <c r="H263" t="s">
        <v>721</v>
      </c>
      <c r="I263" t="s">
        <v>721</v>
      </c>
    </row>
    <row r="264" spans="1:9" x14ac:dyDescent="0.3">
      <c r="A264" t="s">
        <v>960</v>
      </c>
      <c r="B264" t="s">
        <v>721</v>
      </c>
      <c r="C264" t="s">
        <v>309</v>
      </c>
      <c r="E264" t="s">
        <v>721</v>
      </c>
      <c r="G264" t="s">
        <v>721</v>
      </c>
      <c r="H264" t="s">
        <v>721</v>
      </c>
      <c r="I264" t="s">
        <v>721</v>
      </c>
    </row>
    <row r="265" spans="1:9" x14ac:dyDescent="0.3">
      <c r="A265" t="s">
        <v>961</v>
      </c>
      <c r="B265" t="s">
        <v>721</v>
      </c>
      <c r="C265" t="s">
        <v>309</v>
      </c>
      <c r="D265" t="s">
        <v>1607</v>
      </c>
      <c r="E265" t="s">
        <v>721</v>
      </c>
      <c r="G265" t="s">
        <v>721</v>
      </c>
      <c r="H265" t="s">
        <v>721</v>
      </c>
      <c r="I265" t="s">
        <v>721</v>
      </c>
    </row>
    <row r="266" spans="1:9" x14ac:dyDescent="0.3">
      <c r="A266" t="s">
        <v>962</v>
      </c>
      <c r="B266" t="s">
        <v>721</v>
      </c>
      <c r="C266" t="s">
        <v>309</v>
      </c>
      <c r="E266" t="s">
        <v>721</v>
      </c>
      <c r="G266" t="s">
        <v>721</v>
      </c>
      <c r="H266" t="s">
        <v>291</v>
      </c>
      <c r="I266" t="s">
        <v>721</v>
      </c>
    </row>
    <row r="267" spans="1:9" x14ac:dyDescent="0.3">
      <c r="A267" t="s">
        <v>756</v>
      </c>
      <c r="B267">
        <v>140</v>
      </c>
      <c r="C267" t="s">
        <v>309</v>
      </c>
      <c r="E267" t="s">
        <v>721</v>
      </c>
      <c r="G267" t="s">
        <v>721</v>
      </c>
      <c r="H267" t="s">
        <v>721</v>
      </c>
      <c r="I267" t="s">
        <v>721</v>
      </c>
    </row>
    <row r="268" spans="1:9" x14ac:dyDescent="0.3">
      <c r="A268" t="s">
        <v>963</v>
      </c>
      <c r="B268" t="s">
        <v>721</v>
      </c>
      <c r="C268" t="s">
        <v>298</v>
      </c>
      <c r="E268" t="s">
        <v>721</v>
      </c>
      <c r="G268" t="s">
        <v>721</v>
      </c>
      <c r="H268" t="s">
        <v>291</v>
      </c>
      <c r="I268" t="s">
        <v>721</v>
      </c>
    </row>
    <row r="269" spans="1:9" x14ac:dyDescent="0.3">
      <c r="A269" t="s">
        <v>554</v>
      </c>
      <c r="B269" t="s">
        <v>721</v>
      </c>
      <c r="C269" t="s">
        <v>309</v>
      </c>
      <c r="E269" t="s">
        <v>721</v>
      </c>
      <c r="G269" t="s">
        <v>290</v>
      </c>
      <c r="H269" t="s">
        <v>721</v>
      </c>
      <c r="I269" t="s">
        <v>721</v>
      </c>
    </row>
    <row r="270" spans="1:9" x14ac:dyDescent="0.3">
      <c r="A270" t="s">
        <v>485</v>
      </c>
      <c r="B270" t="s">
        <v>721</v>
      </c>
      <c r="C270" t="s">
        <v>309</v>
      </c>
      <c r="E270" t="s">
        <v>721</v>
      </c>
      <c r="G270" t="s">
        <v>293</v>
      </c>
      <c r="H270" t="s">
        <v>721</v>
      </c>
      <c r="I270" t="s">
        <v>721</v>
      </c>
    </row>
    <row r="271" spans="1:9" x14ac:dyDescent="0.3">
      <c r="A271" t="s">
        <v>548</v>
      </c>
      <c r="B271">
        <v>331</v>
      </c>
      <c r="C271" t="s">
        <v>309</v>
      </c>
      <c r="E271" t="s">
        <v>721</v>
      </c>
      <c r="G271" t="s">
        <v>721</v>
      </c>
      <c r="H271" t="s">
        <v>721</v>
      </c>
      <c r="I271" t="s">
        <v>721</v>
      </c>
    </row>
    <row r="272" spans="1:9" x14ac:dyDescent="0.3">
      <c r="A272" t="s">
        <v>609</v>
      </c>
      <c r="B272">
        <v>220</v>
      </c>
      <c r="C272" t="s">
        <v>309</v>
      </c>
      <c r="E272" t="s">
        <v>721</v>
      </c>
      <c r="G272" t="s">
        <v>290</v>
      </c>
      <c r="H272" t="s">
        <v>721</v>
      </c>
      <c r="I272" t="s">
        <v>721</v>
      </c>
    </row>
    <row r="273" spans="1:9" x14ac:dyDescent="0.3">
      <c r="A273" t="s">
        <v>964</v>
      </c>
      <c r="B273" t="s">
        <v>721</v>
      </c>
      <c r="C273" t="s">
        <v>298</v>
      </c>
      <c r="E273" t="s">
        <v>721</v>
      </c>
      <c r="G273" t="s">
        <v>721</v>
      </c>
      <c r="H273" t="s">
        <v>721</v>
      </c>
      <c r="I273" t="s">
        <v>721</v>
      </c>
    </row>
    <row r="274" spans="1:9" x14ac:dyDescent="0.3">
      <c r="A274" t="s">
        <v>965</v>
      </c>
      <c r="B274" t="s">
        <v>721</v>
      </c>
      <c r="C274" t="s">
        <v>298</v>
      </c>
      <c r="E274" t="s">
        <v>721</v>
      </c>
      <c r="G274" t="s">
        <v>721</v>
      </c>
      <c r="H274" t="s">
        <v>721</v>
      </c>
      <c r="I274" t="s">
        <v>721</v>
      </c>
    </row>
    <row r="275" spans="1:9" x14ac:dyDescent="0.3">
      <c r="A275" t="s">
        <v>966</v>
      </c>
      <c r="B275" t="s">
        <v>721</v>
      </c>
      <c r="C275" t="s">
        <v>309</v>
      </c>
      <c r="E275" t="s">
        <v>1183</v>
      </c>
      <c r="G275" t="s">
        <v>721</v>
      </c>
      <c r="H275" t="s">
        <v>721</v>
      </c>
      <c r="I275" t="s">
        <v>289</v>
      </c>
    </row>
    <row r="276" spans="1:9" x14ac:dyDescent="0.3">
      <c r="A276" t="s">
        <v>967</v>
      </c>
      <c r="B276" t="s">
        <v>721</v>
      </c>
      <c r="C276" t="s">
        <v>298</v>
      </c>
      <c r="E276" t="s">
        <v>721</v>
      </c>
      <c r="G276" t="s">
        <v>721</v>
      </c>
      <c r="H276" t="s">
        <v>721</v>
      </c>
      <c r="I276" t="s">
        <v>721</v>
      </c>
    </row>
    <row r="277" spans="1:9" x14ac:dyDescent="0.3">
      <c r="A277" t="s">
        <v>968</v>
      </c>
      <c r="B277" t="s">
        <v>721</v>
      </c>
      <c r="C277" t="s">
        <v>298</v>
      </c>
      <c r="E277" t="s">
        <v>721</v>
      </c>
      <c r="G277" t="s">
        <v>721</v>
      </c>
      <c r="H277" t="s">
        <v>721</v>
      </c>
      <c r="I277" t="s">
        <v>721</v>
      </c>
    </row>
    <row r="278" spans="1:9" x14ac:dyDescent="0.3">
      <c r="A278" t="s">
        <v>969</v>
      </c>
      <c r="B278" t="s">
        <v>721</v>
      </c>
      <c r="C278" t="s">
        <v>298</v>
      </c>
      <c r="E278" t="s">
        <v>721</v>
      </c>
      <c r="G278" t="s">
        <v>721</v>
      </c>
      <c r="H278" t="s">
        <v>291</v>
      </c>
      <c r="I278" t="s">
        <v>721</v>
      </c>
    </row>
    <row r="279" spans="1:9" x14ac:dyDescent="0.3">
      <c r="A279" t="s">
        <v>970</v>
      </c>
      <c r="B279" t="s">
        <v>721</v>
      </c>
      <c r="C279" t="s">
        <v>298</v>
      </c>
      <c r="E279" t="s">
        <v>721</v>
      </c>
      <c r="G279" t="s">
        <v>721</v>
      </c>
      <c r="H279" t="s">
        <v>721</v>
      </c>
      <c r="I279" t="s">
        <v>721</v>
      </c>
    </row>
    <row r="280" spans="1:9" x14ac:dyDescent="0.3">
      <c r="A280" t="s">
        <v>633</v>
      </c>
      <c r="B280" t="s">
        <v>721</v>
      </c>
      <c r="C280" t="s">
        <v>298</v>
      </c>
      <c r="D280" t="s">
        <v>1607</v>
      </c>
      <c r="E280" t="s">
        <v>721</v>
      </c>
      <c r="G280" t="s">
        <v>721</v>
      </c>
      <c r="H280" t="s">
        <v>721</v>
      </c>
      <c r="I280" t="s">
        <v>721</v>
      </c>
    </row>
    <row r="281" spans="1:9" x14ac:dyDescent="0.3">
      <c r="A281" t="s">
        <v>971</v>
      </c>
      <c r="B281" t="s">
        <v>721</v>
      </c>
      <c r="C281" t="s">
        <v>298</v>
      </c>
      <c r="D281" t="s">
        <v>1607</v>
      </c>
      <c r="E281" t="s">
        <v>721</v>
      </c>
      <c r="G281" t="s">
        <v>721</v>
      </c>
      <c r="H281" t="s">
        <v>721</v>
      </c>
      <c r="I281" t="s">
        <v>721</v>
      </c>
    </row>
    <row r="282" spans="1:9" x14ac:dyDescent="0.3">
      <c r="A282" t="s">
        <v>585</v>
      </c>
      <c r="B282">
        <v>205</v>
      </c>
      <c r="C282" t="s">
        <v>309</v>
      </c>
      <c r="D282" t="s">
        <v>1607</v>
      </c>
      <c r="E282" t="s">
        <v>721</v>
      </c>
      <c r="G282" t="s">
        <v>721</v>
      </c>
      <c r="H282" t="s">
        <v>721</v>
      </c>
      <c r="I282" t="s">
        <v>721</v>
      </c>
    </row>
    <row r="283" spans="1:9" x14ac:dyDescent="0.3">
      <c r="A283" t="s">
        <v>511</v>
      </c>
      <c r="B283" t="s">
        <v>721</v>
      </c>
      <c r="C283" t="s">
        <v>298</v>
      </c>
      <c r="E283" t="s">
        <v>721</v>
      </c>
      <c r="G283" t="s">
        <v>290</v>
      </c>
      <c r="H283" t="s">
        <v>721</v>
      </c>
      <c r="I283" t="s">
        <v>721</v>
      </c>
    </row>
    <row r="284" spans="1:9" x14ac:dyDescent="0.3">
      <c r="A284" t="s">
        <v>788</v>
      </c>
      <c r="B284">
        <v>255</v>
      </c>
      <c r="C284" t="s">
        <v>298</v>
      </c>
      <c r="E284" t="s">
        <v>1189</v>
      </c>
      <c r="G284" t="s">
        <v>721</v>
      </c>
      <c r="H284" t="s">
        <v>721</v>
      </c>
      <c r="I284" t="s">
        <v>289</v>
      </c>
    </row>
    <row r="285" spans="1:9" x14ac:dyDescent="0.3">
      <c r="A285" t="s">
        <v>972</v>
      </c>
      <c r="B285" t="s">
        <v>721</v>
      </c>
      <c r="C285" t="s">
        <v>298</v>
      </c>
      <c r="D285" t="s">
        <v>1607</v>
      </c>
      <c r="E285" t="s">
        <v>721</v>
      </c>
      <c r="G285" t="s">
        <v>721</v>
      </c>
      <c r="H285" t="s">
        <v>721</v>
      </c>
      <c r="I285" t="s">
        <v>289</v>
      </c>
    </row>
    <row r="286" spans="1:9" x14ac:dyDescent="0.3">
      <c r="A286" t="s">
        <v>973</v>
      </c>
      <c r="B286" t="s">
        <v>721</v>
      </c>
      <c r="C286" t="s">
        <v>298</v>
      </c>
      <c r="E286" t="s">
        <v>721</v>
      </c>
      <c r="G286" t="s">
        <v>721</v>
      </c>
      <c r="H286" t="s">
        <v>291</v>
      </c>
      <c r="I286" t="s">
        <v>721</v>
      </c>
    </row>
    <row r="287" spans="1:9" x14ac:dyDescent="0.3">
      <c r="A287" t="s">
        <v>764</v>
      </c>
      <c r="B287">
        <v>189</v>
      </c>
      <c r="C287" t="s">
        <v>309</v>
      </c>
      <c r="E287" t="s">
        <v>721</v>
      </c>
      <c r="G287" t="s">
        <v>721</v>
      </c>
      <c r="H287" t="s">
        <v>721</v>
      </c>
      <c r="I287" t="s">
        <v>721</v>
      </c>
    </row>
    <row r="288" spans="1:9" x14ac:dyDescent="0.3">
      <c r="A288" t="s">
        <v>440</v>
      </c>
      <c r="B288">
        <v>142</v>
      </c>
      <c r="C288" t="s">
        <v>309</v>
      </c>
      <c r="E288" t="s">
        <v>721</v>
      </c>
      <c r="G288" t="s">
        <v>290</v>
      </c>
      <c r="H288" t="s">
        <v>721</v>
      </c>
      <c r="I288" t="s">
        <v>721</v>
      </c>
    </row>
    <row r="289" spans="1:9" x14ac:dyDescent="0.3">
      <c r="A289" t="s">
        <v>770</v>
      </c>
      <c r="B289">
        <v>206</v>
      </c>
      <c r="C289" t="s">
        <v>298</v>
      </c>
      <c r="E289" t="s">
        <v>828</v>
      </c>
      <c r="G289" t="s">
        <v>721</v>
      </c>
      <c r="H289" t="s">
        <v>721</v>
      </c>
      <c r="I289" t="s">
        <v>721</v>
      </c>
    </row>
    <row r="290" spans="1:9" x14ac:dyDescent="0.3">
      <c r="A290" t="s">
        <v>469</v>
      </c>
      <c r="B290">
        <v>219</v>
      </c>
      <c r="C290" t="s">
        <v>309</v>
      </c>
      <c r="E290" t="s">
        <v>721</v>
      </c>
      <c r="G290" t="s">
        <v>293</v>
      </c>
      <c r="H290" t="s">
        <v>721</v>
      </c>
      <c r="I290" t="s">
        <v>721</v>
      </c>
    </row>
    <row r="291" spans="1:9" x14ac:dyDescent="0.3">
      <c r="A291" t="s">
        <v>738</v>
      </c>
      <c r="B291">
        <v>88</v>
      </c>
      <c r="C291" t="s">
        <v>309</v>
      </c>
      <c r="E291" t="s">
        <v>721</v>
      </c>
      <c r="G291" t="s">
        <v>721</v>
      </c>
      <c r="H291" t="s">
        <v>721</v>
      </c>
      <c r="I291" t="s">
        <v>289</v>
      </c>
    </row>
    <row r="292" spans="1:9" x14ac:dyDescent="0.3">
      <c r="A292" t="s">
        <v>809</v>
      </c>
      <c r="B292">
        <v>315</v>
      </c>
      <c r="C292" t="s">
        <v>309</v>
      </c>
      <c r="E292" t="s">
        <v>721</v>
      </c>
      <c r="G292" t="s">
        <v>721</v>
      </c>
      <c r="H292" t="s">
        <v>721</v>
      </c>
      <c r="I292" t="s">
        <v>721</v>
      </c>
    </row>
    <row r="293" spans="1:9" x14ac:dyDescent="0.3">
      <c r="A293" t="s">
        <v>974</v>
      </c>
      <c r="B293" t="s">
        <v>721</v>
      </c>
      <c r="C293" t="s">
        <v>309</v>
      </c>
      <c r="E293" t="s">
        <v>721</v>
      </c>
      <c r="G293" t="s">
        <v>721</v>
      </c>
      <c r="H293" t="s">
        <v>721</v>
      </c>
      <c r="I293" t="s">
        <v>721</v>
      </c>
    </row>
    <row r="294" spans="1:9" x14ac:dyDescent="0.3">
      <c r="A294" t="s">
        <v>975</v>
      </c>
      <c r="B294" t="s">
        <v>721</v>
      </c>
      <c r="C294" t="s">
        <v>309</v>
      </c>
      <c r="E294" t="s">
        <v>721</v>
      </c>
      <c r="G294" t="s">
        <v>721</v>
      </c>
      <c r="H294" t="s">
        <v>291</v>
      </c>
      <c r="I294" t="s">
        <v>721</v>
      </c>
    </row>
    <row r="295" spans="1:9" x14ac:dyDescent="0.3">
      <c r="A295" t="s">
        <v>538</v>
      </c>
      <c r="B295" t="s">
        <v>721</v>
      </c>
      <c r="C295" t="s">
        <v>309</v>
      </c>
      <c r="E295" t="s">
        <v>721</v>
      </c>
      <c r="G295" t="s">
        <v>293</v>
      </c>
      <c r="H295" t="s">
        <v>721</v>
      </c>
      <c r="I295" t="s">
        <v>721</v>
      </c>
    </row>
    <row r="296" spans="1:9" x14ac:dyDescent="0.3">
      <c r="A296" t="s">
        <v>976</v>
      </c>
      <c r="B296" t="s">
        <v>721</v>
      </c>
      <c r="C296" t="s">
        <v>298</v>
      </c>
      <c r="E296" t="s">
        <v>1183</v>
      </c>
      <c r="G296" t="s">
        <v>721</v>
      </c>
      <c r="H296" t="s">
        <v>721</v>
      </c>
      <c r="I296" t="s">
        <v>721</v>
      </c>
    </row>
    <row r="297" spans="1:9" x14ac:dyDescent="0.3">
      <c r="A297" t="s">
        <v>372</v>
      </c>
      <c r="B297">
        <v>159</v>
      </c>
      <c r="C297" t="s">
        <v>309</v>
      </c>
      <c r="D297" t="s">
        <v>1607</v>
      </c>
      <c r="E297" t="s">
        <v>721</v>
      </c>
      <c r="G297" t="s">
        <v>290</v>
      </c>
      <c r="H297" t="s">
        <v>721</v>
      </c>
      <c r="I297" t="s">
        <v>721</v>
      </c>
    </row>
    <row r="298" spans="1:9" x14ac:dyDescent="0.3">
      <c r="A298" t="s">
        <v>977</v>
      </c>
      <c r="B298" t="s">
        <v>721</v>
      </c>
      <c r="C298" t="s">
        <v>309</v>
      </c>
      <c r="E298" t="s">
        <v>721</v>
      </c>
      <c r="G298" t="s">
        <v>721</v>
      </c>
      <c r="H298" t="s">
        <v>721</v>
      </c>
      <c r="I298" t="s">
        <v>721</v>
      </c>
    </row>
    <row r="299" spans="1:9" x14ac:dyDescent="0.3">
      <c r="A299" t="s">
        <v>978</v>
      </c>
      <c r="B299" t="s">
        <v>721</v>
      </c>
      <c r="C299" t="s">
        <v>309</v>
      </c>
      <c r="E299" t="s">
        <v>721</v>
      </c>
      <c r="G299" t="s">
        <v>721</v>
      </c>
      <c r="H299" t="s">
        <v>291</v>
      </c>
      <c r="I299" t="s">
        <v>721</v>
      </c>
    </row>
    <row r="300" spans="1:9" x14ac:dyDescent="0.3">
      <c r="A300" t="s">
        <v>811</v>
      </c>
      <c r="B300">
        <v>320</v>
      </c>
      <c r="C300" t="s">
        <v>309</v>
      </c>
      <c r="E300" t="s">
        <v>721</v>
      </c>
      <c r="G300" t="s">
        <v>721</v>
      </c>
      <c r="H300" t="s">
        <v>291</v>
      </c>
      <c r="I300" t="s">
        <v>721</v>
      </c>
    </row>
    <row r="301" spans="1:9" x14ac:dyDescent="0.3">
      <c r="A301" t="s">
        <v>979</v>
      </c>
      <c r="B301" t="s">
        <v>721</v>
      </c>
      <c r="C301" t="s">
        <v>309</v>
      </c>
      <c r="E301" t="s">
        <v>721</v>
      </c>
      <c r="G301" t="s">
        <v>721</v>
      </c>
      <c r="H301" t="s">
        <v>291</v>
      </c>
      <c r="I301" t="s">
        <v>721</v>
      </c>
    </row>
    <row r="302" spans="1:9" x14ac:dyDescent="0.3">
      <c r="A302" t="s">
        <v>531</v>
      </c>
      <c r="B302" t="s">
        <v>721</v>
      </c>
      <c r="C302" t="s">
        <v>309</v>
      </c>
      <c r="E302" t="s">
        <v>721</v>
      </c>
      <c r="G302" t="s">
        <v>721</v>
      </c>
      <c r="H302" t="s">
        <v>291</v>
      </c>
      <c r="I302" t="s">
        <v>721</v>
      </c>
    </row>
    <row r="303" spans="1:9" x14ac:dyDescent="0.3">
      <c r="A303" t="s">
        <v>392</v>
      </c>
      <c r="B303">
        <v>110</v>
      </c>
      <c r="C303" t="s">
        <v>309</v>
      </c>
      <c r="E303" t="s">
        <v>721</v>
      </c>
      <c r="G303" t="s">
        <v>721</v>
      </c>
      <c r="H303" t="s">
        <v>721</v>
      </c>
      <c r="I303" t="s">
        <v>721</v>
      </c>
    </row>
    <row r="304" spans="1:9" x14ac:dyDescent="0.3">
      <c r="A304" t="s">
        <v>980</v>
      </c>
      <c r="B304" t="s">
        <v>721</v>
      </c>
      <c r="C304" t="s">
        <v>309</v>
      </c>
      <c r="E304" t="s">
        <v>721</v>
      </c>
      <c r="G304" t="s">
        <v>721</v>
      </c>
      <c r="H304" t="s">
        <v>721</v>
      </c>
      <c r="I304" t="s">
        <v>721</v>
      </c>
    </row>
    <row r="305" spans="1:9" x14ac:dyDescent="0.3">
      <c r="A305" t="s">
        <v>589</v>
      </c>
      <c r="B305" t="s">
        <v>721</v>
      </c>
      <c r="C305" t="s">
        <v>309</v>
      </c>
      <c r="E305" t="s">
        <v>721</v>
      </c>
      <c r="G305" t="s">
        <v>293</v>
      </c>
      <c r="H305" t="s">
        <v>721</v>
      </c>
      <c r="I305" t="s">
        <v>721</v>
      </c>
    </row>
    <row r="306" spans="1:9" x14ac:dyDescent="0.3">
      <c r="A306" t="s">
        <v>422</v>
      </c>
      <c r="B306" t="s">
        <v>721</v>
      </c>
      <c r="C306" t="s">
        <v>298</v>
      </c>
      <c r="E306" t="s">
        <v>721</v>
      </c>
      <c r="G306" t="s">
        <v>721</v>
      </c>
      <c r="H306" t="s">
        <v>721</v>
      </c>
      <c r="I306" t="s">
        <v>721</v>
      </c>
    </row>
    <row r="307" spans="1:9" x14ac:dyDescent="0.3">
      <c r="A307" t="s">
        <v>981</v>
      </c>
      <c r="B307" t="s">
        <v>721</v>
      </c>
      <c r="C307" t="s">
        <v>298</v>
      </c>
      <c r="E307" t="s">
        <v>721</v>
      </c>
      <c r="G307" t="s">
        <v>721</v>
      </c>
      <c r="H307" t="s">
        <v>291</v>
      </c>
      <c r="I307" t="s">
        <v>721</v>
      </c>
    </row>
    <row r="308" spans="1:9" x14ac:dyDescent="0.3">
      <c r="A308" t="s">
        <v>982</v>
      </c>
      <c r="B308" t="s">
        <v>721</v>
      </c>
      <c r="C308" t="s">
        <v>309</v>
      </c>
      <c r="E308" t="s">
        <v>721</v>
      </c>
      <c r="G308" t="s">
        <v>721</v>
      </c>
      <c r="H308" t="s">
        <v>291</v>
      </c>
      <c r="I308" t="s">
        <v>721</v>
      </c>
    </row>
    <row r="309" spans="1:9" x14ac:dyDescent="0.3">
      <c r="A309" t="s">
        <v>429</v>
      </c>
      <c r="B309">
        <v>282</v>
      </c>
      <c r="C309" t="s">
        <v>309</v>
      </c>
      <c r="E309" t="s">
        <v>721</v>
      </c>
      <c r="G309" t="s">
        <v>293</v>
      </c>
      <c r="H309" t="s">
        <v>721</v>
      </c>
      <c r="I309" t="s">
        <v>721</v>
      </c>
    </row>
    <row r="310" spans="1:9" x14ac:dyDescent="0.3">
      <c r="A310" t="s">
        <v>424</v>
      </c>
      <c r="B310" t="s">
        <v>721</v>
      </c>
      <c r="C310" t="s">
        <v>309</v>
      </c>
      <c r="E310" t="s">
        <v>721</v>
      </c>
      <c r="G310" t="s">
        <v>721</v>
      </c>
      <c r="H310" t="s">
        <v>291</v>
      </c>
      <c r="I310" t="s">
        <v>721</v>
      </c>
    </row>
    <row r="311" spans="1:9" x14ac:dyDescent="0.3">
      <c r="A311" t="s">
        <v>614</v>
      </c>
      <c r="B311">
        <v>242</v>
      </c>
      <c r="C311" t="s">
        <v>309</v>
      </c>
      <c r="E311" t="s">
        <v>721</v>
      </c>
      <c r="G311" t="s">
        <v>721</v>
      </c>
      <c r="H311" t="s">
        <v>721</v>
      </c>
      <c r="I311" t="s">
        <v>721</v>
      </c>
    </row>
    <row r="312" spans="1:9" x14ac:dyDescent="0.3">
      <c r="A312" t="s">
        <v>583</v>
      </c>
      <c r="B312">
        <v>164</v>
      </c>
      <c r="C312" t="s">
        <v>298</v>
      </c>
      <c r="E312" t="s">
        <v>721</v>
      </c>
      <c r="G312" t="s">
        <v>293</v>
      </c>
      <c r="H312" t="s">
        <v>721</v>
      </c>
      <c r="I312" t="s">
        <v>721</v>
      </c>
    </row>
    <row r="313" spans="1:9" x14ac:dyDescent="0.3">
      <c r="A313" t="s">
        <v>983</v>
      </c>
      <c r="B313" t="s">
        <v>721</v>
      </c>
      <c r="C313" t="s">
        <v>298</v>
      </c>
      <c r="E313" t="s">
        <v>721</v>
      </c>
      <c r="G313" t="s">
        <v>721</v>
      </c>
      <c r="H313" t="s">
        <v>291</v>
      </c>
      <c r="I313" t="s">
        <v>721</v>
      </c>
    </row>
    <row r="314" spans="1:9" x14ac:dyDescent="0.3">
      <c r="A314" t="s">
        <v>984</v>
      </c>
      <c r="B314" t="s">
        <v>721</v>
      </c>
      <c r="C314" t="s">
        <v>298</v>
      </c>
      <c r="D314" t="s">
        <v>1607</v>
      </c>
      <c r="E314" t="s">
        <v>721</v>
      </c>
      <c r="G314" t="s">
        <v>721</v>
      </c>
      <c r="H314" t="s">
        <v>291</v>
      </c>
      <c r="I314" t="s">
        <v>721</v>
      </c>
    </row>
    <row r="315" spans="1:9" x14ac:dyDescent="0.3">
      <c r="A315" t="s">
        <v>985</v>
      </c>
      <c r="B315" t="s">
        <v>721</v>
      </c>
      <c r="C315" t="s">
        <v>298</v>
      </c>
      <c r="E315" t="s">
        <v>721</v>
      </c>
      <c r="G315" t="s">
        <v>721</v>
      </c>
      <c r="H315" t="s">
        <v>291</v>
      </c>
      <c r="I315" t="s">
        <v>721</v>
      </c>
    </row>
    <row r="316" spans="1:9" x14ac:dyDescent="0.3">
      <c r="A316" t="s">
        <v>986</v>
      </c>
      <c r="B316" t="s">
        <v>721</v>
      </c>
      <c r="C316" t="s">
        <v>298</v>
      </c>
      <c r="E316" t="s">
        <v>721</v>
      </c>
      <c r="G316" t="s">
        <v>721</v>
      </c>
      <c r="H316" t="s">
        <v>721</v>
      </c>
      <c r="I316" t="s">
        <v>721</v>
      </c>
    </row>
    <row r="317" spans="1:9" x14ac:dyDescent="0.3">
      <c r="A317" t="s">
        <v>987</v>
      </c>
      <c r="B317" t="s">
        <v>721</v>
      </c>
      <c r="C317" t="s">
        <v>309</v>
      </c>
      <c r="E317" t="s">
        <v>721</v>
      </c>
      <c r="G317" t="s">
        <v>721</v>
      </c>
      <c r="H317" t="s">
        <v>721</v>
      </c>
      <c r="I317" t="s">
        <v>721</v>
      </c>
    </row>
    <row r="318" spans="1:9" x14ac:dyDescent="0.3">
      <c r="A318" t="s">
        <v>817</v>
      </c>
      <c r="B318">
        <v>336</v>
      </c>
      <c r="C318" t="s">
        <v>309</v>
      </c>
      <c r="E318" t="s">
        <v>721</v>
      </c>
      <c r="G318" t="s">
        <v>721</v>
      </c>
      <c r="H318" t="s">
        <v>291</v>
      </c>
      <c r="I318" t="s">
        <v>721</v>
      </c>
    </row>
    <row r="319" spans="1:9" x14ac:dyDescent="0.3">
      <c r="A319" t="s">
        <v>476</v>
      </c>
      <c r="B319" t="s">
        <v>721</v>
      </c>
      <c r="C319" t="s">
        <v>309</v>
      </c>
      <c r="E319" t="s">
        <v>721</v>
      </c>
      <c r="G319" t="s">
        <v>293</v>
      </c>
      <c r="H319" t="s">
        <v>721</v>
      </c>
      <c r="I319" t="s">
        <v>289</v>
      </c>
    </row>
    <row r="320" spans="1:9" x14ac:dyDescent="0.3">
      <c r="A320" t="s">
        <v>988</v>
      </c>
      <c r="B320" t="s">
        <v>721</v>
      </c>
      <c r="C320" t="s">
        <v>298</v>
      </c>
      <c r="E320" t="s">
        <v>721</v>
      </c>
      <c r="G320" t="s">
        <v>721</v>
      </c>
      <c r="H320" t="s">
        <v>291</v>
      </c>
      <c r="I320" t="s">
        <v>721</v>
      </c>
    </row>
    <row r="321" spans="1:9" x14ac:dyDescent="0.3">
      <c r="A321" t="s">
        <v>989</v>
      </c>
      <c r="B321" t="s">
        <v>721</v>
      </c>
      <c r="C321" t="s">
        <v>309</v>
      </c>
      <c r="E321" t="s">
        <v>721</v>
      </c>
      <c r="G321" t="s">
        <v>721</v>
      </c>
      <c r="H321" t="s">
        <v>721</v>
      </c>
      <c r="I321" t="s">
        <v>721</v>
      </c>
    </row>
    <row r="322" spans="1:9" x14ac:dyDescent="0.3">
      <c r="A322" t="s">
        <v>758</v>
      </c>
      <c r="B322">
        <v>145</v>
      </c>
      <c r="C322" t="s">
        <v>309</v>
      </c>
      <c r="D322" t="s">
        <v>1607</v>
      </c>
      <c r="E322" t="s">
        <v>721</v>
      </c>
      <c r="G322" t="s">
        <v>721</v>
      </c>
      <c r="H322" t="s">
        <v>721</v>
      </c>
      <c r="I322" t="s">
        <v>721</v>
      </c>
    </row>
    <row r="323" spans="1:9" x14ac:dyDescent="0.3">
      <c r="A323" t="s">
        <v>990</v>
      </c>
      <c r="B323" t="s">
        <v>721</v>
      </c>
      <c r="C323" t="s">
        <v>298</v>
      </c>
      <c r="E323" t="s">
        <v>721</v>
      </c>
      <c r="G323" t="s">
        <v>721</v>
      </c>
      <c r="H323" t="s">
        <v>721</v>
      </c>
      <c r="I323" t="s">
        <v>721</v>
      </c>
    </row>
    <row r="324" spans="1:9" x14ac:dyDescent="0.3">
      <c r="A324" t="s">
        <v>622</v>
      </c>
      <c r="B324">
        <v>316</v>
      </c>
      <c r="C324" t="s">
        <v>298</v>
      </c>
      <c r="D324" t="s">
        <v>1607</v>
      </c>
      <c r="E324" t="s">
        <v>721</v>
      </c>
      <c r="G324" t="s">
        <v>290</v>
      </c>
      <c r="H324" t="s">
        <v>721</v>
      </c>
      <c r="I324" t="s">
        <v>721</v>
      </c>
    </row>
    <row r="325" spans="1:9" x14ac:dyDescent="0.3">
      <c r="A325" t="s">
        <v>991</v>
      </c>
      <c r="B325" t="s">
        <v>721</v>
      </c>
      <c r="C325" t="s">
        <v>298</v>
      </c>
      <c r="E325" t="s">
        <v>721</v>
      </c>
      <c r="G325" t="s">
        <v>721</v>
      </c>
      <c r="H325" t="s">
        <v>291</v>
      </c>
      <c r="I325" t="s">
        <v>721</v>
      </c>
    </row>
    <row r="326" spans="1:9" x14ac:dyDescent="0.3">
      <c r="A326" t="s">
        <v>992</v>
      </c>
      <c r="B326" t="s">
        <v>721</v>
      </c>
      <c r="C326" t="s">
        <v>298</v>
      </c>
      <c r="E326" t="s">
        <v>721</v>
      </c>
      <c r="G326" t="s">
        <v>721</v>
      </c>
      <c r="H326" t="s">
        <v>291</v>
      </c>
      <c r="I326" t="s">
        <v>721</v>
      </c>
    </row>
    <row r="327" spans="1:9" x14ac:dyDescent="0.3">
      <c r="A327" t="s">
        <v>993</v>
      </c>
      <c r="B327" t="s">
        <v>721</v>
      </c>
      <c r="C327" t="s">
        <v>298</v>
      </c>
      <c r="E327" t="s">
        <v>721</v>
      </c>
      <c r="G327" t="s">
        <v>721</v>
      </c>
      <c r="H327" t="s">
        <v>721</v>
      </c>
      <c r="I327" t="s">
        <v>721</v>
      </c>
    </row>
    <row r="328" spans="1:9" x14ac:dyDescent="0.3">
      <c r="A328" t="s">
        <v>601</v>
      </c>
      <c r="B328">
        <v>184</v>
      </c>
      <c r="C328" t="s">
        <v>309</v>
      </c>
      <c r="E328" t="s">
        <v>721</v>
      </c>
      <c r="G328" t="s">
        <v>721</v>
      </c>
      <c r="H328" t="s">
        <v>721</v>
      </c>
      <c r="I328" t="s">
        <v>721</v>
      </c>
    </row>
    <row r="329" spans="1:9" x14ac:dyDescent="0.3">
      <c r="A329" t="s">
        <v>313</v>
      </c>
      <c r="B329" t="s">
        <v>721</v>
      </c>
      <c r="C329" t="s">
        <v>298</v>
      </c>
      <c r="E329" t="s">
        <v>721</v>
      </c>
      <c r="G329" t="s">
        <v>293</v>
      </c>
      <c r="H329" t="s">
        <v>721</v>
      </c>
      <c r="I329" t="s">
        <v>721</v>
      </c>
    </row>
    <row r="330" spans="1:9" x14ac:dyDescent="0.3">
      <c r="A330" t="s">
        <v>994</v>
      </c>
      <c r="B330" t="s">
        <v>721</v>
      </c>
      <c r="C330" t="s">
        <v>298</v>
      </c>
      <c r="E330" t="s">
        <v>721</v>
      </c>
      <c r="G330" t="s">
        <v>721</v>
      </c>
      <c r="H330" t="s">
        <v>721</v>
      </c>
      <c r="I330" t="s">
        <v>721</v>
      </c>
    </row>
    <row r="331" spans="1:9" x14ac:dyDescent="0.3">
      <c r="A331" t="s">
        <v>995</v>
      </c>
      <c r="B331" t="s">
        <v>721</v>
      </c>
      <c r="C331" t="s">
        <v>309</v>
      </c>
      <c r="E331" t="s">
        <v>721</v>
      </c>
      <c r="G331" t="s">
        <v>721</v>
      </c>
      <c r="H331" t="s">
        <v>291</v>
      </c>
      <c r="I331" t="s">
        <v>721</v>
      </c>
    </row>
    <row r="332" spans="1:9" x14ac:dyDescent="0.3">
      <c r="A332" t="s">
        <v>996</v>
      </c>
      <c r="B332" t="s">
        <v>721</v>
      </c>
      <c r="C332" t="s">
        <v>298</v>
      </c>
      <c r="E332" t="s">
        <v>721</v>
      </c>
      <c r="G332" t="s">
        <v>721</v>
      </c>
      <c r="H332" t="s">
        <v>721</v>
      </c>
      <c r="I332" t="s">
        <v>721</v>
      </c>
    </row>
    <row r="333" spans="1:9" x14ac:dyDescent="0.3">
      <c r="A333" t="s">
        <v>779</v>
      </c>
      <c r="B333">
        <v>227</v>
      </c>
      <c r="C333" t="s">
        <v>309</v>
      </c>
      <c r="E333" t="s">
        <v>721</v>
      </c>
      <c r="G333" t="s">
        <v>721</v>
      </c>
      <c r="H333" t="s">
        <v>721</v>
      </c>
      <c r="I333" t="s">
        <v>721</v>
      </c>
    </row>
    <row r="334" spans="1:9" x14ac:dyDescent="0.3">
      <c r="A334" t="s">
        <v>535</v>
      </c>
      <c r="B334" t="s">
        <v>721</v>
      </c>
      <c r="C334" t="s">
        <v>309</v>
      </c>
      <c r="E334" t="s">
        <v>721</v>
      </c>
      <c r="G334" t="s">
        <v>290</v>
      </c>
      <c r="H334" t="s">
        <v>721</v>
      </c>
      <c r="I334" t="s">
        <v>721</v>
      </c>
    </row>
    <row r="335" spans="1:9" x14ac:dyDescent="0.3">
      <c r="A335" t="s">
        <v>418</v>
      </c>
      <c r="B335" t="s">
        <v>721</v>
      </c>
      <c r="C335" t="s">
        <v>309</v>
      </c>
      <c r="E335" t="s">
        <v>721</v>
      </c>
      <c r="G335" t="s">
        <v>721</v>
      </c>
      <c r="H335" t="s">
        <v>291</v>
      </c>
      <c r="I335" t="s">
        <v>721</v>
      </c>
    </row>
    <row r="336" spans="1:9" x14ac:dyDescent="0.3">
      <c r="A336" t="s">
        <v>997</v>
      </c>
      <c r="B336" t="s">
        <v>721</v>
      </c>
      <c r="C336" t="s">
        <v>298</v>
      </c>
      <c r="E336" t="s">
        <v>721</v>
      </c>
      <c r="G336" t="s">
        <v>721</v>
      </c>
      <c r="H336" t="s">
        <v>721</v>
      </c>
      <c r="I336" t="s">
        <v>721</v>
      </c>
    </row>
    <row r="337" spans="1:9" x14ac:dyDescent="0.3">
      <c r="A337" t="s">
        <v>501</v>
      </c>
      <c r="B337">
        <v>174</v>
      </c>
      <c r="C337" t="s">
        <v>298</v>
      </c>
      <c r="E337" t="s">
        <v>1183</v>
      </c>
      <c r="G337" t="s">
        <v>290</v>
      </c>
      <c r="H337" t="s">
        <v>721</v>
      </c>
      <c r="I337" t="s">
        <v>721</v>
      </c>
    </row>
    <row r="338" spans="1:9" x14ac:dyDescent="0.3">
      <c r="A338" t="s">
        <v>998</v>
      </c>
      <c r="B338" t="s">
        <v>721</v>
      </c>
      <c r="C338" t="s">
        <v>298</v>
      </c>
      <c r="E338" t="s">
        <v>721</v>
      </c>
      <c r="G338" t="s">
        <v>721</v>
      </c>
      <c r="H338" t="s">
        <v>721</v>
      </c>
      <c r="I338" t="s">
        <v>721</v>
      </c>
    </row>
    <row r="339" spans="1:9" x14ac:dyDescent="0.3">
      <c r="A339" t="s">
        <v>999</v>
      </c>
      <c r="B339" t="s">
        <v>721</v>
      </c>
      <c r="C339" t="s">
        <v>298</v>
      </c>
      <c r="E339" t="s">
        <v>721</v>
      </c>
      <c r="G339" t="s">
        <v>721</v>
      </c>
      <c r="H339" t="s">
        <v>291</v>
      </c>
      <c r="I339" t="s">
        <v>721</v>
      </c>
    </row>
    <row r="340" spans="1:9" x14ac:dyDescent="0.3">
      <c r="A340" t="s">
        <v>525</v>
      </c>
      <c r="B340">
        <v>332</v>
      </c>
      <c r="C340" t="s">
        <v>309</v>
      </c>
      <c r="E340" t="s">
        <v>721</v>
      </c>
      <c r="G340" t="s">
        <v>293</v>
      </c>
      <c r="H340" t="s">
        <v>721</v>
      </c>
      <c r="I340" t="s">
        <v>721</v>
      </c>
    </row>
    <row r="341" spans="1:9" x14ac:dyDescent="0.3">
      <c r="A341" t="s">
        <v>480</v>
      </c>
      <c r="B341">
        <v>146</v>
      </c>
      <c r="C341" t="s">
        <v>309</v>
      </c>
      <c r="E341" t="s">
        <v>721</v>
      </c>
      <c r="G341" t="s">
        <v>721</v>
      </c>
      <c r="H341" t="s">
        <v>721</v>
      </c>
      <c r="I341" t="s">
        <v>721</v>
      </c>
    </row>
    <row r="342" spans="1:9" x14ac:dyDescent="0.3">
      <c r="A342" t="s">
        <v>662</v>
      </c>
      <c r="B342">
        <v>341</v>
      </c>
      <c r="C342" t="s">
        <v>298</v>
      </c>
      <c r="E342" t="s">
        <v>721</v>
      </c>
      <c r="G342" t="s">
        <v>721</v>
      </c>
      <c r="H342" t="s">
        <v>291</v>
      </c>
      <c r="I342" t="s">
        <v>721</v>
      </c>
    </row>
    <row r="343" spans="1:9" x14ac:dyDescent="0.3">
      <c r="A343" t="s">
        <v>1000</v>
      </c>
      <c r="B343" t="s">
        <v>721</v>
      </c>
      <c r="C343" t="s">
        <v>298</v>
      </c>
      <c r="E343" t="s">
        <v>721</v>
      </c>
      <c r="G343" t="s">
        <v>721</v>
      </c>
      <c r="H343" t="s">
        <v>291</v>
      </c>
      <c r="I343" t="s">
        <v>721</v>
      </c>
    </row>
    <row r="344" spans="1:9" x14ac:dyDescent="0.3">
      <c r="A344" t="s">
        <v>613</v>
      </c>
      <c r="B344" t="s">
        <v>721</v>
      </c>
      <c r="C344" t="s">
        <v>309</v>
      </c>
      <c r="E344" t="s">
        <v>721</v>
      </c>
      <c r="G344" t="s">
        <v>290</v>
      </c>
      <c r="H344" t="s">
        <v>721</v>
      </c>
      <c r="I344" t="s">
        <v>721</v>
      </c>
    </row>
    <row r="345" spans="1:9" x14ac:dyDescent="0.3">
      <c r="A345" t="s">
        <v>776</v>
      </c>
      <c r="B345">
        <v>217</v>
      </c>
      <c r="C345" t="s">
        <v>309</v>
      </c>
      <c r="E345" t="s">
        <v>721</v>
      </c>
      <c r="G345" t="s">
        <v>721</v>
      </c>
      <c r="H345" t="s">
        <v>291</v>
      </c>
      <c r="I345" t="s">
        <v>721</v>
      </c>
    </row>
    <row r="346" spans="1:9" x14ac:dyDescent="0.3">
      <c r="A346" t="s">
        <v>1001</v>
      </c>
      <c r="B346" t="s">
        <v>721</v>
      </c>
      <c r="C346" t="s">
        <v>298</v>
      </c>
      <c r="D346" t="s">
        <v>1607</v>
      </c>
      <c r="E346" t="s">
        <v>721</v>
      </c>
      <c r="G346" t="s">
        <v>721</v>
      </c>
      <c r="H346" t="s">
        <v>721</v>
      </c>
      <c r="I346" t="s">
        <v>289</v>
      </c>
    </row>
    <row r="347" spans="1:9" x14ac:dyDescent="0.3">
      <c r="A347" t="s">
        <v>1002</v>
      </c>
      <c r="B347" t="s">
        <v>721</v>
      </c>
      <c r="C347" t="s">
        <v>309</v>
      </c>
      <c r="E347" t="s">
        <v>721</v>
      </c>
      <c r="G347" t="s">
        <v>721</v>
      </c>
      <c r="H347" t="s">
        <v>291</v>
      </c>
      <c r="I347" t="s">
        <v>721</v>
      </c>
    </row>
    <row r="348" spans="1:9" x14ac:dyDescent="0.3">
      <c r="A348" t="s">
        <v>1003</v>
      </c>
      <c r="B348" t="s">
        <v>721</v>
      </c>
      <c r="C348" t="s">
        <v>309</v>
      </c>
      <c r="E348" t="s">
        <v>721</v>
      </c>
      <c r="G348" t="s">
        <v>721</v>
      </c>
      <c r="H348" t="s">
        <v>721</v>
      </c>
      <c r="I348" t="s">
        <v>721</v>
      </c>
    </row>
    <row r="349" spans="1:9" x14ac:dyDescent="0.3">
      <c r="A349" t="s">
        <v>524</v>
      </c>
      <c r="B349" t="s">
        <v>721</v>
      </c>
      <c r="C349" t="s">
        <v>309</v>
      </c>
      <c r="E349" t="s">
        <v>721</v>
      </c>
      <c r="G349" t="s">
        <v>721</v>
      </c>
      <c r="H349" t="s">
        <v>721</v>
      </c>
      <c r="I349" t="s">
        <v>289</v>
      </c>
    </row>
    <row r="350" spans="1:9" x14ac:dyDescent="0.3">
      <c r="A350" t="s">
        <v>1004</v>
      </c>
      <c r="B350" t="s">
        <v>721</v>
      </c>
      <c r="C350" t="s">
        <v>298</v>
      </c>
      <c r="E350" t="s">
        <v>721</v>
      </c>
      <c r="G350" t="s">
        <v>721</v>
      </c>
      <c r="H350" t="s">
        <v>291</v>
      </c>
      <c r="I350" t="s">
        <v>721</v>
      </c>
    </row>
    <row r="351" spans="1:9" x14ac:dyDescent="0.3">
      <c r="A351" t="s">
        <v>1005</v>
      </c>
      <c r="B351" t="s">
        <v>721</v>
      </c>
      <c r="C351" t="s">
        <v>298</v>
      </c>
      <c r="E351" t="s">
        <v>721</v>
      </c>
      <c r="G351" t="s">
        <v>721</v>
      </c>
      <c r="H351" t="s">
        <v>721</v>
      </c>
      <c r="I351" t="s">
        <v>721</v>
      </c>
    </row>
    <row r="352" spans="1:9" x14ac:dyDescent="0.3">
      <c r="A352" t="s">
        <v>778</v>
      </c>
      <c r="B352">
        <v>226</v>
      </c>
      <c r="C352" t="s">
        <v>309</v>
      </c>
      <c r="E352" t="s">
        <v>721</v>
      </c>
      <c r="G352" t="s">
        <v>721</v>
      </c>
      <c r="H352" t="s">
        <v>721</v>
      </c>
      <c r="I352" t="s">
        <v>721</v>
      </c>
    </row>
    <row r="353" spans="1:9" x14ac:dyDescent="0.3">
      <c r="A353" t="s">
        <v>374</v>
      </c>
      <c r="B353" t="s">
        <v>721</v>
      </c>
      <c r="C353" t="s">
        <v>298</v>
      </c>
      <c r="E353" t="s">
        <v>721</v>
      </c>
      <c r="G353" t="s">
        <v>721</v>
      </c>
      <c r="H353" t="s">
        <v>721</v>
      </c>
      <c r="I353" t="s">
        <v>721</v>
      </c>
    </row>
    <row r="354" spans="1:9" x14ac:dyDescent="0.3">
      <c r="A354" t="s">
        <v>1006</v>
      </c>
      <c r="B354" t="s">
        <v>721</v>
      </c>
      <c r="C354" t="s">
        <v>309</v>
      </c>
      <c r="E354" t="s">
        <v>721</v>
      </c>
      <c r="G354" t="s">
        <v>721</v>
      </c>
      <c r="H354" t="s">
        <v>721</v>
      </c>
      <c r="I354" t="s">
        <v>721</v>
      </c>
    </row>
    <row r="355" spans="1:9" x14ac:dyDescent="0.3">
      <c r="A355" t="s">
        <v>1007</v>
      </c>
      <c r="B355" t="s">
        <v>721</v>
      </c>
      <c r="C355" t="s">
        <v>298</v>
      </c>
      <c r="E355" t="s">
        <v>721</v>
      </c>
      <c r="G355" t="s">
        <v>721</v>
      </c>
      <c r="H355" t="s">
        <v>291</v>
      </c>
      <c r="I355" t="s">
        <v>721</v>
      </c>
    </row>
    <row r="356" spans="1:9" x14ac:dyDescent="0.3">
      <c r="A356" t="s">
        <v>790</v>
      </c>
      <c r="B356">
        <v>257</v>
      </c>
      <c r="C356" t="s">
        <v>309</v>
      </c>
      <c r="E356" t="s">
        <v>721</v>
      </c>
      <c r="G356" t="s">
        <v>721</v>
      </c>
      <c r="H356" t="s">
        <v>721</v>
      </c>
      <c r="I356" t="s">
        <v>721</v>
      </c>
    </row>
    <row r="357" spans="1:9" x14ac:dyDescent="0.3">
      <c r="A357" t="s">
        <v>670</v>
      </c>
      <c r="B357" t="s">
        <v>721</v>
      </c>
      <c r="C357" t="s">
        <v>309</v>
      </c>
      <c r="E357" t="s">
        <v>721</v>
      </c>
      <c r="G357" t="s">
        <v>721</v>
      </c>
      <c r="H357" t="s">
        <v>721</v>
      </c>
      <c r="I357" t="s">
        <v>721</v>
      </c>
    </row>
    <row r="358" spans="1:9" x14ac:dyDescent="0.3">
      <c r="A358" t="s">
        <v>1008</v>
      </c>
      <c r="B358" t="s">
        <v>721</v>
      </c>
      <c r="C358" t="s">
        <v>309</v>
      </c>
      <c r="E358" t="s">
        <v>721</v>
      </c>
      <c r="G358" t="s">
        <v>721</v>
      </c>
      <c r="H358" t="s">
        <v>291</v>
      </c>
      <c r="I358" t="s">
        <v>721</v>
      </c>
    </row>
    <row r="359" spans="1:9" x14ac:dyDescent="0.3">
      <c r="A359" t="s">
        <v>1009</v>
      </c>
      <c r="B359" t="s">
        <v>721</v>
      </c>
      <c r="C359" t="s">
        <v>309</v>
      </c>
      <c r="E359" t="s">
        <v>721</v>
      </c>
      <c r="G359" t="s">
        <v>721</v>
      </c>
      <c r="H359" t="s">
        <v>291</v>
      </c>
      <c r="I359" t="s">
        <v>721</v>
      </c>
    </row>
    <row r="360" spans="1:9" x14ac:dyDescent="0.3">
      <c r="A360" t="s">
        <v>1010</v>
      </c>
      <c r="B360" t="s">
        <v>721</v>
      </c>
      <c r="C360" t="s">
        <v>309</v>
      </c>
      <c r="E360" t="s">
        <v>721</v>
      </c>
      <c r="G360" t="s">
        <v>721</v>
      </c>
      <c r="H360" t="s">
        <v>721</v>
      </c>
      <c r="I360" t="s">
        <v>721</v>
      </c>
    </row>
    <row r="361" spans="1:9" x14ac:dyDescent="0.3">
      <c r="A361" t="s">
        <v>767</v>
      </c>
      <c r="B361">
        <v>200</v>
      </c>
      <c r="C361" t="s">
        <v>309</v>
      </c>
      <c r="E361" t="s">
        <v>721</v>
      </c>
      <c r="G361" t="s">
        <v>721</v>
      </c>
      <c r="H361" t="s">
        <v>721</v>
      </c>
      <c r="I361" t="s">
        <v>721</v>
      </c>
    </row>
    <row r="362" spans="1:9" x14ac:dyDescent="0.3">
      <c r="A362" t="s">
        <v>1011</v>
      </c>
      <c r="B362" t="s">
        <v>721</v>
      </c>
      <c r="C362" t="s">
        <v>309</v>
      </c>
      <c r="E362" t="s">
        <v>721</v>
      </c>
      <c r="G362" t="s">
        <v>721</v>
      </c>
      <c r="H362" t="s">
        <v>291</v>
      </c>
      <c r="I362" t="s">
        <v>721</v>
      </c>
    </row>
    <row r="363" spans="1:9" x14ac:dyDescent="0.3">
      <c r="A363" t="s">
        <v>448</v>
      </c>
      <c r="B363" t="s">
        <v>721</v>
      </c>
      <c r="C363" t="s">
        <v>298</v>
      </c>
      <c r="E363" t="s">
        <v>721</v>
      </c>
      <c r="G363" t="s">
        <v>293</v>
      </c>
      <c r="H363" t="s">
        <v>721</v>
      </c>
      <c r="I363" t="s">
        <v>721</v>
      </c>
    </row>
    <row r="364" spans="1:9" x14ac:dyDescent="0.3">
      <c r="A364" t="s">
        <v>1012</v>
      </c>
      <c r="B364" t="s">
        <v>721</v>
      </c>
      <c r="C364" t="s">
        <v>309</v>
      </c>
      <c r="E364" t="s">
        <v>721</v>
      </c>
      <c r="G364" t="s">
        <v>721</v>
      </c>
      <c r="H364" t="s">
        <v>291</v>
      </c>
      <c r="I364" t="s">
        <v>721</v>
      </c>
    </row>
    <row r="365" spans="1:9" x14ac:dyDescent="0.3">
      <c r="A365" t="s">
        <v>1013</v>
      </c>
      <c r="B365" t="s">
        <v>721</v>
      </c>
      <c r="C365" t="s">
        <v>309</v>
      </c>
      <c r="E365" t="s">
        <v>721</v>
      </c>
      <c r="G365" t="s">
        <v>721</v>
      </c>
      <c r="H365" t="s">
        <v>291</v>
      </c>
      <c r="I365" t="s">
        <v>721</v>
      </c>
    </row>
    <row r="366" spans="1:9" x14ac:dyDescent="0.3">
      <c r="A366" t="s">
        <v>1014</v>
      </c>
      <c r="B366" t="s">
        <v>721</v>
      </c>
      <c r="C366" t="s">
        <v>298</v>
      </c>
      <c r="E366" t="s">
        <v>721</v>
      </c>
      <c r="G366" t="s">
        <v>721</v>
      </c>
      <c r="H366" t="s">
        <v>721</v>
      </c>
      <c r="I366" t="s">
        <v>721</v>
      </c>
    </row>
    <row r="367" spans="1:9" x14ac:dyDescent="0.3">
      <c r="A367" t="s">
        <v>1015</v>
      </c>
      <c r="B367" t="s">
        <v>721</v>
      </c>
      <c r="C367" t="s">
        <v>309</v>
      </c>
      <c r="E367" t="s">
        <v>721</v>
      </c>
      <c r="G367" t="s">
        <v>721</v>
      </c>
      <c r="H367" t="s">
        <v>721</v>
      </c>
      <c r="I367" t="s">
        <v>721</v>
      </c>
    </row>
    <row r="368" spans="1:9" x14ac:dyDescent="0.3">
      <c r="A368" t="s">
        <v>1016</v>
      </c>
      <c r="B368" t="s">
        <v>721</v>
      </c>
      <c r="C368" t="s">
        <v>309</v>
      </c>
      <c r="E368" t="s">
        <v>721</v>
      </c>
      <c r="G368" t="s">
        <v>721</v>
      </c>
      <c r="H368" t="s">
        <v>721</v>
      </c>
      <c r="I368" t="s">
        <v>721</v>
      </c>
    </row>
    <row r="369" spans="1:9" x14ac:dyDescent="0.3">
      <c r="A369" t="s">
        <v>477</v>
      </c>
      <c r="B369">
        <v>284</v>
      </c>
      <c r="C369" t="s">
        <v>309</v>
      </c>
      <c r="E369" t="s">
        <v>721</v>
      </c>
      <c r="G369" t="s">
        <v>721</v>
      </c>
      <c r="H369" t="s">
        <v>721</v>
      </c>
      <c r="I369" t="s">
        <v>289</v>
      </c>
    </row>
    <row r="370" spans="1:9" x14ac:dyDescent="0.3">
      <c r="A370" t="s">
        <v>1017</v>
      </c>
      <c r="B370" t="s">
        <v>721</v>
      </c>
      <c r="C370" t="s">
        <v>298</v>
      </c>
      <c r="E370" t="s">
        <v>721</v>
      </c>
      <c r="G370" t="s">
        <v>721</v>
      </c>
      <c r="H370" t="s">
        <v>291</v>
      </c>
      <c r="I370" t="s">
        <v>721</v>
      </c>
    </row>
    <row r="371" spans="1:9" x14ac:dyDescent="0.3">
      <c r="A371" t="s">
        <v>1018</v>
      </c>
      <c r="B371" t="s">
        <v>721</v>
      </c>
      <c r="C371" t="s">
        <v>298</v>
      </c>
      <c r="E371" t="s">
        <v>721</v>
      </c>
      <c r="G371" t="s">
        <v>721</v>
      </c>
      <c r="H371" t="s">
        <v>721</v>
      </c>
      <c r="I371" t="s">
        <v>721</v>
      </c>
    </row>
    <row r="372" spans="1:9" x14ac:dyDescent="0.3">
      <c r="A372" t="s">
        <v>402</v>
      </c>
      <c r="B372" t="s">
        <v>721</v>
      </c>
      <c r="C372" t="s">
        <v>309</v>
      </c>
      <c r="E372" t="s">
        <v>721</v>
      </c>
      <c r="G372" t="s">
        <v>290</v>
      </c>
      <c r="H372" t="s">
        <v>721</v>
      </c>
      <c r="I372" t="s">
        <v>721</v>
      </c>
    </row>
    <row r="373" spans="1:9" x14ac:dyDescent="0.3">
      <c r="A373" t="s">
        <v>349</v>
      </c>
      <c r="B373" t="s">
        <v>721</v>
      </c>
      <c r="C373" t="s">
        <v>309</v>
      </c>
      <c r="E373" t="s">
        <v>721</v>
      </c>
      <c r="G373" t="s">
        <v>293</v>
      </c>
      <c r="H373" t="s">
        <v>721</v>
      </c>
      <c r="I373" t="s">
        <v>721</v>
      </c>
    </row>
    <row r="374" spans="1:9" x14ac:dyDescent="0.3">
      <c r="A374" t="s">
        <v>470</v>
      </c>
      <c r="B374" t="s">
        <v>721</v>
      </c>
      <c r="C374" t="s">
        <v>298</v>
      </c>
      <c r="D374" t="s">
        <v>1607</v>
      </c>
      <c r="E374" t="s">
        <v>721</v>
      </c>
      <c r="G374" t="s">
        <v>293</v>
      </c>
      <c r="H374" t="s">
        <v>721</v>
      </c>
      <c r="I374" t="s">
        <v>289</v>
      </c>
    </row>
    <row r="375" spans="1:9" x14ac:dyDescent="0.3">
      <c r="A375" t="s">
        <v>387</v>
      </c>
      <c r="B375">
        <v>349</v>
      </c>
      <c r="C375" t="s">
        <v>309</v>
      </c>
      <c r="E375" t="s">
        <v>721</v>
      </c>
      <c r="G375" t="s">
        <v>721</v>
      </c>
      <c r="H375" t="s">
        <v>291</v>
      </c>
      <c r="I375" t="s">
        <v>721</v>
      </c>
    </row>
    <row r="376" spans="1:9" x14ac:dyDescent="0.3">
      <c r="A376" t="s">
        <v>1019</v>
      </c>
      <c r="B376" t="s">
        <v>721</v>
      </c>
      <c r="C376" t="s">
        <v>298</v>
      </c>
      <c r="E376" t="s">
        <v>721</v>
      </c>
      <c r="G376" t="s">
        <v>721</v>
      </c>
      <c r="H376" t="s">
        <v>291</v>
      </c>
      <c r="I376" t="s">
        <v>721</v>
      </c>
    </row>
    <row r="377" spans="1:9" x14ac:dyDescent="0.3">
      <c r="A377" t="s">
        <v>410</v>
      </c>
      <c r="B377">
        <v>92</v>
      </c>
      <c r="C377" t="s">
        <v>309</v>
      </c>
      <c r="D377" t="s">
        <v>1607</v>
      </c>
      <c r="E377" t="s">
        <v>721</v>
      </c>
      <c r="G377" t="s">
        <v>721</v>
      </c>
      <c r="H377" t="s">
        <v>721</v>
      </c>
      <c r="I377" t="s">
        <v>721</v>
      </c>
    </row>
    <row r="378" spans="1:9" x14ac:dyDescent="0.3">
      <c r="A378" t="s">
        <v>403</v>
      </c>
      <c r="B378" t="s">
        <v>721</v>
      </c>
      <c r="C378" t="s">
        <v>309</v>
      </c>
      <c r="E378" t="s">
        <v>721</v>
      </c>
      <c r="G378" t="s">
        <v>293</v>
      </c>
      <c r="H378" t="s">
        <v>721</v>
      </c>
      <c r="I378" t="s">
        <v>721</v>
      </c>
    </row>
    <row r="379" spans="1:9" x14ac:dyDescent="0.3">
      <c r="A379" t="s">
        <v>1020</v>
      </c>
      <c r="B379" t="s">
        <v>721</v>
      </c>
      <c r="C379" t="s">
        <v>298</v>
      </c>
      <c r="E379" t="s">
        <v>721</v>
      </c>
      <c r="G379" t="s">
        <v>721</v>
      </c>
      <c r="H379" t="s">
        <v>721</v>
      </c>
      <c r="I379" t="s">
        <v>721</v>
      </c>
    </row>
    <row r="380" spans="1:9" x14ac:dyDescent="0.3">
      <c r="A380" t="s">
        <v>393</v>
      </c>
      <c r="B380" t="s">
        <v>721</v>
      </c>
      <c r="C380" t="s">
        <v>309</v>
      </c>
      <c r="E380" t="s">
        <v>721</v>
      </c>
      <c r="G380" t="s">
        <v>293</v>
      </c>
      <c r="H380" t="s">
        <v>721</v>
      </c>
      <c r="I380" t="s">
        <v>721</v>
      </c>
    </row>
    <row r="381" spans="1:9" x14ac:dyDescent="0.3">
      <c r="A381" t="s">
        <v>1021</v>
      </c>
      <c r="B381" t="s">
        <v>721</v>
      </c>
      <c r="C381" t="s">
        <v>298</v>
      </c>
      <c r="E381" t="s">
        <v>721</v>
      </c>
      <c r="G381" t="s">
        <v>721</v>
      </c>
      <c r="H381" t="s">
        <v>721</v>
      </c>
      <c r="I381" t="s">
        <v>721</v>
      </c>
    </row>
    <row r="382" spans="1:9" x14ac:dyDescent="0.3">
      <c r="A382" t="s">
        <v>1022</v>
      </c>
      <c r="B382" t="s">
        <v>721</v>
      </c>
      <c r="C382" t="s">
        <v>309</v>
      </c>
      <c r="E382" t="s">
        <v>721</v>
      </c>
      <c r="G382" t="s">
        <v>721</v>
      </c>
      <c r="H382" t="s">
        <v>721</v>
      </c>
      <c r="I382" t="s">
        <v>289</v>
      </c>
    </row>
    <row r="383" spans="1:9" x14ac:dyDescent="0.3">
      <c r="A383" t="s">
        <v>1023</v>
      </c>
      <c r="B383" t="s">
        <v>721</v>
      </c>
      <c r="C383" t="s">
        <v>309</v>
      </c>
      <c r="E383" t="s">
        <v>721</v>
      </c>
      <c r="G383" t="s">
        <v>721</v>
      </c>
      <c r="H383" t="s">
        <v>291</v>
      </c>
      <c r="I383" t="s">
        <v>721</v>
      </c>
    </row>
    <row r="384" spans="1:9" x14ac:dyDescent="0.3">
      <c r="A384" t="s">
        <v>516</v>
      </c>
      <c r="B384" t="s">
        <v>721</v>
      </c>
      <c r="C384" t="s">
        <v>298</v>
      </c>
      <c r="E384" t="s">
        <v>1183</v>
      </c>
      <c r="G384" t="s">
        <v>721</v>
      </c>
      <c r="H384" t="s">
        <v>721</v>
      </c>
      <c r="I384" t="s">
        <v>721</v>
      </c>
    </row>
    <row r="385" spans="1:9" x14ac:dyDescent="0.3">
      <c r="A385" t="s">
        <v>1024</v>
      </c>
      <c r="B385" t="s">
        <v>721</v>
      </c>
      <c r="C385" t="s">
        <v>309</v>
      </c>
      <c r="E385" t="s">
        <v>721</v>
      </c>
      <c r="G385" t="s">
        <v>721</v>
      </c>
      <c r="H385" t="s">
        <v>721</v>
      </c>
      <c r="I385" t="s">
        <v>721</v>
      </c>
    </row>
    <row r="386" spans="1:9" x14ac:dyDescent="0.3">
      <c r="A386" t="s">
        <v>1025</v>
      </c>
      <c r="B386" t="s">
        <v>721</v>
      </c>
      <c r="C386" t="s">
        <v>309</v>
      </c>
      <c r="E386" t="s">
        <v>721</v>
      </c>
      <c r="G386" t="s">
        <v>721</v>
      </c>
      <c r="H386" t="s">
        <v>721</v>
      </c>
      <c r="I386" t="s">
        <v>721</v>
      </c>
    </row>
    <row r="387" spans="1:9" x14ac:dyDescent="0.3">
      <c r="A387" t="s">
        <v>428</v>
      </c>
      <c r="B387" t="s">
        <v>721</v>
      </c>
      <c r="C387" t="s">
        <v>298</v>
      </c>
      <c r="E387" t="s">
        <v>721</v>
      </c>
      <c r="G387" t="s">
        <v>721</v>
      </c>
      <c r="H387" t="s">
        <v>721</v>
      </c>
      <c r="I387" t="s">
        <v>721</v>
      </c>
    </row>
    <row r="388" spans="1:9" x14ac:dyDescent="0.3">
      <c r="A388" t="s">
        <v>506</v>
      </c>
      <c r="B388" t="s">
        <v>721</v>
      </c>
      <c r="C388" t="s">
        <v>309</v>
      </c>
      <c r="E388" t="s">
        <v>721</v>
      </c>
      <c r="G388" t="s">
        <v>290</v>
      </c>
      <c r="H388" t="s">
        <v>721</v>
      </c>
      <c r="I388" t="s">
        <v>721</v>
      </c>
    </row>
    <row r="389" spans="1:9" x14ac:dyDescent="0.3">
      <c r="A389" t="s">
        <v>533</v>
      </c>
      <c r="B389" t="s">
        <v>721</v>
      </c>
      <c r="C389" t="s">
        <v>309</v>
      </c>
      <c r="E389" t="s">
        <v>721</v>
      </c>
      <c r="G389" t="s">
        <v>721</v>
      </c>
      <c r="H389" t="s">
        <v>291</v>
      </c>
      <c r="I389" t="s">
        <v>721</v>
      </c>
    </row>
    <row r="390" spans="1:9" x14ac:dyDescent="0.3">
      <c r="A390" t="s">
        <v>1026</v>
      </c>
      <c r="B390" t="s">
        <v>721</v>
      </c>
      <c r="C390" t="s">
        <v>309</v>
      </c>
      <c r="E390" t="s">
        <v>721</v>
      </c>
      <c r="G390" t="s">
        <v>721</v>
      </c>
      <c r="H390" t="s">
        <v>721</v>
      </c>
      <c r="I390" t="s">
        <v>721</v>
      </c>
    </row>
    <row r="391" spans="1:9" x14ac:dyDescent="0.3">
      <c r="A391" t="s">
        <v>1027</v>
      </c>
      <c r="B391" t="s">
        <v>721</v>
      </c>
      <c r="C391" t="s">
        <v>298</v>
      </c>
      <c r="D391" t="s">
        <v>1607</v>
      </c>
      <c r="E391" t="s">
        <v>721</v>
      </c>
      <c r="G391" t="s">
        <v>721</v>
      </c>
      <c r="H391" t="s">
        <v>291</v>
      </c>
      <c r="I391" t="s">
        <v>721</v>
      </c>
    </row>
    <row r="392" spans="1:9" x14ac:dyDescent="0.3">
      <c r="A392" t="s">
        <v>543</v>
      </c>
      <c r="B392" t="s">
        <v>721</v>
      </c>
      <c r="C392" t="s">
        <v>309</v>
      </c>
      <c r="E392" t="s">
        <v>721</v>
      </c>
      <c r="G392" t="s">
        <v>293</v>
      </c>
      <c r="H392" t="s">
        <v>721</v>
      </c>
      <c r="I392" t="s">
        <v>721</v>
      </c>
    </row>
    <row r="393" spans="1:9" x14ac:dyDescent="0.3">
      <c r="A393" t="s">
        <v>1028</v>
      </c>
      <c r="B393" t="s">
        <v>721</v>
      </c>
      <c r="C393" t="s">
        <v>309</v>
      </c>
      <c r="E393" t="s">
        <v>721</v>
      </c>
      <c r="G393" t="s">
        <v>721</v>
      </c>
      <c r="H393" t="s">
        <v>721</v>
      </c>
      <c r="I393" t="s">
        <v>289</v>
      </c>
    </row>
    <row r="394" spans="1:9" x14ac:dyDescent="0.3">
      <c r="A394" t="s">
        <v>1029</v>
      </c>
      <c r="B394" t="s">
        <v>721</v>
      </c>
      <c r="C394" t="s">
        <v>298</v>
      </c>
      <c r="E394" t="s">
        <v>721</v>
      </c>
      <c r="G394" t="s">
        <v>721</v>
      </c>
      <c r="H394" t="s">
        <v>291</v>
      </c>
      <c r="I394" t="s">
        <v>721</v>
      </c>
    </row>
    <row r="395" spans="1:9" x14ac:dyDescent="0.3">
      <c r="A395" t="s">
        <v>1030</v>
      </c>
      <c r="B395" t="s">
        <v>721</v>
      </c>
      <c r="C395" t="s">
        <v>298</v>
      </c>
      <c r="E395" t="s">
        <v>721</v>
      </c>
      <c r="G395" t="s">
        <v>721</v>
      </c>
      <c r="H395" t="s">
        <v>721</v>
      </c>
      <c r="I395" t="s">
        <v>721</v>
      </c>
    </row>
    <row r="396" spans="1:9" x14ac:dyDescent="0.3">
      <c r="A396" t="s">
        <v>1031</v>
      </c>
      <c r="B396" t="s">
        <v>721</v>
      </c>
      <c r="C396" t="s">
        <v>298</v>
      </c>
      <c r="E396" t="s">
        <v>721</v>
      </c>
      <c r="G396" t="s">
        <v>721</v>
      </c>
      <c r="H396" t="s">
        <v>721</v>
      </c>
      <c r="I396" t="s">
        <v>721</v>
      </c>
    </row>
    <row r="397" spans="1:9" x14ac:dyDescent="0.3">
      <c r="A397" t="s">
        <v>796</v>
      </c>
      <c r="B397">
        <v>269</v>
      </c>
      <c r="C397" t="s">
        <v>309</v>
      </c>
      <c r="E397" t="s">
        <v>721</v>
      </c>
      <c r="G397" t="s">
        <v>721</v>
      </c>
      <c r="H397" t="s">
        <v>291</v>
      </c>
      <c r="I397" t="s">
        <v>721</v>
      </c>
    </row>
    <row r="398" spans="1:9" x14ac:dyDescent="0.3">
      <c r="A398" t="s">
        <v>1032</v>
      </c>
      <c r="B398" t="s">
        <v>721</v>
      </c>
      <c r="C398" t="s">
        <v>298</v>
      </c>
      <c r="E398" t="s">
        <v>721</v>
      </c>
      <c r="G398" t="s">
        <v>721</v>
      </c>
      <c r="H398" t="s">
        <v>721</v>
      </c>
      <c r="I398" t="s">
        <v>721</v>
      </c>
    </row>
    <row r="399" spans="1:9" x14ac:dyDescent="0.3">
      <c r="A399" t="s">
        <v>1033</v>
      </c>
      <c r="B399" t="s">
        <v>721</v>
      </c>
      <c r="C399" t="s">
        <v>309</v>
      </c>
      <c r="E399" t="s">
        <v>721</v>
      </c>
      <c r="G399" t="s">
        <v>721</v>
      </c>
      <c r="H399" t="s">
        <v>721</v>
      </c>
      <c r="I399" t="s">
        <v>721</v>
      </c>
    </row>
    <row r="400" spans="1:9" x14ac:dyDescent="0.3">
      <c r="A400" t="s">
        <v>1034</v>
      </c>
      <c r="B400" t="s">
        <v>721</v>
      </c>
      <c r="C400" t="s">
        <v>298</v>
      </c>
      <c r="E400" t="s">
        <v>721</v>
      </c>
      <c r="G400" t="s">
        <v>721</v>
      </c>
      <c r="H400" t="s">
        <v>721</v>
      </c>
      <c r="I400" t="s">
        <v>721</v>
      </c>
    </row>
    <row r="401" spans="1:9" x14ac:dyDescent="0.3">
      <c r="A401" t="s">
        <v>415</v>
      </c>
      <c r="B401" t="s">
        <v>721</v>
      </c>
      <c r="C401" t="s">
        <v>309</v>
      </c>
      <c r="E401" t="s">
        <v>721</v>
      </c>
      <c r="G401" t="s">
        <v>290</v>
      </c>
      <c r="H401" t="s">
        <v>721</v>
      </c>
      <c r="I401" t="s">
        <v>721</v>
      </c>
    </row>
    <row r="402" spans="1:9" x14ac:dyDescent="0.3">
      <c r="A402" t="s">
        <v>1035</v>
      </c>
      <c r="B402" t="s">
        <v>721</v>
      </c>
      <c r="C402" t="s">
        <v>298</v>
      </c>
      <c r="E402" t="s">
        <v>721</v>
      </c>
      <c r="G402" t="s">
        <v>721</v>
      </c>
      <c r="H402" t="s">
        <v>721</v>
      </c>
      <c r="I402" t="s">
        <v>721</v>
      </c>
    </row>
    <row r="403" spans="1:9" x14ac:dyDescent="0.3">
      <c r="A403" t="s">
        <v>1036</v>
      </c>
      <c r="B403" t="s">
        <v>721</v>
      </c>
      <c r="C403" t="s">
        <v>298</v>
      </c>
      <c r="E403" t="s">
        <v>721</v>
      </c>
      <c r="G403" t="s">
        <v>721</v>
      </c>
      <c r="H403" t="s">
        <v>721</v>
      </c>
      <c r="I403" t="s">
        <v>721</v>
      </c>
    </row>
    <row r="404" spans="1:9" x14ac:dyDescent="0.3">
      <c r="A404" t="s">
        <v>451</v>
      </c>
      <c r="B404" t="s">
        <v>721</v>
      </c>
      <c r="C404" t="s">
        <v>298</v>
      </c>
      <c r="E404" t="s">
        <v>721</v>
      </c>
      <c r="G404" t="s">
        <v>293</v>
      </c>
      <c r="H404" t="s">
        <v>291</v>
      </c>
      <c r="I404" t="s">
        <v>721</v>
      </c>
    </row>
    <row r="405" spans="1:9" x14ac:dyDescent="0.3">
      <c r="A405" t="s">
        <v>458</v>
      </c>
      <c r="B405" t="s">
        <v>721</v>
      </c>
      <c r="C405" t="s">
        <v>309</v>
      </c>
      <c r="E405" t="s">
        <v>721</v>
      </c>
      <c r="G405" t="s">
        <v>721</v>
      </c>
      <c r="H405" t="s">
        <v>721</v>
      </c>
      <c r="I405" t="s">
        <v>721</v>
      </c>
    </row>
    <row r="406" spans="1:9" x14ac:dyDescent="0.3">
      <c r="A406" t="s">
        <v>406</v>
      </c>
      <c r="B406" t="s">
        <v>721</v>
      </c>
      <c r="C406" t="s">
        <v>298</v>
      </c>
      <c r="E406" t="s">
        <v>721</v>
      </c>
      <c r="G406" t="s">
        <v>293</v>
      </c>
      <c r="H406" t="s">
        <v>291</v>
      </c>
      <c r="I406" t="s">
        <v>721</v>
      </c>
    </row>
    <row r="407" spans="1:9" x14ac:dyDescent="0.3">
      <c r="A407" t="s">
        <v>1037</v>
      </c>
      <c r="B407" t="s">
        <v>721</v>
      </c>
      <c r="C407" t="s">
        <v>309</v>
      </c>
      <c r="E407" t="s">
        <v>721</v>
      </c>
      <c r="G407" t="s">
        <v>721</v>
      </c>
      <c r="H407" t="s">
        <v>291</v>
      </c>
      <c r="I407" t="s">
        <v>721</v>
      </c>
    </row>
    <row r="408" spans="1:9" x14ac:dyDescent="0.3">
      <c r="A408" t="s">
        <v>438</v>
      </c>
      <c r="B408" t="s">
        <v>721</v>
      </c>
      <c r="C408" t="s">
        <v>309</v>
      </c>
      <c r="E408" t="s">
        <v>721</v>
      </c>
      <c r="G408" t="s">
        <v>721</v>
      </c>
      <c r="H408" t="s">
        <v>721</v>
      </c>
      <c r="I408" t="s">
        <v>721</v>
      </c>
    </row>
    <row r="409" spans="1:9" x14ac:dyDescent="0.3">
      <c r="A409" t="s">
        <v>806</v>
      </c>
      <c r="B409">
        <v>305</v>
      </c>
      <c r="C409" t="s">
        <v>309</v>
      </c>
      <c r="E409" t="s">
        <v>721</v>
      </c>
      <c r="G409" t="s">
        <v>721</v>
      </c>
      <c r="H409" t="s">
        <v>721</v>
      </c>
      <c r="I409" t="s">
        <v>721</v>
      </c>
    </row>
    <row r="410" spans="1:9" x14ac:dyDescent="0.3">
      <c r="A410" t="s">
        <v>1038</v>
      </c>
      <c r="B410" t="s">
        <v>721</v>
      </c>
      <c r="C410" t="s">
        <v>309</v>
      </c>
      <c r="E410" t="s">
        <v>721</v>
      </c>
      <c r="G410" t="s">
        <v>721</v>
      </c>
      <c r="H410" t="s">
        <v>721</v>
      </c>
      <c r="I410" t="s">
        <v>721</v>
      </c>
    </row>
    <row r="411" spans="1:9" x14ac:dyDescent="0.3">
      <c r="A411" t="s">
        <v>687</v>
      </c>
      <c r="B411" t="s">
        <v>721</v>
      </c>
      <c r="C411" t="s">
        <v>298</v>
      </c>
      <c r="E411" t="s">
        <v>721</v>
      </c>
      <c r="G411" t="s">
        <v>721</v>
      </c>
      <c r="H411" t="s">
        <v>721</v>
      </c>
      <c r="I411" t="s">
        <v>721</v>
      </c>
    </row>
    <row r="412" spans="1:9" x14ac:dyDescent="0.3">
      <c r="A412" t="s">
        <v>475</v>
      </c>
      <c r="B412" t="s">
        <v>721</v>
      </c>
      <c r="C412" t="s">
        <v>309</v>
      </c>
      <c r="E412" t="s">
        <v>721</v>
      </c>
      <c r="G412" t="s">
        <v>293</v>
      </c>
      <c r="H412" t="s">
        <v>721</v>
      </c>
      <c r="I412" t="s">
        <v>721</v>
      </c>
    </row>
    <row r="413" spans="1:9" x14ac:dyDescent="0.3">
      <c r="A413" t="s">
        <v>713</v>
      </c>
      <c r="B413" t="s">
        <v>721</v>
      </c>
      <c r="C413" t="s">
        <v>309</v>
      </c>
      <c r="E413" t="s">
        <v>721</v>
      </c>
      <c r="G413" t="s">
        <v>293</v>
      </c>
      <c r="H413" t="s">
        <v>721</v>
      </c>
      <c r="I413" t="s">
        <v>721</v>
      </c>
    </row>
    <row r="414" spans="1:9" x14ac:dyDescent="0.3">
      <c r="A414" t="s">
        <v>1039</v>
      </c>
      <c r="B414" t="s">
        <v>721</v>
      </c>
      <c r="C414" t="s">
        <v>298</v>
      </c>
      <c r="E414" t="s">
        <v>721</v>
      </c>
      <c r="G414" t="s">
        <v>721</v>
      </c>
      <c r="H414" t="s">
        <v>291</v>
      </c>
      <c r="I414" t="s">
        <v>721</v>
      </c>
    </row>
    <row r="415" spans="1:9" x14ac:dyDescent="0.3">
      <c r="A415" t="s">
        <v>1040</v>
      </c>
      <c r="B415" t="s">
        <v>721</v>
      </c>
      <c r="C415" t="s">
        <v>309</v>
      </c>
      <c r="E415" t="s">
        <v>721</v>
      </c>
      <c r="G415" t="s">
        <v>721</v>
      </c>
      <c r="H415" t="s">
        <v>721</v>
      </c>
      <c r="I415" t="s">
        <v>721</v>
      </c>
    </row>
    <row r="416" spans="1:9" x14ac:dyDescent="0.3">
      <c r="A416" t="s">
        <v>1041</v>
      </c>
      <c r="B416" t="s">
        <v>721</v>
      </c>
      <c r="C416" t="s">
        <v>298</v>
      </c>
      <c r="E416" t="s">
        <v>721</v>
      </c>
      <c r="G416" t="s">
        <v>721</v>
      </c>
      <c r="H416" t="s">
        <v>721</v>
      </c>
      <c r="I416" t="s">
        <v>721</v>
      </c>
    </row>
    <row r="417" spans="1:9" x14ac:dyDescent="0.3">
      <c r="A417" t="s">
        <v>1042</v>
      </c>
      <c r="B417" t="s">
        <v>721</v>
      </c>
      <c r="C417" t="s">
        <v>298</v>
      </c>
      <c r="E417" t="s">
        <v>721</v>
      </c>
      <c r="G417" t="s">
        <v>721</v>
      </c>
      <c r="H417" t="s">
        <v>721</v>
      </c>
      <c r="I417" t="s">
        <v>721</v>
      </c>
    </row>
    <row r="418" spans="1:9" x14ac:dyDescent="0.3">
      <c r="A418" t="s">
        <v>1043</v>
      </c>
      <c r="B418" t="s">
        <v>721</v>
      </c>
      <c r="C418" t="s">
        <v>309</v>
      </c>
      <c r="E418" t="s">
        <v>721</v>
      </c>
      <c r="G418" t="s">
        <v>721</v>
      </c>
      <c r="H418" t="s">
        <v>721</v>
      </c>
      <c r="I418" t="s">
        <v>721</v>
      </c>
    </row>
    <row r="419" spans="1:9" x14ac:dyDescent="0.3">
      <c r="A419" t="s">
        <v>1044</v>
      </c>
      <c r="B419" t="s">
        <v>721</v>
      </c>
      <c r="C419" t="s">
        <v>309</v>
      </c>
      <c r="E419" t="s">
        <v>721</v>
      </c>
      <c r="G419" t="s">
        <v>721</v>
      </c>
      <c r="H419" t="s">
        <v>721</v>
      </c>
      <c r="I419" t="s">
        <v>721</v>
      </c>
    </row>
    <row r="420" spans="1:9" x14ac:dyDescent="0.3">
      <c r="A420" t="s">
        <v>1045</v>
      </c>
      <c r="B420" t="s">
        <v>721</v>
      </c>
      <c r="C420" t="s">
        <v>309</v>
      </c>
      <c r="E420" t="s">
        <v>721</v>
      </c>
      <c r="G420" t="s">
        <v>721</v>
      </c>
      <c r="H420" t="s">
        <v>721</v>
      </c>
      <c r="I420" t="s">
        <v>721</v>
      </c>
    </row>
    <row r="421" spans="1:9" x14ac:dyDescent="0.3">
      <c r="A421" t="s">
        <v>1046</v>
      </c>
      <c r="B421" t="s">
        <v>721</v>
      </c>
      <c r="C421" t="s">
        <v>298</v>
      </c>
      <c r="E421" t="s">
        <v>721</v>
      </c>
      <c r="G421" t="s">
        <v>721</v>
      </c>
      <c r="H421" t="s">
        <v>721</v>
      </c>
      <c r="I421" t="s">
        <v>721</v>
      </c>
    </row>
    <row r="422" spans="1:9" x14ac:dyDescent="0.3">
      <c r="A422" t="s">
        <v>395</v>
      </c>
      <c r="B422" t="s">
        <v>721</v>
      </c>
      <c r="C422" t="s">
        <v>309</v>
      </c>
      <c r="E422" t="s">
        <v>721</v>
      </c>
      <c r="G422" t="s">
        <v>721</v>
      </c>
      <c r="H422" t="s">
        <v>721</v>
      </c>
      <c r="I422" t="s">
        <v>721</v>
      </c>
    </row>
    <row r="423" spans="1:9" x14ac:dyDescent="0.3">
      <c r="A423" t="s">
        <v>1047</v>
      </c>
      <c r="B423" t="s">
        <v>721</v>
      </c>
      <c r="C423" t="s">
        <v>298</v>
      </c>
      <c r="E423" t="s">
        <v>721</v>
      </c>
      <c r="G423" t="s">
        <v>721</v>
      </c>
      <c r="H423" t="s">
        <v>291</v>
      </c>
      <c r="I423" t="s">
        <v>721</v>
      </c>
    </row>
    <row r="424" spans="1:9" x14ac:dyDescent="0.3">
      <c r="A424" t="s">
        <v>534</v>
      </c>
      <c r="B424" t="s">
        <v>721</v>
      </c>
      <c r="C424" t="s">
        <v>298</v>
      </c>
      <c r="E424" t="s">
        <v>721</v>
      </c>
      <c r="G424" t="s">
        <v>721</v>
      </c>
      <c r="H424" t="s">
        <v>291</v>
      </c>
      <c r="I424" t="s">
        <v>721</v>
      </c>
    </row>
    <row r="425" spans="1:9" x14ac:dyDescent="0.3">
      <c r="A425" t="s">
        <v>1048</v>
      </c>
      <c r="B425" t="s">
        <v>721</v>
      </c>
      <c r="C425" t="s">
        <v>298</v>
      </c>
      <c r="E425" t="s">
        <v>721</v>
      </c>
      <c r="G425" t="s">
        <v>721</v>
      </c>
      <c r="H425" t="s">
        <v>721</v>
      </c>
      <c r="I425" t="s">
        <v>721</v>
      </c>
    </row>
    <row r="426" spans="1:9" x14ac:dyDescent="0.3">
      <c r="A426" t="s">
        <v>482</v>
      </c>
      <c r="B426" t="s">
        <v>721</v>
      </c>
      <c r="C426" t="s">
        <v>309</v>
      </c>
      <c r="E426" t="s">
        <v>721</v>
      </c>
      <c r="G426" t="s">
        <v>290</v>
      </c>
      <c r="H426" t="s">
        <v>721</v>
      </c>
      <c r="I426" t="s">
        <v>721</v>
      </c>
    </row>
    <row r="427" spans="1:9" x14ac:dyDescent="0.3">
      <c r="A427" t="s">
        <v>1049</v>
      </c>
      <c r="B427" t="s">
        <v>721</v>
      </c>
      <c r="C427" t="s">
        <v>309</v>
      </c>
      <c r="E427" t="s">
        <v>721</v>
      </c>
      <c r="G427" t="s">
        <v>721</v>
      </c>
      <c r="H427" t="s">
        <v>721</v>
      </c>
      <c r="I427" t="s">
        <v>721</v>
      </c>
    </row>
    <row r="428" spans="1:9" x14ac:dyDescent="0.3">
      <c r="A428" t="s">
        <v>536</v>
      </c>
      <c r="B428" t="s">
        <v>721</v>
      </c>
      <c r="C428" t="s">
        <v>298</v>
      </c>
      <c r="E428" t="s">
        <v>721</v>
      </c>
      <c r="G428" t="s">
        <v>293</v>
      </c>
      <c r="H428" t="s">
        <v>291</v>
      </c>
      <c r="I428" t="s">
        <v>721</v>
      </c>
    </row>
    <row r="429" spans="1:9" x14ac:dyDescent="0.3">
      <c r="A429" t="s">
        <v>1050</v>
      </c>
      <c r="B429" t="s">
        <v>721</v>
      </c>
      <c r="C429" t="s">
        <v>309</v>
      </c>
      <c r="E429" t="s">
        <v>721</v>
      </c>
      <c r="G429" t="s">
        <v>721</v>
      </c>
      <c r="H429" t="s">
        <v>721</v>
      </c>
      <c r="I429" t="s">
        <v>721</v>
      </c>
    </row>
    <row r="430" spans="1:9" x14ac:dyDescent="0.3">
      <c r="A430" t="s">
        <v>1051</v>
      </c>
      <c r="B430" t="s">
        <v>721</v>
      </c>
      <c r="C430" t="s">
        <v>298</v>
      </c>
      <c r="E430" t="s">
        <v>721</v>
      </c>
      <c r="G430" t="s">
        <v>721</v>
      </c>
      <c r="H430" t="s">
        <v>721</v>
      </c>
      <c r="I430" t="s">
        <v>721</v>
      </c>
    </row>
    <row r="431" spans="1:9" x14ac:dyDescent="0.3">
      <c r="A431" t="s">
        <v>569</v>
      </c>
      <c r="B431" t="s">
        <v>721</v>
      </c>
      <c r="C431" t="s">
        <v>298</v>
      </c>
      <c r="E431" t="s">
        <v>721</v>
      </c>
      <c r="G431" t="s">
        <v>290</v>
      </c>
      <c r="H431" t="s">
        <v>721</v>
      </c>
      <c r="I431" t="s">
        <v>721</v>
      </c>
    </row>
    <row r="432" spans="1:9" x14ac:dyDescent="0.3">
      <c r="A432" t="s">
        <v>1052</v>
      </c>
      <c r="B432" t="s">
        <v>721</v>
      </c>
      <c r="C432" t="s">
        <v>309</v>
      </c>
      <c r="E432" t="s">
        <v>721</v>
      </c>
      <c r="G432" t="s">
        <v>721</v>
      </c>
      <c r="H432" t="s">
        <v>291</v>
      </c>
      <c r="I432" t="s">
        <v>721</v>
      </c>
    </row>
    <row r="433" spans="1:9" x14ac:dyDescent="0.3">
      <c r="A433" t="s">
        <v>1053</v>
      </c>
      <c r="B433" t="s">
        <v>721</v>
      </c>
      <c r="C433" t="s">
        <v>309</v>
      </c>
      <c r="E433" t="s">
        <v>721</v>
      </c>
      <c r="G433" t="s">
        <v>721</v>
      </c>
      <c r="H433" t="s">
        <v>721</v>
      </c>
      <c r="I433" t="s">
        <v>721</v>
      </c>
    </row>
    <row r="434" spans="1:9" x14ac:dyDescent="0.3">
      <c r="A434" t="s">
        <v>1054</v>
      </c>
      <c r="B434" t="s">
        <v>721</v>
      </c>
      <c r="C434" t="s">
        <v>298</v>
      </c>
      <c r="E434" t="s">
        <v>721</v>
      </c>
      <c r="G434" t="s">
        <v>721</v>
      </c>
      <c r="H434" t="s">
        <v>291</v>
      </c>
      <c r="I434" t="s">
        <v>721</v>
      </c>
    </row>
    <row r="435" spans="1:9" x14ac:dyDescent="0.3">
      <c r="A435" t="s">
        <v>502</v>
      </c>
      <c r="B435" t="s">
        <v>721</v>
      </c>
      <c r="C435" t="s">
        <v>309</v>
      </c>
      <c r="E435" t="s">
        <v>721</v>
      </c>
      <c r="G435" t="s">
        <v>721</v>
      </c>
      <c r="H435" t="s">
        <v>291</v>
      </c>
      <c r="I435" t="s">
        <v>721</v>
      </c>
    </row>
    <row r="436" spans="1:9" x14ac:dyDescent="0.3">
      <c r="A436" t="s">
        <v>457</v>
      </c>
      <c r="B436" t="s">
        <v>721</v>
      </c>
      <c r="C436" t="s">
        <v>298</v>
      </c>
      <c r="E436" t="s">
        <v>721</v>
      </c>
      <c r="G436" t="s">
        <v>293</v>
      </c>
      <c r="H436" t="s">
        <v>291</v>
      </c>
      <c r="I436" t="s">
        <v>721</v>
      </c>
    </row>
    <row r="437" spans="1:9" x14ac:dyDescent="0.3">
      <c r="A437" t="s">
        <v>1055</v>
      </c>
      <c r="B437" t="s">
        <v>721</v>
      </c>
      <c r="C437" t="s">
        <v>309</v>
      </c>
      <c r="E437" t="s">
        <v>721</v>
      </c>
      <c r="G437" t="s">
        <v>721</v>
      </c>
      <c r="H437" t="s">
        <v>721</v>
      </c>
      <c r="I437" t="s">
        <v>721</v>
      </c>
    </row>
    <row r="438" spans="1:9" x14ac:dyDescent="0.3">
      <c r="A438" t="s">
        <v>462</v>
      </c>
      <c r="B438" t="s">
        <v>721</v>
      </c>
      <c r="C438" t="s">
        <v>309</v>
      </c>
      <c r="E438" t="s">
        <v>721</v>
      </c>
      <c r="G438" t="s">
        <v>293</v>
      </c>
      <c r="H438" t="s">
        <v>721</v>
      </c>
      <c r="I438" t="s">
        <v>721</v>
      </c>
    </row>
    <row r="439" spans="1:9" x14ac:dyDescent="0.3">
      <c r="A439" t="s">
        <v>1056</v>
      </c>
      <c r="B439" t="s">
        <v>721</v>
      </c>
      <c r="C439" t="s">
        <v>298</v>
      </c>
      <c r="E439" t="s">
        <v>721</v>
      </c>
      <c r="G439" t="s">
        <v>721</v>
      </c>
      <c r="H439" t="s">
        <v>721</v>
      </c>
      <c r="I439" t="s">
        <v>721</v>
      </c>
    </row>
    <row r="440" spans="1:9" x14ac:dyDescent="0.3">
      <c r="A440" t="s">
        <v>1057</v>
      </c>
      <c r="B440" t="s">
        <v>721</v>
      </c>
      <c r="C440" t="s">
        <v>309</v>
      </c>
      <c r="E440" t="s">
        <v>721</v>
      </c>
      <c r="G440" t="s">
        <v>721</v>
      </c>
      <c r="H440" t="s">
        <v>721</v>
      </c>
      <c r="I440" t="s">
        <v>721</v>
      </c>
    </row>
    <row r="441" spans="1:9" x14ac:dyDescent="0.3">
      <c r="A441" t="s">
        <v>623</v>
      </c>
      <c r="B441" t="s">
        <v>721</v>
      </c>
      <c r="C441" t="s">
        <v>309</v>
      </c>
      <c r="E441" t="s">
        <v>721</v>
      </c>
      <c r="G441" t="s">
        <v>290</v>
      </c>
      <c r="H441" t="s">
        <v>721</v>
      </c>
      <c r="I441" t="s">
        <v>721</v>
      </c>
    </row>
    <row r="442" spans="1:9" x14ac:dyDescent="0.3">
      <c r="A442" t="s">
        <v>1058</v>
      </c>
      <c r="B442" t="s">
        <v>721</v>
      </c>
      <c r="C442" t="s">
        <v>298</v>
      </c>
      <c r="E442" t="s">
        <v>721</v>
      </c>
      <c r="G442" t="s">
        <v>721</v>
      </c>
      <c r="H442" t="s">
        <v>291</v>
      </c>
      <c r="I442" t="s">
        <v>721</v>
      </c>
    </row>
    <row r="443" spans="1:9" x14ac:dyDescent="0.3">
      <c r="A443" t="s">
        <v>1059</v>
      </c>
      <c r="B443" t="s">
        <v>721</v>
      </c>
      <c r="C443" t="s">
        <v>309</v>
      </c>
      <c r="E443" t="s">
        <v>721</v>
      </c>
      <c r="G443" t="s">
        <v>721</v>
      </c>
      <c r="H443" t="s">
        <v>721</v>
      </c>
      <c r="I443" t="s">
        <v>721</v>
      </c>
    </row>
    <row r="444" spans="1:9" x14ac:dyDescent="0.3">
      <c r="A444" t="s">
        <v>1060</v>
      </c>
      <c r="B444" t="s">
        <v>721</v>
      </c>
      <c r="C444" t="s">
        <v>309</v>
      </c>
      <c r="E444" t="s">
        <v>721</v>
      </c>
      <c r="G444" t="s">
        <v>721</v>
      </c>
      <c r="H444" t="s">
        <v>721</v>
      </c>
      <c r="I444" t="s">
        <v>721</v>
      </c>
    </row>
    <row r="445" spans="1:9" x14ac:dyDescent="0.3">
      <c r="A445" t="s">
        <v>1061</v>
      </c>
      <c r="B445" t="s">
        <v>721</v>
      </c>
      <c r="C445" t="s">
        <v>298</v>
      </c>
      <c r="E445" t="s">
        <v>721</v>
      </c>
      <c r="G445" t="s">
        <v>721</v>
      </c>
      <c r="H445" t="s">
        <v>721</v>
      </c>
      <c r="I445" t="s">
        <v>721</v>
      </c>
    </row>
    <row r="446" spans="1:9" x14ac:dyDescent="0.3">
      <c r="A446" t="s">
        <v>1062</v>
      </c>
      <c r="B446" t="s">
        <v>721</v>
      </c>
      <c r="C446" t="s">
        <v>309</v>
      </c>
      <c r="E446" t="s">
        <v>721</v>
      </c>
      <c r="G446" t="s">
        <v>721</v>
      </c>
      <c r="H446" t="s">
        <v>721</v>
      </c>
      <c r="I446" t="s">
        <v>721</v>
      </c>
    </row>
    <row r="447" spans="1:9" x14ac:dyDescent="0.3">
      <c r="A447" t="s">
        <v>1063</v>
      </c>
      <c r="B447" t="s">
        <v>721</v>
      </c>
      <c r="C447" t="s">
        <v>309</v>
      </c>
      <c r="E447" t="s">
        <v>721</v>
      </c>
      <c r="G447" t="s">
        <v>721</v>
      </c>
      <c r="H447" t="s">
        <v>721</v>
      </c>
      <c r="I447" t="s">
        <v>289</v>
      </c>
    </row>
    <row r="448" spans="1:9" x14ac:dyDescent="0.3">
      <c r="A448" t="s">
        <v>487</v>
      </c>
      <c r="B448" t="s">
        <v>721</v>
      </c>
      <c r="C448" t="s">
        <v>309</v>
      </c>
      <c r="E448" t="s">
        <v>721</v>
      </c>
      <c r="G448" t="s">
        <v>290</v>
      </c>
      <c r="H448" t="s">
        <v>721</v>
      </c>
      <c r="I448" t="s">
        <v>721</v>
      </c>
    </row>
    <row r="449" spans="1:9" x14ac:dyDescent="0.3">
      <c r="A449" t="s">
        <v>1064</v>
      </c>
      <c r="B449" t="s">
        <v>721</v>
      </c>
      <c r="C449" t="s">
        <v>309</v>
      </c>
      <c r="E449" t="s">
        <v>721</v>
      </c>
      <c r="G449" t="s">
        <v>721</v>
      </c>
      <c r="H449" t="s">
        <v>291</v>
      </c>
      <c r="I449" t="s">
        <v>721</v>
      </c>
    </row>
    <row r="450" spans="1:9" x14ac:dyDescent="0.3">
      <c r="A450" t="s">
        <v>1065</v>
      </c>
      <c r="B450" t="s">
        <v>721</v>
      </c>
      <c r="C450" t="s">
        <v>309</v>
      </c>
      <c r="E450" t="s">
        <v>721</v>
      </c>
      <c r="G450" t="s">
        <v>721</v>
      </c>
      <c r="H450" t="s">
        <v>291</v>
      </c>
      <c r="I450" t="s">
        <v>721</v>
      </c>
    </row>
    <row r="451" spans="1:9" x14ac:dyDescent="0.3">
      <c r="A451" t="s">
        <v>433</v>
      </c>
      <c r="B451" t="s">
        <v>721</v>
      </c>
      <c r="C451" t="s">
        <v>298</v>
      </c>
      <c r="E451" t="s">
        <v>721</v>
      </c>
      <c r="G451" t="s">
        <v>721</v>
      </c>
      <c r="H451" t="s">
        <v>721</v>
      </c>
      <c r="I451" t="s">
        <v>721</v>
      </c>
    </row>
    <row r="452" spans="1:9" x14ac:dyDescent="0.3">
      <c r="A452" t="s">
        <v>1066</v>
      </c>
      <c r="B452" t="s">
        <v>721</v>
      </c>
      <c r="C452" t="s">
        <v>309</v>
      </c>
      <c r="E452" t="s">
        <v>721</v>
      </c>
      <c r="G452" t="s">
        <v>721</v>
      </c>
      <c r="H452" t="s">
        <v>721</v>
      </c>
      <c r="I452" t="s">
        <v>721</v>
      </c>
    </row>
    <row r="453" spans="1:9" x14ac:dyDescent="0.3">
      <c r="A453" t="s">
        <v>1067</v>
      </c>
      <c r="B453" t="s">
        <v>721</v>
      </c>
      <c r="C453" t="s">
        <v>309</v>
      </c>
      <c r="E453" t="s">
        <v>721</v>
      </c>
      <c r="G453" t="s">
        <v>721</v>
      </c>
      <c r="H453" t="s">
        <v>291</v>
      </c>
      <c r="I453" t="s">
        <v>721</v>
      </c>
    </row>
    <row r="454" spans="1:9" x14ac:dyDescent="0.3">
      <c r="A454" t="s">
        <v>1068</v>
      </c>
      <c r="B454" t="s">
        <v>721</v>
      </c>
      <c r="C454" t="s">
        <v>309</v>
      </c>
      <c r="E454" t="s">
        <v>721</v>
      </c>
      <c r="G454" t="s">
        <v>721</v>
      </c>
      <c r="H454" t="s">
        <v>721</v>
      </c>
      <c r="I454" t="s">
        <v>721</v>
      </c>
    </row>
    <row r="455" spans="1:9" x14ac:dyDescent="0.3">
      <c r="A455" t="s">
        <v>1069</v>
      </c>
      <c r="B455" t="s">
        <v>721</v>
      </c>
      <c r="C455" t="s">
        <v>309</v>
      </c>
      <c r="E455" t="s">
        <v>721</v>
      </c>
      <c r="G455" t="s">
        <v>721</v>
      </c>
      <c r="H455" t="s">
        <v>721</v>
      </c>
      <c r="I455" t="s">
        <v>721</v>
      </c>
    </row>
    <row r="456" spans="1:9" x14ac:dyDescent="0.3">
      <c r="A456" t="s">
        <v>1070</v>
      </c>
      <c r="B456" t="s">
        <v>721</v>
      </c>
      <c r="C456" t="s">
        <v>309</v>
      </c>
      <c r="E456" t="s">
        <v>721</v>
      </c>
      <c r="G456" t="s">
        <v>721</v>
      </c>
      <c r="H456" t="s">
        <v>721</v>
      </c>
      <c r="I456" t="s">
        <v>721</v>
      </c>
    </row>
    <row r="457" spans="1:9" x14ac:dyDescent="0.3">
      <c r="A457" t="s">
        <v>1071</v>
      </c>
      <c r="B457" t="s">
        <v>721</v>
      </c>
      <c r="C457" t="s">
        <v>309</v>
      </c>
      <c r="E457" t="s">
        <v>721</v>
      </c>
      <c r="G457" t="s">
        <v>721</v>
      </c>
      <c r="H457" t="s">
        <v>721</v>
      </c>
      <c r="I457" t="s">
        <v>721</v>
      </c>
    </row>
    <row r="458" spans="1:9" x14ac:dyDescent="0.3">
      <c r="A458" t="s">
        <v>523</v>
      </c>
      <c r="B458" t="s">
        <v>721</v>
      </c>
      <c r="C458" t="s">
        <v>298</v>
      </c>
      <c r="E458" t="s">
        <v>721</v>
      </c>
      <c r="G458" t="s">
        <v>721</v>
      </c>
      <c r="H458" t="s">
        <v>721</v>
      </c>
      <c r="I458" t="s">
        <v>721</v>
      </c>
    </row>
    <row r="459" spans="1:9" x14ac:dyDescent="0.3">
      <c r="A459" t="s">
        <v>1072</v>
      </c>
      <c r="B459" t="s">
        <v>721</v>
      </c>
      <c r="C459" t="s">
        <v>309</v>
      </c>
      <c r="E459" t="s">
        <v>721</v>
      </c>
      <c r="G459" t="s">
        <v>721</v>
      </c>
      <c r="H459" t="s">
        <v>721</v>
      </c>
      <c r="I459" t="s">
        <v>721</v>
      </c>
    </row>
    <row r="460" spans="1:9" x14ac:dyDescent="0.3">
      <c r="A460" t="s">
        <v>1073</v>
      </c>
      <c r="B460" t="s">
        <v>721</v>
      </c>
      <c r="C460" t="s">
        <v>309</v>
      </c>
      <c r="E460" t="s">
        <v>721</v>
      </c>
      <c r="G460" t="s">
        <v>721</v>
      </c>
      <c r="H460" t="s">
        <v>721</v>
      </c>
      <c r="I460" t="s">
        <v>721</v>
      </c>
    </row>
    <row r="461" spans="1:9" x14ac:dyDescent="0.3">
      <c r="A461" t="s">
        <v>1074</v>
      </c>
      <c r="B461" t="s">
        <v>721</v>
      </c>
      <c r="C461" t="s">
        <v>298</v>
      </c>
      <c r="E461" t="s">
        <v>721</v>
      </c>
      <c r="G461" t="s">
        <v>721</v>
      </c>
      <c r="H461" t="s">
        <v>721</v>
      </c>
      <c r="I461" t="s">
        <v>721</v>
      </c>
    </row>
    <row r="462" spans="1:9" x14ac:dyDescent="0.3">
      <c r="A462" t="s">
        <v>1075</v>
      </c>
      <c r="B462" t="s">
        <v>721</v>
      </c>
      <c r="C462" t="s">
        <v>309</v>
      </c>
      <c r="E462" t="s">
        <v>721</v>
      </c>
      <c r="G462" t="s">
        <v>721</v>
      </c>
      <c r="H462" t="s">
        <v>291</v>
      </c>
      <c r="I462" t="s">
        <v>721</v>
      </c>
    </row>
    <row r="463" spans="1:9" x14ac:dyDescent="0.3">
      <c r="A463" t="s">
        <v>1076</v>
      </c>
      <c r="B463" t="s">
        <v>721</v>
      </c>
      <c r="C463" t="s">
        <v>298</v>
      </c>
      <c r="E463" t="s">
        <v>721</v>
      </c>
      <c r="G463" t="s">
        <v>721</v>
      </c>
      <c r="H463" t="s">
        <v>721</v>
      </c>
      <c r="I463" t="s">
        <v>721</v>
      </c>
    </row>
    <row r="464" spans="1:9" x14ac:dyDescent="0.3">
      <c r="A464" t="s">
        <v>1077</v>
      </c>
      <c r="B464" t="s">
        <v>721</v>
      </c>
      <c r="C464" t="s">
        <v>298</v>
      </c>
      <c r="E464" t="s">
        <v>721</v>
      </c>
      <c r="G464" t="s">
        <v>721</v>
      </c>
      <c r="H464" t="s">
        <v>721</v>
      </c>
      <c r="I464" t="s">
        <v>721</v>
      </c>
    </row>
    <row r="465" spans="1:9" x14ac:dyDescent="0.3">
      <c r="A465" t="s">
        <v>1078</v>
      </c>
      <c r="B465" t="s">
        <v>721</v>
      </c>
      <c r="C465" t="s">
        <v>309</v>
      </c>
      <c r="E465" t="s">
        <v>721</v>
      </c>
      <c r="G465" t="s">
        <v>721</v>
      </c>
      <c r="H465" t="s">
        <v>721</v>
      </c>
      <c r="I465" t="s">
        <v>721</v>
      </c>
    </row>
    <row r="466" spans="1:9" x14ac:dyDescent="0.3">
      <c r="A466" t="s">
        <v>1079</v>
      </c>
      <c r="B466" t="s">
        <v>721</v>
      </c>
      <c r="C466" t="s">
        <v>309</v>
      </c>
      <c r="E466" t="s">
        <v>721</v>
      </c>
      <c r="G466" t="s">
        <v>721</v>
      </c>
      <c r="H466" t="s">
        <v>721</v>
      </c>
      <c r="I466" t="s">
        <v>721</v>
      </c>
    </row>
    <row r="467" spans="1:9" x14ac:dyDescent="0.3">
      <c r="A467" t="s">
        <v>1080</v>
      </c>
      <c r="B467" t="s">
        <v>721</v>
      </c>
      <c r="C467" t="s">
        <v>309</v>
      </c>
      <c r="E467" t="s">
        <v>721</v>
      </c>
      <c r="G467" t="s">
        <v>721</v>
      </c>
      <c r="H467" t="s">
        <v>721</v>
      </c>
      <c r="I467" t="s">
        <v>289</v>
      </c>
    </row>
    <row r="468" spans="1:9" x14ac:dyDescent="0.3">
      <c r="A468" t="s">
        <v>1081</v>
      </c>
      <c r="B468" t="s">
        <v>721</v>
      </c>
      <c r="C468" t="s">
        <v>298</v>
      </c>
      <c r="E468" t="s">
        <v>721</v>
      </c>
      <c r="G468" t="s">
        <v>721</v>
      </c>
      <c r="H468" t="s">
        <v>721</v>
      </c>
      <c r="I468" t="s">
        <v>721</v>
      </c>
    </row>
    <row r="469" spans="1:9" x14ac:dyDescent="0.3">
      <c r="A469" t="s">
        <v>1082</v>
      </c>
      <c r="B469" t="s">
        <v>721</v>
      </c>
      <c r="C469" t="s">
        <v>309</v>
      </c>
      <c r="E469" t="s">
        <v>721</v>
      </c>
      <c r="G469" t="s">
        <v>721</v>
      </c>
      <c r="H469" t="s">
        <v>291</v>
      </c>
      <c r="I469" t="s">
        <v>721</v>
      </c>
    </row>
    <row r="470" spans="1:9" x14ac:dyDescent="0.3">
      <c r="A470" t="s">
        <v>1083</v>
      </c>
      <c r="B470" t="s">
        <v>721</v>
      </c>
      <c r="C470" t="s">
        <v>298</v>
      </c>
      <c r="E470" t="s">
        <v>1183</v>
      </c>
      <c r="G470" t="s">
        <v>721</v>
      </c>
      <c r="H470" t="s">
        <v>721</v>
      </c>
      <c r="I470" t="s">
        <v>289</v>
      </c>
    </row>
    <row r="471" spans="1:9" x14ac:dyDescent="0.3">
      <c r="A471" t="s">
        <v>1084</v>
      </c>
      <c r="B471" t="s">
        <v>721</v>
      </c>
      <c r="C471" t="s">
        <v>298</v>
      </c>
      <c r="E471" t="s">
        <v>721</v>
      </c>
      <c r="G471" t="s">
        <v>721</v>
      </c>
      <c r="H471" t="s">
        <v>721</v>
      </c>
      <c r="I471" t="s">
        <v>721</v>
      </c>
    </row>
    <row r="472" spans="1:9" x14ac:dyDescent="0.3">
      <c r="A472" t="s">
        <v>486</v>
      </c>
      <c r="B472" t="s">
        <v>721</v>
      </c>
      <c r="C472" t="s">
        <v>309</v>
      </c>
      <c r="E472" t="s">
        <v>721</v>
      </c>
      <c r="G472" t="s">
        <v>721</v>
      </c>
      <c r="H472" t="s">
        <v>291</v>
      </c>
      <c r="I472" t="s">
        <v>721</v>
      </c>
    </row>
    <row r="473" spans="1:9" x14ac:dyDescent="0.3">
      <c r="A473" t="s">
        <v>1085</v>
      </c>
      <c r="B473" t="s">
        <v>721</v>
      </c>
      <c r="C473" t="s">
        <v>309</v>
      </c>
      <c r="E473" t="s">
        <v>721</v>
      </c>
      <c r="G473" t="s">
        <v>721</v>
      </c>
      <c r="H473" t="s">
        <v>721</v>
      </c>
      <c r="I473" t="s">
        <v>721</v>
      </c>
    </row>
    <row r="474" spans="1:9" x14ac:dyDescent="0.3">
      <c r="A474" t="s">
        <v>1086</v>
      </c>
      <c r="B474" t="s">
        <v>721</v>
      </c>
      <c r="C474" t="s">
        <v>309</v>
      </c>
      <c r="E474" t="s">
        <v>721</v>
      </c>
      <c r="G474" t="s">
        <v>721</v>
      </c>
      <c r="H474" t="s">
        <v>721</v>
      </c>
      <c r="I474" t="s">
        <v>721</v>
      </c>
    </row>
    <row r="475" spans="1:9" x14ac:dyDescent="0.3">
      <c r="A475" t="s">
        <v>436</v>
      </c>
      <c r="B475" t="s">
        <v>721</v>
      </c>
      <c r="C475" t="s">
        <v>298</v>
      </c>
      <c r="D475" t="s">
        <v>1607</v>
      </c>
      <c r="E475" t="s">
        <v>721</v>
      </c>
      <c r="G475" t="s">
        <v>721</v>
      </c>
      <c r="H475" t="s">
        <v>721</v>
      </c>
      <c r="I475" t="s">
        <v>721</v>
      </c>
    </row>
    <row r="476" spans="1:9" x14ac:dyDescent="0.3">
      <c r="A476" t="s">
        <v>489</v>
      </c>
      <c r="B476" t="s">
        <v>721</v>
      </c>
      <c r="C476" t="s">
        <v>309</v>
      </c>
      <c r="E476" t="s">
        <v>721</v>
      </c>
      <c r="G476" t="s">
        <v>293</v>
      </c>
      <c r="H476" t="s">
        <v>721</v>
      </c>
      <c r="I476" t="s">
        <v>721</v>
      </c>
    </row>
    <row r="477" spans="1:9" x14ac:dyDescent="0.3">
      <c r="A477" t="s">
        <v>1087</v>
      </c>
      <c r="B477" t="s">
        <v>721</v>
      </c>
      <c r="C477" t="s">
        <v>309</v>
      </c>
      <c r="E477" t="s">
        <v>721</v>
      </c>
      <c r="G477" t="s">
        <v>721</v>
      </c>
      <c r="H477" t="s">
        <v>721</v>
      </c>
      <c r="I477" t="s">
        <v>721</v>
      </c>
    </row>
    <row r="478" spans="1:9" x14ac:dyDescent="0.3">
      <c r="A478" t="s">
        <v>584</v>
      </c>
      <c r="B478" t="s">
        <v>721</v>
      </c>
      <c r="C478" t="s">
        <v>309</v>
      </c>
      <c r="E478" t="s">
        <v>721</v>
      </c>
      <c r="G478" t="s">
        <v>721</v>
      </c>
      <c r="H478" t="s">
        <v>721</v>
      </c>
      <c r="I478" t="s">
        <v>721</v>
      </c>
    </row>
    <row r="479" spans="1:9" x14ac:dyDescent="0.3">
      <c r="A479" t="s">
        <v>1088</v>
      </c>
      <c r="B479" t="s">
        <v>721</v>
      </c>
      <c r="C479" t="s">
        <v>298</v>
      </c>
      <c r="D479" t="s">
        <v>1607</v>
      </c>
      <c r="E479" t="s">
        <v>721</v>
      </c>
      <c r="G479" t="s">
        <v>721</v>
      </c>
      <c r="H479" t="s">
        <v>721</v>
      </c>
      <c r="I479" t="s">
        <v>721</v>
      </c>
    </row>
    <row r="480" spans="1:9" x14ac:dyDescent="0.3">
      <c r="A480" t="s">
        <v>1089</v>
      </c>
      <c r="B480" t="s">
        <v>721</v>
      </c>
      <c r="C480" t="s">
        <v>298</v>
      </c>
      <c r="E480" t="s">
        <v>721</v>
      </c>
      <c r="G480" t="s">
        <v>721</v>
      </c>
      <c r="H480" t="s">
        <v>291</v>
      </c>
      <c r="I480" t="s">
        <v>721</v>
      </c>
    </row>
    <row r="481" spans="1:9" x14ac:dyDescent="0.3">
      <c r="A481" t="s">
        <v>1090</v>
      </c>
      <c r="B481" t="s">
        <v>721</v>
      </c>
      <c r="C481" t="s">
        <v>298</v>
      </c>
      <c r="E481" t="s">
        <v>721</v>
      </c>
      <c r="G481" t="s">
        <v>721</v>
      </c>
      <c r="H481" t="s">
        <v>291</v>
      </c>
      <c r="I481" t="s">
        <v>721</v>
      </c>
    </row>
    <row r="482" spans="1:9" x14ac:dyDescent="0.3">
      <c r="A482" t="s">
        <v>575</v>
      </c>
      <c r="B482" t="s">
        <v>721</v>
      </c>
      <c r="C482" t="s">
        <v>298</v>
      </c>
      <c r="E482" t="s">
        <v>721</v>
      </c>
      <c r="G482" t="s">
        <v>721</v>
      </c>
      <c r="H482" t="s">
        <v>721</v>
      </c>
      <c r="I482" t="s">
        <v>721</v>
      </c>
    </row>
    <row r="483" spans="1:9" x14ac:dyDescent="0.3">
      <c r="A483" t="s">
        <v>576</v>
      </c>
      <c r="B483" t="s">
        <v>721</v>
      </c>
      <c r="C483" t="s">
        <v>298</v>
      </c>
      <c r="E483" t="s">
        <v>721</v>
      </c>
      <c r="G483" t="s">
        <v>721</v>
      </c>
      <c r="H483" t="s">
        <v>721</v>
      </c>
      <c r="I483" t="s">
        <v>721</v>
      </c>
    </row>
    <row r="484" spans="1:9" x14ac:dyDescent="0.3">
      <c r="A484" t="s">
        <v>1091</v>
      </c>
      <c r="B484" t="s">
        <v>721</v>
      </c>
      <c r="C484" t="s">
        <v>298</v>
      </c>
      <c r="E484" t="s">
        <v>721</v>
      </c>
      <c r="G484" t="s">
        <v>721</v>
      </c>
      <c r="H484" t="s">
        <v>721</v>
      </c>
      <c r="I484" t="s">
        <v>721</v>
      </c>
    </row>
    <row r="485" spans="1:9" x14ac:dyDescent="0.3">
      <c r="A485" t="s">
        <v>1092</v>
      </c>
      <c r="B485" t="s">
        <v>721</v>
      </c>
      <c r="C485" t="s">
        <v>309</v>
      </c>
      <c r="E485" t="s">
        <v>721</v>
      </c>
      <c r="G485" t="s">
        <v>721</v>
      </c>
      <c r="H485" t="s">
        <v>721</v>
      </c>
      <c r="I485" t="s">
        <v>289</v>
      </c>
    </row>
    <row r="486" spans="1:9" x14ac:dyDescent="0.3">
      <c r="A486" t="s">
        <v>1093</v>
      </c>
      <c r="B486" t="s">
        <v>721</v>
      </c>
      <c r="C486" t="s">
        <v>309</v>
      </c>
      <c r="E486" t="s">
        <v>721</v>
      </c>
      <c r="G486" t="s">
        <v>721</v>
      </c>
      <c r="H486" t="s">
        <v>721</v>
      </c>
      <c r="I486" t="s">
        <v>721</v>
      </c>
    </row>
    <row r="487" spans="1:9" x14ac:dyDescent="0.3">
      <c r="A487" t="s">
        <v>530</v>
      </c>
      <c r="B487" t="s">
        <v>721</v>
      </c>
      <c r="C487" t="s">
        <v>298</v>
      </c>
      <c r="D487" t="s">
        <v>1607</v>
      </c>
      <c r="E487" t="s">
        <v>721</v>
      </c>
      <c r="G487" t="s">
        <v>721</v>
      </c>
      <c r="H487" t="s">
        <v>721</v>
      </c>
      <c r="I487" t="s">
        <v>721</v>
      </c>
    </row>
    <row r="488" spans="1:9" x14ac:dyDescent="0.3">
      <c r="A488" t="s">
        <v>1094</v>
      </c>
      <c r="B488" t="s">
        <v>721</v>
      </c>
      <c r="C488" t="s">
        <v>309</v>
      </c>
      <c r="E488" t="s">
        <v>721</v>
      </c>
      <c r="G488" t="s">
        <v>721</v>
      </c>
      <c r="H488" t="s">
        <v>721</v>
      </c>
      <c r="I488" t="s">
        <v>721</v>
      </c>
    </row>
    <row r="489" spans="1:9" x14ac:dyDescent="0.3">
      <c r="A489" t="s">
        <v>1095</v>
      </c>
      <c r="B489" t="s">
        <v>721</v>
      </c>
      <c r="C489" t="s">
        <v>309</v>
      </c>
      <c r="E489" t="s">
        <v>721</v>
      </c>
      <c r="G489" t="s">
        <v>721</v>
      </c>
      <c r="H489" t="s">
        <v>721</v>
      </c>
      <c r="I489" t="s">
        <v>289</v>
      </c>
    </row>
    <row r="490" spans="1:9" x14ac:dyDescent="0.3">
      <c r="A490" t="s">
        <v>435</v>
      </c>
      <c r="B490" t="s">
        <v>721</v>
      </c>
      <c r="C490" t="s">
        <v>298</v>
      </c>
      <c r="E490" t="s">
        <v>721</v>
      </c>
      <c r="G490" t="s">
        <v>721</v>
      </c>
      <c r="H490" t="s">
        <v>721</v>
      </c>
      <c r="I490" t="s">
        <v>721</v>
      </c>
    </row>
    <row r="491" spans="1:9" x14ac:dyDescent="0.3">
      <c r="A491" t="s">
        <v>1096</v>
      </c>
      <c r="B491" t="s">
        <v>721</v>
      </c>
      <c r="C491" t="s">
        <v>309</v>
      </c>
      <c r="E491" t="s">
        <v>721</v>
      </c>
      <c r="G491" t="s">
        <v>721</v>
      </c>
      <c r="H491" t="s">
        <v>291</v>
      </c>
      <c r="I491" t="s">
        <v>721</v>
      </c>
    </row>
    <row r="492" spans="1:9" x14ac:dyDescent="0.3">
      <c r="A492" t="s">
        <v>1097</v>
      </c>
      <c r="B492" t="s">
        <v>721</v>
      </c>
      <c r="C492" t="s">
        <v>298</v>
      </c>
      <c r="E492" t="s">
        <v>721</v>
      </c>
      <c r="G492" t="s">
        <v>721</v>
      </c>
      <c r="H492" t="s">
        <v>291</v>
      </c>
      <c r="I492" t="s">
        <v>721</v>
      </c>
    </row>
    <row r="493" spans="1:9" x14ac:dyDescent="0.3">
      <c r="A493" t="s">
        <v>473</v>
      </c>
      <c r="B493" t="s">
        <v>721</v>
      </c>
      <c r="C493" t="s">
        <v>309</v>
      </c>
      <c r="E493" t="s">
        <v>721</v>
      </c>
      <c r="G493" t="s">
        <v>293</v>
      </c>
      <c r="H493" t="s">
        <v>721</v>
      </c>
      <c r="I493" t="s">
        <v>721</v>
      </c>
    </row>
    <row r="494" spans="1:9" x14ac:dyDescent="0.3">
      <c r="A494" t="s">
        <v>630</v>
      </c>
      <c r="B494" t="s">
        <v>721</v>
      </c>
      <c r="C494" t="s">
        <v>298</v>
      </c>
      <c r="E494" t="s">
        <v>721</v>
      </c>
      <c r="G494" t="s">
        <v>290</v>
      </c>
      <c r="H494" t="s">
        <v>721</v>
      </c>
      <c r="I494" t="s">
        <v>721</v>
      </c>
    </row>
    <row r="495" spans="1:9" x14ac:dyDescent="0.3">
      <c r="A495" t="s">
        <v>1098</v>
      </c>
      <c r="B495" t="s">
        <v>721</v>
      </c>
      <c r="C495" t="s">
        <v>309</v>
      </c>
      <c r="E495" t="s">
        <v>721</v>
      </c>
      <c r="G495" t="s">
        <v>721</v>
      </c>
      <c r="H495" t="s">
        <v>291</v>
      </c>
      <c r="I495" t="s">
        <v>721</v>
      </c>
    </row>
    <row r="496" spans="1:9" x14ac:dyDescent="0.3">
      <c r="A496" t="s">
        <v>1099</v>
      </c>
      <c r="B496" t="s">
        <v>721</v>
      </c>
      <c r="C496" t="s">
        <v>298</v>
      </c>
      <c r="E496" t="s">
        <v>721</v>
      </c>
      <c r="G496" t="s">
        <v>721</v>
      </c>
      <c r="H496" t="s">
        <v>721</v>
      </c>
      <c r="I496" t="s">
        <v>721</v>
      </c>
    </row>
    <row r="497" spans="1:9" x14ac:dyDescent="0.3">
      <c r="A497" t="s">
        <v>1100</v>
      </c>
      <c r="B497" t="s">
        <v>721</v>
      </c>
      <c r="C497" t="s">
        <v>309</v>
      </c>
      <c r="E497" t="s">
        <v>721</v>
      </c>
      <c r="G497" t="s">
        <v>721</v>
      </c>
      <c r="H497" t="s">
        <v>721</v>
      </c>
      <c r="I497" t="s">
        <v>721</v>
      </c>
    </row>
    <row r="498" spans="1:9" x14ac:dyDescent="0.3">
      <c r="A498" t="s">
        <v>559</v>
      </c>
      <c r="B498" t="s">
        <v>721</v>
      </c>
      <c r="C498" t="s">
        <v>309</v>
      </c>
      <c r="E498" t="s">
        <v>721</v>
      </c>
      <c r="G498" t="s">
        <v>290</v>
      </c>
      <c r="H498" t="s">
        <v>721</v>
      </c>
      <c r="I498" t="s">
        <v>721</v>
      </c>
    </row>
    <row r="499" spans="1:9" x14ac:dyDescent="0.3">
      <c r="A499" t="s">
        <v>1101</v>
      </c>
      <c r="B499" t="s">
        <v>721</v>
      </c>
      <c r="C499" t="s">
        <v>298</v>
      </c>
      <c r="E499" t="s">
        <v>721</v>
      </c>
      <c r="G499" t="s">
        <v>721</v>
      </c>
      <c r="H499" t="s">
        <v>721</v>
      </c>
      <c r="I499" t="s">
        <v>721</v>
      </c>
    </row>
    <row r="500" spans="1:9" x14ac:dyDescent="0.3">
      <c r="A500" t="s">
        <v>1102</v>
      </c>
      <c r="B500" t="s">
        <v>721</v>
      </c>
      <c r="C500" t="s">
        <v>309</v>
      </c>
      <c r="E500" t="s">
        <v>721</v>
      </c>
      <c r="G500" t="s">
        <v>721</v>
      </c>
      <c r="H500" t="s">
        <v>291</v>
      </c>
      <c r="I500" t="s">
        <v>721</v>
      </c>
    </row>
    <row r="501" spans="1:9" x14ac:dyDescent="0.3">
      <c r="A501" t="s">
        <v>1103</v>
      </c>
      <c r="B501" t="s">
        <v>721</v>
      </c>
      <c r="C501" t="s">
        <v>309</v>
      </c>
      <c r="E501" t="s">
        <v>721</v>
      </c>
      <c r="G501" t="s">
        <v>721</v>
      </c>
      <c r="H501" t="s">
        <v>291</v>
      </c>
      <c r="I501" t="s">
        <v>721</v>
      </c>
    </row>
    <row r="502" spans="1:9" x14ac:dyDescent="0.3">
      <c r="A502" t="s">
        <v>555</v>
      </c>
      <c r="B502" t="s">
        <v>721</v>
      </c>
      <c r="C502" t="s">
        <v>298</v>
      </c>
      <c r="E502" t="s">
        <v>721</v>
      </c>
      <c r="G502" t="s">
        <v>290</v>
      </c>
      <c r="H502" t="s">
        <v>291</v>
      </c>
      <c r="I502" t="s">
        <v>721</v>
      </c>
    </row>
    <row r="503" spans="1:9" x14ac:dyDescent="0.3">
      <c r="A503" t="s">
        <v>1104</v>
      </c>
      <c r="B503" t="s">
        <v>721</v>
      </c>
      <c r="C503" t="s">
        <v>309</v>
      </c>
      <c r="E503" t="s">
        <v>721</v>
      </c>
      <c r="G503" t="s">
        <v>721</v>
      </c>
      <c r="H503" t="s">
        <v>291</v>
      </c>
      <c r="I503" t="s">
        <v>721</v>
      </c>
    </row>
    <row r="504" spans="1:9" x14ac:dyDescent="0.3">
      <c r="A504" t="s">
        <v>1105</v>
      </c>
      <c r="B504" t="s">
        <v>721</v>
      </c>
      <c r="C504" t="s">
        <v>309</v>
      </c>
      <c r="E504" t="s">
        <v>721</v>
      </c>
      <c r="G504" t="s">
        <v>721</v>
      </c>
      <c r="H504" t="s">
        <v>721</v>
      </c>
      <c r="I504" t="s">
        <v>721</v>
      </c>
    </row>
    <row r="505" spans="1:9" x14ac:dyDescent="0.3">
      <c r="A505" t="s">
        <v>366</v>
      </c>
      <c r="B505">
        <v>335</v>
      </c>
      <c r="C505" t="s">
        <v>309</v>
      </c>
      <c r="E505" t="s">
        <v>721</v>
      </c>
      <c r="G505" t="s">
        <v>293</v>
      </c>
      <c r="H505" t="s">
        <v>721</v>
      </c>
      <c r="I505" t="s">
        <v>721</v>
      </c>
    </row>
    <row r="506" spans="1:9" x14ac:dyDescent="0.3">
      <c r="A506" t="s">
        <v>1106</v>
      </c>
      <c r="B506" t="s">
        <v>721</v>
      </c>
      <c r="C506" t="s">
        <v>309</v>
      </c>
      <c r="E506" t="s">
        <v>721</v>
      </c>
      <c r="G506" t="s">
        <v>721</v>
      </c>
      <c r="H506" t="s">
        <v>291</v>
      </c>
      <c r="I506" t="s">
        <v>721</v>
      </c>
    </row>
    <row r="507" spans="1:9" x14ac:dyDescent="0.3">
      <c r="A507" t="s">
        <v>1107</v>
      </c>
      <c r="B507" t="s">
        <v>721</v>
      </c>
      <c r="C507" t="s">
        <v>298</v>
      </c>
      <c r="E507" t="s">
        <v>1183</v>
      </c>
      <c r="G507" t="s">
        <v>721</v>
      </c>
      <c r="H507" t="s">
        <v>721</v>
      </c>
      <c r="I507" t="s">
        <v>721</v>
      </c>
    </row>
    <row r="508" spans="1:9" x14ac:dyDescent="0.3">
      <c r="A508" t="s">
        <v>1108</v>
      </c>
      <c r="B508" t="s">
        <v>721</v>
      </c>
      <c r="C508" t="s">
        <v>309</v>
      </c>
      <c r="E508" t="s">
        <v>721</v>
      </c>
      <c r="G508" t="s">
        <v>721</v>
      </c>
      <c r="H508" t="s">
        <v>291</v>
      </c>
      <c r="I508" t="s">
        <v>721</v>
      </c>
    </row>
    <row r="509" spans="1:9" x14ac:dyDescent="0.3">
      <c r="A509" t="s">
        <v>1109</v>
      </c>
      <c r="B509" t="s">
        <v>721</v>
      </c>
      <c r="C509" t="s">
        <v>309</v>
      </c>
      <c r="E509" t="s">
        <v>721</v>
      </c>
      <c r="G509" t="s">
        <v>721</v>
      </c>
      <c r="H509" t="s">
        <v>291</v>
      </c>
      <c r="I509" t="s">
        <v>721</v>
      </c>
    </row>
    <row r="510" spans="1:9" x14ac:dyDescent="0.3">
      <c r="A510" t="s">
        <v>1110</v>
      </c>
      <c r="B510" t="s">
        <v>721</v>
      </c>
      <c r="C510" t="s">
        <v>309</v>
      </c>
      <c r="E510" t="s">
        <v>721</v>
      </c>
      <c r="G510" t="s">
        <v>721</v>
      </c>
      <c r="H510" t="s">
        <v>721</v>
      </c>
      <c r="I510" t="s">
        <v>721</v>
      </c>
    </row>
    <row r="511" spans="1:9" x14ac:dyDescent="0.3">
      <c r="A511" t="s">
        <v>375</v>
      </c>
      <c r="B511" t="s">
        <v>721</v>
      </c>
      <c r="C511" t="s">
        <v>309</v>
      </c>
      <c r="E511" t="s">
        <v>721</v>
      </c>
      <c r="G511" t="s">
        <v>293</v>
      </c>
      <c r="H511" t="s">
        <v>721</v>
      </c>
      <c r="I511" t="s">
        <v>721</v>
      </c>
    </row>
    <row r="512" spans="1:9" x14ac:dyDescent="0.3">
      <c r="A512" t="s">
        <v>1111</v>
      </c>
      <c r="B512" t="s">
        <v>721</v>
      </c>
      <c r="C512" t="s">
        <v>309</v>
      </c>
      <c r="E512" t="s">
        <v>721</v>
      </c>
      <c r="G512" t="s">
        <v>721</v>
      </c>
      <c r="H512" t="s">
        <v>721</v>
      </c>
      <c r="I512" t="s">
        <v>721</v>
      </c>
    </row>
    <row r="513" spans="1:9" x14ac:dyDescent="0.3">
      <c r="A513" t="s">
        <v>1112</v>
      </c>
      <c r="B513" t="s">
        <v>721</v>
      </c>
      <c r="C513" t="s">
        <v>298</v>
      </c>
      <c r="E513" t="s">
        <v>721</v>
      </c>
      <c r="G513" t="s">
        <v>721</v>
      </c>
      <c r="H513" t="s">
        <v>291</v>
      </c>
      <c r="I513" t="s">
        <v>721</v>
      </c>
    </row>
    <row r="514" spans="1:9" x14ac:dyDescent="0.3">
      <c r="A514" t="s">
        <v>1113</v>
      </c>
      <c r="B514" t="s">
        <v>721</v>
      </c>
      <c r="C514" t="s">
        <v>298</v>
      </c>
      <c r="E514" t="s">
        <v>721</v>
      </c>
      <c r="G514" t="s">
        <v>721</v>
      </c>
      <c r="H514" t="s">
        <v>721</v>
      </c>
      <c r="I514" t="s">
        <v>721</v>
      </c>
    </row>
    <row r="515" spans="1:9" x14ac:dyDescent="0.3">
      <c r="A515" t="s">
        <v>1114</v>
      </c>
      <c r="B515" t="s">
        <v>721</v>
      </c>
      <c r="C515" t="s">
        <v>298</v>
      </c>
      <c r="E515" t="s">
        <v>721</v>
      </c>
      <c r="G515" t="s">
        <v>721</v>
      </c>
      <c r="H515" t="s">
        <v>721</v>
      </c>
      <c r="I515" t="s">
        <v>721</v>
      </c>
    </row>
    <row r="516" spans="1:9" x14ac:dyDescent="0.3">
      <c r="A516" t="s">
        <v>1115</v>
      </c>
      <c r="B516" t="s">
        <v>721</v>
      </c>
      <c r="C516" t="s">
        <v>309</v>
      </c>
      <c r="E516" t="s">
        <v>721</v>
      </c>
      <c r="G516" t="s">
        <v>721</v>
      </c>
      <c r="H516" t="s">
        <v>721</v>
      </c>
      <c r="I516" t="s">
        <v>721</v>
      </c>
    </row>
    <row r="517" spans="1:9" x14ac:dyDescent="0.3">
      <c r="A517" t="s">
        <v>1116</v>
      </c>
      <c r="B517" t="s">
        <v>721</v>
      </c>
      <c r="C517" t="s">
        <v>309</v>
      </c>
      <c r="E517" t="s">
        <v>721</v>
      </c>
      <c r="G517" t="s">
        <v>721</v>
      </c>
      <c r="H517" t="s">
        <v>291</v>
      </c>
      <c r="I517" t="s">
        <v>721</v>
      </c>
    </row>
    <row r="518" spans="1:9" x14ac:dyDescent="0.3">
      <c r="A518" t="s">
        <v>1117</v>
      </c>
      <c r="B518" t="s">
        <v>721</v>
      </c>
      <c r="C518" t="s">
        <v>298</v>
      </c>
      <c r="E518" t="s">
        <v>721</v>
      </c>
      <c r="G518" t="s">
        <v>721</v>
      </c>
      <c r="H518" t="s">
        <v>291</v>
      </c>
      <c r="I518" t="s">
        <v>721</v>
      </c>
    </row>
    <row r="519" spans="1:9" x14ac:dyDescent="0.3">
      <c r="A519" t="s">
        <v>593</v>
      </c>
      <c r="B519" t="s">
        <v>721</v>
      </c>
      <c r="C519" t="s">
        <v>309</v>
      </c>
      <c r="E519" t="s">
        <v>721</v>
      </c>
      <c r="G519" t="s">
        <v>290</v>
      </c>
      <c r="H519" t="s">
        <v>721</v>
      </c>
      <c r="I519" t="s">
        <v>721</v>
      </c>
    </row>
    <row r="520" spans="1:9" x14ac:dyDescent="0.3">
      <c r="A520" t="s">
        <v>1118</v>
      </c>
      <c r="B520" t="s">
        <v>721</v>
      </c>
      <c r="C520" t="s">
        <v>309</v>
      </c>
      <c r="E520" t="s">
        <v>721</v>
      </c>
      <c r="G520" t="s">
        <v>721</v>
      </c>
      <c r="H520" t="s">
        <v>291</v>
      </c>
      <c r="I520" t="s">
        <v>721</v>
      </c>
    </row>
    <row r="521" spans="1:9" x14ac:dyDescent="0.3">
      <c r="A521" t="s">
        <v>1119</v>
      </c>
      <c r="B521" t="s">
        <v>721</v>
      </c>
      <c r="C521" t="s">
        <v>309</v>
      </c>
      <c r="E521" t="s">
        <v>721</v>
      </c>
      <c r="G521" t="s">
        <v>721</v>
      </c>
      <c r="H521" t="s">
        <v>291</v>
      </c>
      <c r="I521" t="s">
        <v>721</v>
      </c>
    </row>
    <row r="522" spans="1:9" x14ac:dyDescent="0.3">
      <c r="A522" t="s">
        <v>1120</v>
      </c>
      <c r="B522" t="s">
        <v>721</v>
      </c>
      <c r="C522" t="s">
        <v>298</v>
      </c>
      <c r="E522" t="s">
        <v>721</v>
      </c>
      <c r="G522" t="s">
        <v>721</v>
      </c>
      <c r="H522" t="s">
        <v>291</v>
      </c>
      <c r="I522" t="s">
        <v>721</v>
      </c>
    </row>
    <row r="523" spans="1:9" x14ac:dyDescent="0.3">
      <c r="A523" t="s">
        <v>1121</v>
      </c>
      <c r="B523" t="s">
        <v>721</v>
      </c>
      <c r="C523" t="s">
        <v>309</v>
      </c>
      <c r="E523" t="s">
        <v>721</v>
      </c>
      <c r="G523" t="s">
        <v>721</v>
      </c>
      <c r="H523" t="s">
        <v>721</v>
      </c>
      <c r="I523" t="s">
        <v>721</v>
      </c>
    </row>
    <row r="524" spans="1:9" x14ac:dyDescent="0.3">
      <c r="A524" t="s">
        <v>651</v>
      </c>
      <c r="B524" t="s">
        <v>721</v>
      </c>
      <c r="C524" t="s">
        <v>309</v>
      </c>
      <c r="E524" t="s">
        <v>721</v>
      </c>
      <c r="G524" t="s">
        <v>290</v>
      </c>
      <c r="H524" t="s">
        <v>721</v>
      </c>
      <c r="I524" t="s">
        <v>721</v>
      </c>
    </row>
    <row r="525" spans="1:9" x14ac:dyDescent="0.3">
      <c r="A525" t="s">
        <v>645</v>
      </c>
      <c r="B525" t="s">
        <v>721</v>
      </c>
      <c r="C525" t="s">
        <v>298</v>
      </c>
      <c r="E525" t="s">
        <v>721</v>
      </c>
      <c r="G525" t="s">
        <v>721</v>
      </c>
      <c r="H525" t="s">
        <v>721</v>
      </c>
      <c r="I525" t="s">
        <v>721</v>
      </c>
    </row>
    <row r="526" spans="1:9" x14ac:dyDescent="0.3">
      <c r="A526" t="s">
        <v>1122</v>
      </c>
      <c r="B526" t="s">
        <v>721</v>
      </c>
      <c r="C526" t="s">
        <v>298</v>
      </c>
      <c r="E526" t="s">
        <v>721</v>
      </c>
      <c r="G526" t="s">
        <v>721</v>
      </c>
      <c r="H526" t="s">
        <v>721</v>
      </c>
      <c r="I526" t="s">
        <v>721</v>
      </c>
    </row>
    <row r="527" spans="1:9" x14ac:dyDescent="0.3">
      <c r="A527" t="s">
        <v>1123</v>
      </c>
      <c r="B527" t="s">
        <v>721</v>
      </c>
      <c r="C527" t="s">
        <v>309</v>
      </c>
      <c r="E527" t="s">
        <v>721</v>
      </c>
      <c r="G527" t="s">
        <v>721</v>
      </c>
      <c r="H527" t="s">
        <v>291</v>
      </c>
      <c r="I527" t="s">
        <v>721</v>
      </c>
    </row>
    <row r="528" spans="1:9" x14ac:dyDescent="0.3">
      <c r="A528" t="s">
        <v>305</v>
      </c>
      <c r="B528" t="s">
        <v>721</v>
      </c>
      <c r="C528" t="s">
        <v>298</v>
      </c>
      <c r="E528" t="s">
        <v>721</v>
      </c>
      <c r="G528" t="s">
        <v>293</v>
      </c>
      <c r="H528" t="s">
        <v>721</v>
      </c>
      <c r="I528" t="s">
        <v>721</v>
      </c>
    </row>
    <row r="529" spans="1:9" x14ac:dyDescent="0.3">
      <c r="A529" t="s">
        <v>542</v>
      </c>
      <c r="B529" t="s">
        <v>721</v>
      </c>
      <c r="C529" t="s">
        <v>309</v>
      </c>
      <c r="E529" t="s">
        <v>721</v>
      </c>
      <c r="G529" t="s">
        <v>721</v>
      </c>
      <c r="H529" t="s">
        <v>721</v>
      </c>
      <c r="I529" t="s">
        <v>721</v>
      </c>
    </row>
    <row r="530" spans="1:9" x14ac:dyDescent="0.3">
      <c r="A530" t="s">
        <v>1124</v>
      </c>
      <c r="B530" t="s">
        <v>721</v>
      </c>
      <c r="C530" t="s">
        <v>309</v>
      </c>
      <c r="E530" t="s">
        <v>721</v>
      </c>
      <c r="G530" t="s">
        <v>721</v>
      </c>
      <c r="H530" t="s">
        <v>291</v>
      </c>
      <c r="I530" t="s">
        <v>721</v>
      </c>
    </row>
    <row r="531" spans="1:9" x14ac:dyDescent="0.3">
      <c r="A531" t="s">
        <v>297</v>
      </c>
      <c r="B531" t="s">
        <v>721</v>
      </c>
      <c r="C531" t="s">
        <v>309</v>
      </c>
      <c r="D531" t="s">
        <v>1607</v>
      </c>
      <c r="E531" t="s">
        <v>721</v>
      </c>
      <c r="G531" t="s">
        <v>721</v>
      </c>
      <c r="H531" t="s">
        <v>291</v>
      </c>
      <c r="I531" t="s">
        <v>721</v>
      </c>
    </row>
    <row r="532" spans="1:9" x14ac:dyDescent="0.3">
      <c r="A532" t="s">
        <v>1125</v>
      </c>
      <c r="B532" t="s">
        <v>721</v>
      </c>
      <c r="C532" t="s">
        <v>298</v>
      </c>
      <c r="E532" t="s">
        <v>1183</v>
      </c>
      <c r="G532" t="s">
        <v>721</v>
      </c>
      <c r="H532" t="s">
        <v>721</v>
      </c>
      <c r="I532" t="s">
        <v>721</v>
      </c>
    </row>
    <row r="533" spans="1:9" x14ac:dyDescent="0.3">
      <c r="A533" t="s">
        <v>315</v>
      </c>
      <c r="B533" t="s">
        <v>721</v>
      </c>
      <c r="C533" t="s">
        <v>298</v>
      </c>
      <c r="E533" t="s">
        <v>721</v>
      </c>
      <c r="G533" t="s">
        <v>293</v>
      </c>
      <c r="H533" t="s">
        <v>721</v>
      </c>
      <c r="I533" t="s">
        <v>721</v>
      </c>
    </row>
    <row r="534" spans="1:9" x14ac:dyDescent="0.3">
      <c r="A534" t="s">
        <v>1126</v>
      </c>
      <c r="B534" t="s">
        <v>721</v>
      </c>
      <c r="C534" t="s">
        <v>309</v>
      </c>
      <c r="E534" t="s">
        <v>721</v>
      </c>
      <c r="G534" t="s">
        <v>721</v>
      </c>
      <c r="H534" t="s">
        <v>721</v>
      </c>
      <c r="I534" t="s">
        <v>721</v>
      </c>
    </row>
    <row r="535" spans="1:9" x14ac:dyDescent="0.3">
      <c r="A535" t="s">
        <v>1127</v>
      </c>
      <c r="B535" t="s">
        <v>721</v>
      </c>
      <c r="C535" t="s">
        <v>309</v>
      </c>
      <c r="E535" t="s">
        <v>721</v>
      </c>
      <c r="G535" t="s">
        <v>721</v>
      </c>
      <c r="H535" t="s">
        <v>291</v>
      </c>
      <c r="I535" t="s">
        <v>721</v>
      </c>
    </row>
    <row r="536" spans="1:9" x14ac:dyDescent="0.3">
      <c r="A536" t="s">
        <v>573</v>
      </c>
      <c r="B536" t="s">
        <v>721</v>
      </c>
      <c r="C536" t="s">
        <v>309</v>
      </c>
      <c r="E536" t="s">
        <v>721</v>
      </c>
      <c r="G536" t="s">
        <v>293</v>
      </c>
      <c r="H536" t="s">
        <v>721</v>
      </c>
      <c r="I536" t="s">
        <v>289</v>
      </c>
    </row>
    <row r="537" spans="1:9" x14ac:dyDescent="0.3">
      <c r="A537" t="s">
        <v>526</v>
      </c>
      <c r="B537" t="s">
        <v>721</v>
      </c>
      <c r="C537" t="s">
        <v>309</v>
      </c>
      <c r="E537" t="s">
        <v>721</v>
      </c>
      <c r="G537" t="s">
        <v>290</v>
      </c>
      <c r="H537" t="s">
        <v>721</v>
      </c>
      <c r="I537" t="s">
        <v>721</v>
      </c>
    </row>
    <row r="538" spans="1:9" x14ac:dyDescent="0.3">
      <c r="A538" t="s">
        <v>1128</v>
      </c>
      <c r="B538" t="s">
        <v>721</v>
      </c>
      <c r="C538" t="s">
        <v>309</v>
      </c>
      <c r="E538" t="s">
        <v>721</v>
      </c>
      <c r="G538" t="s">
        <v>721</v>
      </c>
      <c r="H538" t="s">
        <v>291</v>
      </c>
      <c r="I538" t="s">
        <v>721</v>
      </c>
    </row>
    <row r="539" spans="1:9" x14ac:dyDescent="0.3">
      <c r="A539" t="s">
        <v>1129</v>
      </c>
      <c r="B539" t="s">
        <v>721</v>
      </c>
      <c r="C539" t="s">
        <v>309</v>
      </c>
      <c r="E539" t="s">
        <v>721</v>
      </c>
      <c r="G539" t="s">
        <v>721</v>
      </c>
      <c r="H539" t="s">
        <v>721</v>
      </c>
      <c r="I539" t="s">
        <v>721</v>
      </c>
    </row>
    <row r="540" spans="1:9" x14ac:dyDescent="0.3">
      <c r="A540" t="s">
        <v>1130</v>
      </c>
      <c r="B540" t="s">
        <v>721</v>
      </c>
      <c r="C540" t="s">
        <v>309</v>
      </c>
      <c r="E540" t="s">
        <v>721</v>
      </c>
      <c r="G540" t="s">
        <v>721</v>
      </c>
      <c r="H540" t="s">
        <v>291</v>
      </c>
      <c r="I540" t="s">
        <v>721</v>
      </c>
    </row>
    <row r="541" spans="1:9" x14ac:dyDescent="0.3">
      <c r="A541" t="s">
        <v>1131</v>
      </c>
      <c r="B541" t="s">
        <v>721</v>
      </c>
      <c r="C541" t="s">
        <v>309</v>
      </c>
      <c r="E541" t="s">
        <v>721</v>
      </c>
      <c r="G541" t="s">
        <v>721</v>
      </c>
      <c r="H541" t="s">
        <v>721</v>
      </c>
      <c r="I541" t="s">
        <v>721</v>
      </c>
    </row>
    <row r="542" spans="1:9" x14ac:dyDescent="0.3">
      <c r="A542" t="s">
        <v>1132</v>
      </c>
      <c r="B542" t="s">
        <v>721</v>
      </c>
      <c r="C542" t="s">
        <v>309</v>
      </c>
      <c r="E542" t="s">
        <v>721</v>
      </c>
      <c r="G542" t="s">
        <v>721</v>
      </c>
      <c r="H542" t="s">
        <v>721</v>
      </c>
      <c r="I542" t="s">
        <v>721</v>
      </c>
    </row>
    <row r="543" spans="1:9" x14ac:dyDescent="0.3">
      <c r="A543" t="s">
        <v>1133</v>
      </c>
      <c r="B543" t="s">
        <v>721</v>
      </c>
      <c r="C543" t="s">
        <v>298</v>
      </c>
      <c r="D543" t="s">
        <v>1185</v>
      </c>
      <c r="E543" t="s">
        <v>721</v>
      </c>
      <c r="G543" t="s">
        <v>721</v>
      </c>
      <c r="H543" t="s">
        <v>291</v>
      </c>
      <c r="I543" t="s">
        <v>721</v>
      </c>
    </row>
    <row r="544" spans="1:9" x14ac:dyDescent="0.3">
      <c r="A544" t="s">
        <v>1134</v>
      </c>
      <c r="B544" t="s">
        <v>721</v>
      </c>
      <c r="C544" t="s">
        <v>298</v>
      </c>
      <c r="E544" t="s">
        <v>721</v>
      </c>
      <c r="G544" t="s">
        <v>721</v>
      </c>
      <c r="H544" t="s">
        <v>721</v>
      </c>
      <c r="I544" t="s">
        <v>721</v>
      </c>
    </row>
    <row r="545" spans="1:9" x14ac:dyDescent="0.3">
      <c r="A545" t="s">
        <v>1135</v>
      </c>
      <c r="B545" t="s">
        <v>721</v>
      </c>
      <c r="C545" t="s">
        <v>309</v>
      </c>
      <c r="E545" t="s">
        <v>721</v>
      </c>
      <c r="G545" t="s">
        <v>721</v>
      </c>
      <c r="H545" t="s">
        <v>721</v>
      </c>
      <c r="I545" t="s">
        <v>721</v>
      </c>
    </row>
    <row r="546" spans="1:9" x14ac:dyDescent="0.3">
      <c r="A546" t="s">
        <v>1136</v>
      </c>
      <c r="B546" t="s">
        <v>721</v>
      </c>
      <c r="C546" t="s">
        <v>309</v>
      </c>
      <c r="E546" t="s">
        <v>721</v>
      </c>
      <c r="G546" t="s">
        <v>721</v>
      </c>
      <c r="H546" t="s">
        <v>291</v>
      </c>
      <c r="I546" t="s">
        <v>721</v>
      </c>
    </row>
    <row r="547" spans="1:9" x14ac:dyDescent="0.3">
      <c r="A547" t="s">
        <v>326</v>
      </c>
      <c r="B547" t="s">
        <v>721</v>
      </c>
      <c r="C547" t="s">
        <v>298</v>
      </c>
      <c r="E547" t="s">
        <v>721</v>
      </c>
      <c r="G547" t="s">
        <v>293</v>
      </c>
      <c r="H547" t="s">
        <v>721</v>
      </c>
      <c r="I547" t="s">
        <v>721</v>
      </c>
    </row>
    <row r="548" spans="1:9" x14ac:dyDescent="0.3">
      <c r="A548" t="s">
        <v>1137</v>
      </c>
      <c r="B548" t="s">
        <v>721</v>
      </c>
      <c r="C548" t="s">
        <v>298</v>
      </c>
      <c r="E548" t="s">
        <v>721</v>
      </c>
      <c r="G548" t="s">
        <v>721</v>
      </c>
      <c r="H548" t="s">
        <v>291</v>
      </c>
      <c r="I548" t="s">
        <v>721</v>
      </c>
    </row>
    <row r="549" spans="1:9" x14ac:dyDescent="0.3">
      <c r="A549" t="s">
        <v>1138</v>
      </c>
      <c r="B549" t="s">
        <v>721</v>
      </c>
      <c r="C549" t="s">
        <v>309</v>
      </c>
      <c r="E549" t="s">
        <v>721</v>
      </c>
      <c r="G549" t="s">
        <v>721</v>
      </c>
      <c r="H549" t="s">
        <v>721</v>
      </c>
      <c r="I549" t="s">
        <v>721</v>
      </c>
    </row>
    <row r="550" spans="1:9" x14ac:dyDescent="0.3">
      <c r="A550" t="s">
        <v>706</v>
      </c>
      <c r="B550" t="s">
        <v>721</v>
      </c>
      <c r="C550" t="s">
        <v>309</v>
      </c>
      <c r="E550" t="s">
        <v>721</v>
      </c>
      <c r="G550" t="s">
        <v>293</v>
      </c>
      <c r="H550" t="s">
        <v>721</v>
      </c>
      <c r="I550" t="s">
        <v>721</v>
      </c>
    </row>
    <row r="551" spans="1:9" x14ac:dyDescent="0.3">
      <c r="A551" t="s">
        <v>1139</v>
      </c>
      <c r="B551" t="s">
        <v>721</v>
      </c>
      <c r="C551" t="s">
        <v>309</v>
      </c>
      <c r="E551" t="s">
        <v>721</v>
      </c>
      <c r="G551" t="s">
        <v>721</v>
      </c>
      <c r="H551" t="s">
        <v>291</v>
      </c>
      <c r="I551" t="s">
        <v>721</v>
      </c>
    </row>
    <row r="552" spans="1:9" x14ac:dyDescent="0.3">
      <c r="A552" t="s">
        <v>1140</v>
      </c>
      <c r="B552" t="s">
        <v>721</v>
      </c>
      <c r="C552" t="s">
        <v>298</v>
      </c>
      <c r="E552" t="s">
        <v>721</v>
      </c>
      <c r="G552" t="s">
        <v>721</v>
      </c>
      <c r="H552" t="s">
        <v>721</v>
      </c>
      <c r="I552" t="s">
        <v>721</v>
      </c>
    </row>
    <row r="553" spans="1:9" x14ac:dyDescent="0.3">
      <c r="A553" t="s">
        <v>629</v>
      </c>
      <c r="B553" t="s">
        <v>721</v>
      </c>
      <c r="C553" t="s">
        <v>298</v>
      </c>
      <c r="E553" t="s">
        <v>721</v>
      </c>
      <c r="G553" t="s">
        <v>721</v>
      </c>
      <c r="H553" t="s">
        <v>721</v>
      </c>
      <c r="I553" t="s">
        <v>721</v>
      </c>
    </row>
    <row r="554" spans="1:9" x14ac:dyDescent="0.3">
      <c r="A554" t="s">
        <v>1141</v>
      </c>
      <c r="B554" t="s">
        <v>721</v>
      </c>
      <c r="C554" t="s">
        <v>298</v>
      </c>
      <c r="D554" t="s">
        <v>1607</v>
      </c>
      <c r="E554" t="s">
        <v>721</v>
      </c>
      <c r="G554" t="s">
        <v>721</v>
      </c>
      <c r="H554" t="s">
        <v>721</v>
      </c>
      <c r="I554" t="s">
        <v>721</v>
      </c>
    </row>
    <row r="555" spans="1:9" x14ac:dyDescent="0.3">
      <c r="A555" t="s">
        <v>596</v>
      </c>
      <c r="B555" t="s">
        <v>721</v>
      </c>
      <c r="C555" t="s">
        <v>298</v>
      </c>
      <c r="E555" t="s">
        <v>721</v>
      </c>
      <c r="G555" t="s">
        <v>721</v>
      </c>
      <c r="H555" t="s">
        <v>721</v>
      </c>
      <c r="I555" t="s">
        <v>721</v>
      </c>
    </row>
    <row r="556" spans="1:9" x14ac:dyDescent="0.3">
      <c r="A556" t="s">
        <v>1142</v>
      </c>
      <c r="B556" t="s">
        <v>721</v>
      </c>
      <c r="C556" t="s">
        <v>298</v>
      </c>
      <c r="E556" t="s">
        <v>721</v>
      </c>
      <c r="G556" t="s">
        <v>721</v>
      </c>
      <c r="H556" t="s">
        <v>721</v>
      </c>
      <c r="I556" t="s">
        <v>721</v>
      </c>
    </row>
    <row r="557" spans="1:9" x14ac:dyDescent="0.3">
      <c r="A557" t="s">
        <v>300</v>
      </c>
      <c r="B557" t="s">
        <v>721</v>
      </c>
      <c r="C557" t="s">
        <v>298</v>
      </c>
      <c r="E557" t="s">
        <v>721</v>
      </c>
      <c r="G557" t="s">
        <v>293</v>
      </c>
      <c r="H557" t="s">
        <v>721</v>
      </c>
      <c r="I557" t="s">
        <v>721</v>
      </c>
    </row>
    <row r="558" spans="1:9" x14ac:dyDescent="0.3">
      <c r="A558" t="s">
        <v>515</v>
      </c>
      <c r="B558" t="s">
        <v>721</v>
      </c>
      <c r="C558" t="s">
        <v>309</v>
      </c>
      <c r="E558" t="s">
        <v>721</v>
      </c>
      <c r="G558" t="s">
        <v>290</v>
      </c>
      <c r="H558" t="s">
        <v>291</v>
      </c>
      <c r="I558" t="s">
        <v>721</v>
      </c>
    </row>
    <row r="559" spans="1:9" x14ac:dyDescent="0.3">
      <c r="A559" t="s">
        <v>521</v>
      </c>
      <c r="B559" t="s">
        <v>721</v>
      </c>
      <c r="C559" t="s">
        <v>309</v>
      </c>
      <c r="E559" t="s">
        <v>721</v>
      </c>
      <c r="G559" t="s">
        <v>293</v>
      </c>
      <c r="H559" t="s">
        <v>721</v>
      </c>
      <c r="I559" t="s">
        <v>721</v>
      </c>
    </row>
    <row r="560" spans="1:9" x14ac:dyDescent="0.3">
      <c r="A560" t="s">
        <v>546</v>
      </c>
      <c r="B560" t="s">
        <v>721</v>
      </c>
      <c r="C560" t="s">
        <v>298</v>
      </c>
      <c r="E560" t="s">
        <v>721</v>
      </c>
      <c r="G560" t="s">
        <v>290</v>
      </c>
      <c r="H560" t="s">
        <v>721</v>
      </c>
      <c r="I560" t="s">
        <v>721</v>
      </c>
    </row>
    <row r="561" spans="1:9" x14ac:dyDescent="0.3">
      <c r="A561" t="s">
        <v>1143</v>
      </c>
      <c r="B561" t="s">
        <v>721</v>
      </c>
      <c r="C561" t="s">
        <v>309</v>
      </c>
      <c r="E561" t="s">
        <v>721</v>
      </c>
      <c r="G561" t="s">
        <v>721</v>
      </c>
      <c r="H561" t="s">
        <v>291</v>
      </c>
      <c r="I561" t="s">
        <v>721</v>
      </c>
    </row>
    <row r="562" spans="1:9" x14ac:dyDescent="0.3">
      <c r="A562" t="s">
        <v>1144</v>
      </c>
      <c r="B562" t="s">
        <v>721</v>
      </c>
      <c r="C562" t="s">
        <v>309</v>
      </c>
      <c r="E562" t="s">
        <v>721</v>
      </c>
      <c r="G562" t="s">
        <v>721</v>
      </c>
      <c r="H562" t="s">
        <v>291</v>
      </c>
      <c r="I562" t="s">
        <v>721</v>
      </c>
    </row>
    <row r="563" spans="1:9" x14ac:dyDescent="0.3">
      <c r="A563" t="s">
        <v>570</v>
      </c>
      <c r="B563" t="s">
        <v>721</v>
      </c>
      <c r="C563" t="s">
        <v>309</v>
      </c>
      <c r="E563" t="s">
        <v>721</v>
      </c>
      <c r="G563" t="s">
        <v>293</v>
      </c>
      <c r="H563" t="s">
        <v>721</v>
      </c>
      <c r="I563" t="s">
        <v>721</v>
      </c>
    </row>
    <row r="564" spans="1:9" x14ac:dyDescent="0.3">
      <c r="A564" t="s">
        <v>1145</v>
      </c>
      <c r="B564" t="s">
        <v>721</v>
      </c>
      <c r="C564" t="s">
        <v>298</v>
      </c>
      <c r="E564" t="s">
        <v>721</v>
      </c>
      <c r="G564" t="s">
        <v>721</v>
      </c>
      <c r="H564" t="s">
        <v>721</v>
      </c>
      <c r="I564" t="s">
        <v>721</v>
      </c>
    </row>
    <row r="565" spans="1:9" x14ac:dyDescent="0.3">
      <c r="A565" t="s">
        <v>1146</v>
      </c>
      <c r="B565" t="s">
        <v>721</v>
      </c>
      <c r="C565" t="s">
        <v>309</v>
      </c>
      <c r="E565" t="s">
        <v>721</v>
      </c>
      <c r="G565" t="s">
        <v>721</v>
      </c>
      <c r="H565" t="s">
        <v>721</v>
      </c>
      <c r="I565" t="s">
        <v>721</v>
      </c>
    </row>
    <row r="566" spans="1:9" x14ac:dyDescent="0.3">
      <c r="A566" t="s">
        <v>1147</v>
      </c>
      <c r="B566" t="s">
        <v>721</v>
      </c>
      <c r="C566" t="s">
        <v>298</v>
      </c>
      <c r="E566" t="s">
        <v>721</v>
      </c>
      <c r="G566" t="s">
        <v>721</v>
      </c>
      <c r="H566" t="s">
        <v>721</v>
      </c>
      <c r="I566" t="s">
        <v>721</v>
      </c>
    </row>
    <row r="567" spans="1:9" x14ac:dyDescent="0.3">
      <c r="A567" t="s">
        <v>423</v>
      </c>
      <c r="B567" t="s">
        <v>721</v>
      </c>
      <c r="C567" t="s">
        <v>309</v>
      </c>
      <c r="E567" t="s">
        <v>721</v>
      </c>
      <c r="G567" t="s">
        <v>293</v>
      </c>
      <c r="H567" t="s">
        <v>291</v>
      </c>
      <c r="I567" t="s">
        <v>721</v>
      </c>
    </row>
    <row r="568" spans="1:9" x14ac:dyDescent="0.3">
      <c r="A568" t="s">
        <v>1148</v>
      </c>
      <c r="B568" t="s">
        <v>721</v>
      </c>
      <c r="C568" t="s">
        <v>309</v>
      </c>
      <c r="E568" t="s">
        <v>721</v>
      </c>
      <c r="G568" t="s">
        <v>721</v>
      </c>
      <c r="H568" t="s">
        <v>721</v>
      </c>
      <c r="I568" t="s">
        <v>721</v>
      </c>
    </row>
    <row r="569" spans="1:9" x14ac:dyDescent="0.3">
      <c r="A569" t="s">
        <v>1149</v>
      </c>
      <c r="B569" t="s">
        <v>721</v>
      </c>
      <c r="C569" t="s">
        <v>309</v>
      </c>
      <c r="E569" t="s">
        <v>721</v>
      </c>
      <c r="G569" t="s">
        <v>721</v>
      </c>
      <c r="H569" t="s">
        <v>291</v>
      </c>
      <c r="I569" t="s">
        <v>721</v>
      </c>
    </row>
    <row r="570" spans="1:9" x14ac:dyDescent="0.3">
      <c r="A570" t="s">
        <v>558</v>
      </c>
      <c r="B570" t="s">
        <v>721</v>
      </c>
      <c r="C570" t="s">
        <v>309</v>
      </c>
      <c r="E570" t="s">
        <v>721</v>
      </c>
      <c r="G570" t="s">
        <v>290</v>
      </c>
      <c r="H570" t="s">
        <v>291</v>
      </c>
      <c r="I570" t="s">
        <v>721</v>
      </c>
    </row>
    <row r="571" spans="1:9" x14ac:dyDescent="0.3">
      <c r="A571" t="s">
        <v>1150</v>
      </c>
      <c r="B571" t="s">
        <v>721</v>
      </c>
      <c r="C571" t="s">
        <v>309</v>
      </c>
      <c r="E571" t="s">
        <v>721</v>
      </c>
      <c r="G571" t="s">
        <v>721</v>
      </c>
      <c r="H571" t="s">
        <v>291</v>
      </c>
      <c r="I571" t="s">
        <v>721</v>
      </c>
    </row>
    <row r="572" spans="1:9" x14ac:dyDescent="0.3">
      <c r="A572" t="s">
        <v>465</v>
      </c>
      <c r="B572" t="s">
        <v>721</v>
      </c>
      <c r="C572" t="s">
        <v>309</v>
      </c>
      <c r="E572" t="s">
        <v>721</v>
      </c>
      <c r="G572" t="s">
        <v>290</v>
      </c>
      <c r="H572" t="s">
        <v>721</v>
      </c>
      <c r="I572" t="s">
        <v>721</v>
      </c>
    </row>
    <row r="573" spans="1:9" x14ac:dyDescent="0.3">
      <c r="A573" t="s">
        <v>1151</v>
      </c>
      <c r="B573" t="s">
        <v>721</v>
      </c>
      <c r="C573" t="s">
        <v>309</v>
      </c>
      <c r="E573" t="s">
        <v>721</v>
      </c>
      <c r="G573" t="s">
        <v>721</v>
      </c>
      <c r="H573" t="s">
        <v>721</v>
      </c>
      <c r="I573" t="s">
        <v>721</v>
      </c>
    </row>
    <row r="574" spans="1:9" x14ac:dyDescent="0.3">
      <c r="A574" t="s">
        <v>1152</v>
      </c>
      <c r="B574" t="s">
        <v>721</v>
      </c>
      <c r="C574" t="s">
        <v>298</v>
      </c>
      <c r="E574" t="s">
        <v>721</v>
      </c>
      <c r="G574" t="s">
        <v>721</v>
      </c>
      <c r="H574" t="s">
        <v>721</v>
      </c>
      <c r="I574" t="s">
        <v>721</v>
      </c>
    </row>
    <row r="575" spans="1:9" x14ac:dyDescent="0.3">
      <c r="A575" t="s">
        <v>671</v>
      </c>
      <c r="B575" t="s">
        <v>721</v>
      </c>
      <c r="C575" t="s">
        <v>309</v>
      </c>
      <c r="E575" t="s">
        <v>721</v>
      </c>
      <c r="G575" t="s">
        <v>721</v>
      </c>
      <c r="H575" t="s">
        <v>721</v>
      </c>
      <c r="I575" t="s">
        <v>721</v>
      </c>
    </row>
    <row r="576" spans="1:9" x14ac:dyDescent="0.3">
      <c r="A576" t="s">
        <v>1153</v>
      </c>
      <c r="B576" t="s">
        <v>721</v>
      </c>
      <c r="C576" t="s">
        <v>298</v>
      </c>
      <c r="E576" t="s">
        <v>721</v>
      </c>
      <c r="G576" t="s">
        <v>721</v>
      </c>
      <c r="H576" t="s">
        <v>721</v>
      </c>
      <c r="I576" t="s">
        <v>721</v>
      </c>
    </row>
    <row r="577" spans="1:9" x14ac:dyDescent="0.3">
      <c r="A577" t="s">
        <v>518</v>
      </c>
      <c r="B577" t="s">
        <v>721</v>
      </c>
      <c r="C577" t="s">
        <v>309</v>
      </c>
      <c r="E577" t="s">
        <v>721</v>
      </c>
      <c r="G577" t="s">
        <v>721</v>
      </c>
      <c r="H577" t="s">
        <v>721</v>
      </c>
      <c r="I577" t="s">
        <v>289</v>
      </c>
    </row>
    <row r="578" spans="1:9" x14ac:dyDescent="0.3">
      <c r="A578" t="s">
        <v>537</v>
      </c>
      <c r="B578" t="s">
        <v>721</v>
      </c>
      <c r="C578" t="s">
        <v>298</v>
      </c>
      <c r="E578" t="s">
        <v>721</v>
      </c>
      <c r="G578" t="s">
        <v>293</v>
      </c>
      <c r="H578" t="s">
        <v>721</v>
      </c>
      <c r="I578" t="s">
        <v>721</v>
      </c>
    </row>
    <row r="579" spans="1:9" x14ac:dyDescent="0.3">
      <c r="A579" t="s">
        <v>1154</v>
      </c>
      <c r="B579" t="s">
        <v>721</v>
      </c>
      <c r="C579" t="s">
        <v>298</v>
      </c>
      <c r="E579" t="s">
        <v>721</v>
      </c>
      <c r="G579" t="s">
        <v>721</v>
      </c>
      <c r="H579" t="s">
        <v>721</v>
      </c>
      <c r="I579" t="s">
        <v>721</v>
      </c>
    </row>
    <row r="580" spans="1:9" x14ac:dyDescent="0.3">
      <c r="A580" t="s">
        <v>1155</v>
      </c>
      <c r="B580" t="s">
        <v>721</v>
      </c>
      <c r="C580" t="s">
        <v>309</v>
      </c>
      <c r="E580" t="s">
        <v>721</v>
      </c>
      <c r="G580" t="s">
        <v>721</v>
      </c>
      <c r="H580" t="s">
        <v>291</v>
      </c>
      <c r="I580" t="s">
        <v>721</v>
      </c>
    </row>
    <row r="581" spans="1:9" x14ac:dyDescent="0.3">
      <c r="A581" t="s">
        <v>1156</v>
      </c>
      <c r="B581" t="s">
        <v>721</v>
      </c>
      <c r="C581" t="s">
        <v>298</v>
      </c>
      <c r="E581" t="s">
        <v>721</v>
      </c>
      <c r="G581" t="s">
        <v>721</v>
      </c>
      <c r="H581" t="s">
        <v>291</v>
      </c>
      <c r="I581" t="s">
        <v>721</v>
      </c>
    </row>
    <row r="582" spans="1:9" x14ac:dyDescent="0.3">
      <c r="A582" t="s">
        <v>1157</v>
      </c>
      <c r="B582" t="s">
        <v>721</v>
      </c>
      <c r="C582" t="s">
        <v>298</v>
      </c>
      <c r="E582" t="s">
        <v>721</v>
      </c>
      <c r="G582" t="s">
        <v>721</v>
      </c>
      <c r="H582" t="s">
        <v>291</v>
      </c>
      <c r="I582" t="s">
        <v>721</v>
      </c>
    </row>
    <row r="583" spans="1:9" x14ac:dyDescent="0.3">
      <c r="A583" t="s">
        <v>1158</v>
      </c>
      <c r="B583" t="s">
        <v>721</v>
      </c>
      <c r="C583" t="s">
        <v>298</v>
      </c>
      <c r="E583" t="s">
        <v>721</v>
      </c>
      <c r="G583" t="s">
        <v>721</v>
      </c>
      <c r="H583" t="s">
        <v>721</v>
      </c>
      <c r="I583" t="s">
        <v>721</v>
      </c>
    </row>
    <row r="584" spans="1:9" x14ac:dyDescent="0.3">
      <c r="A584" t="s">
        <v>1159</v>
      </c>
      <c r="B584" t="s">
        <v>721</v>
      </c>
      <c r="C584" t="s">
        <v>298</v>
      </c>
      <c r="E584" t="s">
        <v>721</v>
      </c>
      <c r="G584" t="s">
        <v>721</v>
      </c>
      <c r="H584" t="s">
        <v>291</v>
      </c>
      <c r="I584" t="s">
        <v>721</v>
      </c>
    </row>
    <row r="585" spans="1:9" x14ac:dyDescent="0.3">
      <c r="A585" t="s">
        <v>1160</v>
      </c>
      <c r="B585" t="s">
        <v>721</v>
      </c>
      <c r="C585" t="s">
        <v>309</v>
      </c>
      <c r="E585" t="s">
        <v>721</v>
      </c>
      <c r="G585" t="s">
        <v>721</v>
      </c>
      <c r="H585" t="s">
        <v>291</v>
      </c>
      <c r="I585" t="s">
        <v>721</v>
      </c>
    </row>
    <row r="586" spans="1:9" x14ac:dyDescent="0.3">
      <c r="A586" t="s">
        <v>674</v>
      </c>
      <c r="B586" t="s">
        <v>721</v>
      </c>
      <c r="C586" t="s">
        <v>309</v>
      </c>
      <c r="E586" t="s">
        <v>721</v>
      </c>
      <c r="G586" t="s">
        <v>290</v>
      </c>
      <c r="H586" t="s">
        <v>721</v>
      </c>
      <c r="I586" t="s">
        <v>721</v>
      </c>
    </row>
    <row r="587" spans="1:9" x14ac:dyDescent="0.3">
      <c r="A587" t="s">
        <v>1161</v>
      </c>
      <c r="B587" t="s">
        <v>721</v>
      </c>
      <c r="C587" t="s">
        <v>298</v>
      </c>
      <c r="E587" t="s">
        <v>721</v>
      </c>
      <c r="G587" t="s">
        <v>721</v>
      </c>
      <c r="H587" t="s">
        <v>721</v>
      </c>
      <c r="I587" t="s">
        <v>721</v>
      </c>
    </row>
    <row r="588" spans="1:9" x14ac:dyDescent="0.3">
      <c r="A588" t="s">
        <v>606</v>
      </c>
      <c r="B588" t="s">
        <v>721</v>
      </c>
      <c r="C588" t="s">
        <v>309</v>
      </c>
      <c r="E588" t="s">
        <v>721</v>
      </c>
      <c r="G588" t="s">
        <v>293</v>
      </c>
      <c r="H588" t="s">
        <v>721</v>
      </c>
      <c r="I588" t="s">
        <v>721</v>
      </c>
    </row>
    <row r="589" spans="1:9" x14ac:dyDescent="0.3">
      <c r="A589" t="s">
        <v>1162</v>
      </c>
      <c r="B589" t="s">
        <v>721</v>
      </c>
      <c r="C589" t="s">
        <v>298</v>
      </c>
      <c r="E589" t="s">
        <v>721</v>
      </c>
      <c r="G589" t="s">
        <v>721</v>
      </c>
      <c r="H589" t="s">
        <v>291</v>
      </c>
      <c r="I589" t="s">
        <v>721</v>
      </c>
    </row>
    <row r="590" spans="1:9" x14ac:dyDescent="0.3">
      <c r="A590" t="s">
        <v>1163</v>
      </c>
      <c r="B590" t="s">
        <v>721</v>
      </c>
      <c r="C590" t="s">
        <v>298</v>
      </c>
      <c r="E590" t="s">
        <v>721</v>
      </c>
      <c r="G590" t="s">
        <v>721</v>
      </c>
      <c r="H590" t="s">
        <v>291</v>
      </c>
      <c r="I590" t="s">
        <v>721</v>
      </c>
    </row>
    <row r="591" spans="1:9" x14ac:dyDescent="0.3">
      <c r="A591" t="s">
        <v>317</v>
      </c>
      <c r="B591" t="s">
        <v>721</v>
      </c>
      <c r="C591" t="s">
        <v>298</v>
      </c>
      <c r="E591" t="s">
        <v>721</v>
      </c>
      <c r="G591" t="s">
        <v>293</v>
      </c>
      <c r="H591" t="s">
        <v>291</v>
      </c>
      <c r="I591" t="s">
        <v>721</v>
      </c>
    </row>
    <row r="592" spans="1:9" x14ac:dyDescent="0.3">
      <c r="A592" t="s">
        <v>1164</v>
      </c>
      <c r="B592" t="s">
        <v>721</v>
      </c>
      <c r="C592" t="s">
        <v>309</v>
      </c>
      <c r="E592" t="s">
        <v>721</v>
      </c>
      <c r="G592" t="s">
        <v>721</v>
      </c>
      <c r="H592" t="s">
        <v>721</v>
      </c>
      <c r="I592" t="s">
        <v>721</v>
      </c>
    </row>
    <row r="593" spans="1:9" x14ac:dyDescent="0.3">
      <c r="A593" t="s">
        <v>1165</v>
      </c>
      <c r="B593" t="s">
        <v>721</v>
      </c>
      <c r="C593" t="s">
        <v>298</v>
      </c>
      <c r="E593" t="s">
        <v>721</v>
      </c>
      <c r="G593" t="s">
        <v>721</v>
      </c>
      <c r="H593" t="s">
        <v>291</v>
      </c>
      <c r="I593" t="s">
        <v>721</v>
      </c>
    </row>
    <row r="594" spans="1:9" x14ac:dyDescent="0.3">
      <c r="A594" t="s">
        <v>1166</v>
      </c>
      <c r="B594" t="s">
        <v>721</v>
      </c>
      <c r="C594" t="s">
        <v>309</v>
      </c>
      <c r="E594" t="s">
        <v>721</v>
      </c>
      <c r="G594" t="s">
        <v>721</v>
      </c>
      <c r="H594" t="s">
        <v>291</v>
      </c>
      <c r="I594" t="s">
        <v>721</v>
      </c>
    </row>
    <row r="595" spans="1:9" x14ac:dyDescent="0.3">
      <c r="A595" t="s">
        <v>1167</v>
      </c>
      <c r="B595" t="s">
        <v>721</v>
      </c>
      <c r="C595" t="s">
        <v>298</v>
      </c>
      <c r="E595" t="s">
        <v>721</v>
      </c>
      <c r="G595" t="s">
        <v>721</v>
      </c>
      <c r="H595" t="s">
        <v>721</v>
      </c>
      <c r="I595" t="s">
        <v>721</v>
      </c>
    </row>
    <row r="596" spans="1:9" x14ac:dyDescent="0.3">
      <c r="A596" t="s">
        <v>1168</v>
      </c>
      <c r="B596" t="s">
        <v>721</v>
      </c>
      <c r="C596" t="s">
        <v>298</v>
      </c>
      <c r="E596" t="s">
        <v>721</v>
      </c>
      <c r="G596" t="s">
        <v>721</v>
      </c>
      <c r="H596" t="s">
        <v>291</v>
      </c>
      <c r="I596" t="s">
        <v>721</v>
      </c>
    </row>
    <row r="597" spans="1:9" x14ac:dyDescent="0.3">
      <c r="A597" t="s">
        <v>1169</v>
      </c>
      <c r="B597" t="s">
        <v>721</v>
      </c>
      <c r="C597" t="s">
        <v>298</v>
      </c>
      <c r="E597" t="s">
        <v>721</v>
      </c>
      <c r="G597" t="s">
        <v>721</v>
      </c>
      <c r="H597" t="s">
        <v>721</v>
      </c>
      <c r="I597" t="s">
        <v>721</v>
      </c>
    </row>
    <row r="598" spans="1:9" x14ac:dyDescent="0.3">
      <c r="A598" t="s">
        <v>1170</v>
      </c>
      <c r="B598" t="s">
        <v>721</v>
      </c>
      <c r="C598" t="s">
        <v>309</v>
      </c>
      <c r="E598" t="s">
        <v>721</v>
      </c>
      <c r="G598" t="s">
        <v>721</v>
      </c>
      <c r="H598" t="s">
        <v>291</v>
      </c>
      <c r="I598" t="s">
        <v>721</v>
      </c>
    </row>
    <row r="599" spans="1:9" x14ac:dyDescent="0.3">
      <c r="A599" t="s">
        <v>1171</v>
      </c>
      <c r="B599" t="s">
        <v>721</v>
      </c>
      <c r="C599" t="s">
        <v>309</v>
      </c>
      <c r="D599" t="s">
        <v>1185</v>
      </c>
      <c r="E599" t="s">
        <v>721</v>
      </c>
      <c r="G599" t="s">
        <v>721</v>
      </c>
      <c r="H599" t="s">
        <v>291</v>
      </c>
      <c r="I599" t="s">
        <v>721</v>
      </c>
    </row>
    <row r="600" spans="1:9" x14ac:dyDescent="0.3">
      <c r="A600" t="s">
        <v>333</v>
      </c>
      <c r="B600" t="s">
        <v>721</v>
      </c>
      <c r="C600" t="s">
        <v>309</v>
      </c>
      <c r="E600" t="s">
        <v>721</v>
      </c>
      <c r="G600" t="s">
        <v>293</v>
      </c>
      <c r="H600" t="s">
        <v>291</v>
      </c>
      <c r="I600" t="s">
        <v>721</v>
      </c>
    </row>
    <row r="601" spans="1:9" x14ac:dyDescent="0.3">
      <c r="A601" t="s">
        <v>1172</v>
      </c>
      <c r="B601" t="s">
        <v>721</v>
      </c>
      <c r="C601" t="s">
        <v>309</v>
      </c>
      <c r="E601" t="s">
        <v>721</v>
      </c>
      <c r="G601" t="s">
        <v>721</v>
      </c>
      <c r="H601" t="s">
        <v>291</v>
      </c>
      <c r="I601" t="s">
        <v>721</v>
      </c>
    </row>
    <row r="602" spans="1:9" x14ac:dyDescent="0.3">
      <c r="A602" t="s">
        <v>1173</v>
      </c>
      <c r="B602" t="s">
        <v>721</v>
      </c>
      <c r="C602" t="s">
        <v>298</v>
      </c>
      <c r="E602" t="s">
        <v>721</v>
      </c>
      <c r="G602" t="s">
        <v>721</v>
      </c>
      <c r="H602" t="s">
        <v>721</v>
      </c>
      <c r="I602" t="s">
        <v>721</v>
      </c>
    </row>
    <row r="603" spans="1:9" x14ac:dyDescent="0.3">
      <c r="A603" t="s">
        <v>1174</v>
      </c>
      <c r="B603" t="s">
        <v>721</v>
      </c>
      <c r="C603" t="s">
        <v>298</v>
      </c>
      <c r="E603" t="s">
        <v>721</v>
      </c>
      <c r="G603" t="s">
        <v>721</v>
      </c>
      <c r="H603" t="s">
        <v>291</v>
      </c>
      <c r="I603" t="s">
        <v>721</v>
      </c>
    </row>
    <row r="604" spans="1:9" x14ac:dyDescent="0.3">
      <c r="A604" t="s">
        <v>1175</v>
      </c>
      <c r="B604" t="s">
        <v>721</v>
      </c>
      <c r="C604" t="s">
        <v>298</v>
      </c>
      <c r="E604" t="s">
        <v>721</v>
      </c>
      <c r="G604" t="s">
        <v>721</v>
      </c>
      <c r="H604" t="s">
        <v>721</v>
      </c>
      <c r="I604" t="s">
        <v>721</v>
      </c>
    </row>
    <row r="605" spans="1:9" x14ac:dyDescent="0.3">
      <c r="A605" t="s">
        <v>1176</v>
      </c>
      <c r="B605" t="s">
        <v>721</v>
      </c>
      <c r="C605" t="s">
        <v>309</v>
      </c>
      <c r="E605" t="s">
        <v>721</v>
      </c>
      <c r="G605" t="s">
        <v>721</v>
      </c>
      <c r="H605" t="s">
        <v>291</v>
      </c>
      <c r="I605" t="s">
        <v>721</v>
      </c>
    </row>
    <row r="606" spans="1:9" x14ac:dyDescent="0.3">
      <c r="A606" t="s">
        <v>1177</v>
      </c>
      <c r="B606" t="s">
        <v>721</v>
      </c>
      <c r="C606" t="s">
        <v>309</v>
      </c>
      <c r="E606" t="s">
        <v>721</v>
      </c>
      <c r="G606" t="s">
        <v>721</v>
      </c>
      <c r="H606" t="s">
        <v>291</v>
      </c>
      <c r="I606" t="s">
        <v>721</v>
      </c>
    </row>
    <row r="607" spans="1:9" x14ac:dyDescent="0.3">
      <c r="A607" t="s">
        <v>1178</v>
      </c>
      <c r="B607" t="s">
        <v>721</v>
      </c>
      <c r="C607" t="s">
        <v>298</v>
      </c>
      <c r="E607" t="s">
        <v>721</v>
      </c>
      <c r="G607" t="s">
        <v>721</v>
      </c>
      <c r="H607" t="s">
        <v>291</v>
      </c>
      <c r="I607" t="s">
        <v>721</v>
      </c>
    </row>
    <row r="608" spans="1:9" x14ac:dyDescent="0.3">
      <c r="A608" t="s">
        <v>513</v>
      </c>
      <c r="B608" t="s">
        <v>721</v>
      </c>
      <c r="C608" t="s">
        <v>298</v>
      </c>
      <c r="E608" t="s">
        <v>721</v>
      </c>
      <c r="G608" t="s">
        <v>290</v>
      </c>
      <c r="H608" t="s">
        <v>721</v>
      </c>
      <c r="I608" t="s">
        <v>721</v>
      </c>
    </row>
    <row r="609" spans="1:9" x14ac:dyDescent="0.3">
      <c r="A609" t="s">
        <v>735</v>
      </c>
      <c r="B609">
        <v>71</v>
      </c>
      <c r="C609" t="s">
        <v>309</v>
      </c>
      <c r="D609" t="s">
        <v>1607</v>
      </c>
      <c r="E609" t="s">
        <v>721</v>
      </c>
      <c r="G609" t="s">
        <v>721</v>
      </c>
      <c r="H609" t="s">
        <v>1191</v>
      </c>
      <c r="I609" t="s">
        <v>289</v>
      </c>
    </row>
    <row r="610" spans="1:9" x14ac:dyDescent="0.3">
      <c r="A610" t="s">
        <v>1116</v>
      </c>
      <c r="B610" t="s">
        <v>721</v>
      </c>
      <c r="C610" t="s">
        <v>309</v>
      </c>
      <c r="E610" t="s">
        <v>721</v>
      </c>
      <c r="G610" t="s">
        <v>721</v>
      </c>
      <c r="H610" t="s">
        <v>291</v>
      </c>
      <c r="I610" t="s">
        <v>721</v>
      </c>
    </row>
    <row r="611" spans="1:9" x14ac:dyDescent="0.3">
      <c r="A611" t="s">
        <v>1599</v>
      </c>
      <c r="B611" t="s">
        <v>721</v>
      </c>
      <c r="C611" t="s">
        <v>309</v>
      </c>
      <c r="D611" t="s">
        <v>1607</v>
      </c>
      <c r="E611" t="s">
        <v>721</v>
      </c>
      <c r="G611" t="s">
        <v>721</v>
      </c>
      <c r="H611" t="s">
        <v>1191</v>
      </c>
      <c r="I611" t="s">
        <v>721</v>
      </c>
    </row>
  </sheetData>
  <autoFilter ref="A1:I6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9"/>
  <sheetViews>
    <sheetView workbookViewId="0">
      <selection activeCell="K1" sqref="A1:K1048576"/>
    </sheetView>
  </sheetViews>
  <sheetFormatPr defaultRowHeight="14.4" x14ac:dyDescent="0.3"/>
  <cols>
    <col min="1" max="1" width="17" bestFit="1" customWidth="1"/>
    <col min="2" max="2" width="8.109375" customWidth="1"/>
  </cols>
  <sheetData>
    <row r="1" spans="1:11" x14ac:dyDescent="0.3">
      <c r="A1" t="s">
        <v>0</v>
      </c>
      <c r="B1" t="s">
        <v>825</v>
      </c>
      <c r="C1" t="s">
        <v>258</v>
      </c>
      <c r="D1" t="s">
        <v>257</v>
      </c>
      <c r="E1" t="s">
        <v>259</v>
      </c>
      <c r="F1" t="s">
        <v>1612</v>
      </c>
      <c r="H1" t="s">
        <v>1616</v>
      </c>
      <c r="I1" t="s">
        <v>260</v>
      </c>
      <c r="J1" t="s">
        <v>261</v>
      </c>
      <c r="K1" t="s">
        <v>262</v>
      </c>
    </row>
    <row r="2" spans="1:11" x14ac:dyDescent="0.3">
      <c r="A2" t="s">
        <v>1146</v>
      </c>
      <c r="B2" t="str">
        <f>IFERROR(INDEX(ADP!B:B,MATCH(A2,ADP!A:A,0)),"")</f>
        <v/>
      </c>
      <c r="C2" t="str">
        <f>VLOOKUP(A2,'Hitter Playing Time'!A:D,4,FALSE)</f>
        <v>P</v>
      </c>
      <c r="D2" t="str">
        <f>INDEX('Hitter BABS Calcs'!N:N,MATCH(A2,'Hitter BABS Calcs'!A:A,0))</f>
        <v>p</v>
      </c>
      <c r="E2" t="str">
        <f>INDEX('Hitter BABS Calcs'!O:O,MATCH(A2,'Hitter BABS Calcs'!A:A,0))</f>
        <v>s</v>
      </c>
      <c r="F2" t="str">
        <f>INDEX('Hitter BABS Calcs'!P:P,MATCH(A2,'Hitter BABS Calcs'!A:A,0))</f>
        <v>ops</v>
      </c>
      <c r="H2" t="str">
        <f>IF(F2&lt;&gt;"ops-", "", "ops-")</f>
        <v/>
      </c>
      <c r="I2" t="str">
        <f>IFERROR(VLOOKUP(A2,DL!$A$1:$E$411,5,FALSE),"")</f>
        <v/>
      </c>
      <c r="J2" t="str">
        <f>IFERROR(VLOOKUP(A2,'2017 Rookies'!A:B,2,FALSE),"")</f>
        <v/>
      </c>
      <c r="K2" t="str">
        <f>IFERROR(VLOOKUP(A2,'Free Agents'!A:B,2,FALSE),"")</f>
        <v/>
      </c>
    </row>
    <row r="3" spans="1:11" x14ac:dyDescent="0.3">
      <c r="A3" t="s">
        <v>36</v>
      </c>
      <c r="B3">
        <f>IFERROR(INDEX(ADP!B:B,MATCH(A3,ADP!A:A,0)),"")</f>
        <v>19</v>
      </c>
      <c r="C3" t="str">
        <f>VLOOKUP(A3,'Hitter Playing Time'!A:D,4,FALSE)</f>
        <v>F</v>
      </c>
      <c r="D3" t="str">
        <f>INDEX('Hitter BABS Calcs'!N:N,MATCH(A3,'Hitter BABS Calcs'!A:A,0))</f>
        <v>p</v>
      </c>
      <c r="E3" t="str">
        <f>INDEX('Hitter BABS Calcs'!O:O,MATCH(A3,'Hitter BABS Calcs'!A:A,0))</f>
        <v>s</v>
      </c>
      <c r="F3" t="str">
        <f>INDEX('Hitter BABS Calcs'!P:P,MATCH(A3,'Hitter BABS Calcs'!A:A,0))</f>
        <v>ops</v>
      </c>
      <c r="H3" t="str">
        <f t="shared" ref="H3:H66" si="0">IF(F3&lt;&gt;"ops-", "", "ops-")</f>
        <v/>
      </c>
      <c r="I3" t="str">
        <f>IFERROR(VLOOKUP(A3,DL!$A$1:$E$411,5,FALSE),"")</f>
        <v/>
      </c>
      <c r="J3" t="str">
        <f>IFERROR(VLOOKUP(A3,'2017 Rookies'!A:B,2,FALSE),"")</f>
        <v/>
      </c>
      <c r="K3" t="str">
        <f>IFERROR(VLOOKUP(A3,'Free Agents'!A:B,2,FALSE),"")</f>
        <v/>
      </c>
    </row>
    <row r="4" spans="1:11" x14ac:dyDescent="0.3">
      <c r="A4" t="s">
        <v>1418</v>
      </c>
      <c r="B4" t="str">
        <f>IFERROR(INDEX(ADP!B:B,MATCH(A4,ADP!A:A,0)),"")</f>
        <v/>
      </c>
      <c r="C4" t="str">
        <f>VLOOKUP(A4,'Hitter Playing Time'!A:D,4,FALSE)</f>
        <v>P</v>
      </c>
      <c r="D4" t="str">
        <f>INDEX('Hitter BABS Calcs'!N:N,MATCH(A4,'Hitter BABS Calcs'!A:A,0))</f>
        <v>PW+</v>
      </c>
      <c r="E4" t="str">
        <f>INDEX('Hitter BABS Calcs'!O:O,MATCH(A4,'Hitter BABS Calcs'!A:A,0))</f>
        <v>s-</v>
      </c>
      <c r="F4" t="str">
        <f>INDEX('Hitter BABS Calcs'!P:P,MATCH(A4,'Hitter BABS Calcs'!A:A,0))</f>
        <v>OPS+</v>
      </c>
      <c r="H4" t="str">
        <f t="shared" si="0"/>
        <v/>
      </c>
      <c r="I4" t="str">
        <f>IFERROR(VLOOKUP(A4,DL!$A$1:$E$411,5,FALSE),"")</f>
        <v/>
      </c>
      <c r="J4" t="str">
        <f>IFERROR(VLOOKUP(A4,'2017 Rookies'!A:B,2,FALSE),"")</f>
        <v>ex</v>
      </c>
      <c r="K4" t="str">
        <f>IFERROR(VLOOKUP(A4,'Free Agents'!A:B,2,FALSE),"")</f>
        <v/>
      </c>
    </row>
    <row r="5" spans="1:11" x14ac:dyDescent="0.3">
      <c r="A5" t="s">
        <v>10</v>
      </c>
      <c r="B5">
        <f>IFERROR(INDEX(ADP!B:B,MATCH(A5,ADP!A:A,0)),"")</f>
        <v>1</v>
      </c>
      <c r="C5" t="str">
        <f>VLOOKUP(A5,'Hitter Playing Time'!A:D,4,FALSE)</f>
        <v>F</v>
      </c>
      <c r="D5" t="str">
        <f>INDEX('Hitter BABS Calcs'!N:N,MATCH(A5,'Hitter BABS Calcs'!A:A,0))</f>
        <v>PW+</v>
      </c>
      <c r="E5" t="str">
        <f>INDEX('Hitter BABS Calcs'!O:O,MATCH(A5,'Hitter BABS Calcs'!A:A,0))</f>
        <v>S+</v>
      </c>
      <c r="F5" t="str">
        <f>INDEX('Hitter BABS Calcs'!P:P,MATCH(A5,'Hitter BABS Calcs'!A:A,0))</f>
        <v>OPS+</v>
      </c>
      <c r="H5" t="str">
        <f t="shared" si="0"/>
        <v/>
      </c>
      <c r="I5" t="str">
        <f>IFERROR(VLOOKUP(A5,DL!$A$1:$E$411,5,FALSE),"")</f>
        <v/>
      </c>
      <c r="J5" t="str">
        <f>IFERROR(VLOOKUP(A5,'2017 Rookies'!A:B,2,FALSE),"")</f>
        <v/>
      </c>
      <c r="K5" t="str">
        <f>IFERROR(VLOOKUP(A5,'Free Agents'!A:B,2,FALSE),"")</f>
        <v/>
      </c>
    </row>
    <row r="6" spans="1:11" x14ac:dyDescent="0.3">
      <c r="A6" t="s">
        <v>12</v>
      </c>
      <c r="B6">
        <f>IFERROR(INDEX(ADP!B:B,MATCH(A6,ADP!A:A,0)),"")</f>
        <v>25</v>
      </c>
      <c r="C6" t="str">
        <f>VLOOKUP(A6,'Hitter Playing Time'!A:D,4,FALSE)</f>
        <v>M</v>
      </c>
      <c r="D6" t="str">
        <f>INDEX('Hitter BABS Calcs'!N:N,MATCH(A6,'Hitter BABS Calcs'!A:A,0))</f>
        <v>PW+</v>
      </c>
      <c r="E6" t="str">
        <f>INDEX('Hitter BABS Calcs'!O:O,MATCH(A6,'Hitter BABS Calcs'!A:A,0))</f>
        <v>s-</v>
      </c>
      <c r="F6" t="str">
        <f>INDEX('Hitter BABS Calcs'!P:P,MATCH(A6,'Hitter BABS Calcs'!A:A,0))</f>
        <v>OPS+</v>
      </c>
      <c r="H6" t="str">
        <f t="shared" si="0"/>
        <v/>
      </c>
      <c r="I6" t="str">
        <f>IFERROR(VLOOKUP(A6,DL!$A$1:$E$411,5,FALSE),"")</f>
        <v/>
      </c>
      <c r="J6" t="str">
        <f>IFERROR(VLOOKUP(A6,'2017 Rookies'!A:B,2,FALSE),"")</f>
        <v/>
      </c>
      <c r="K6" t="str">
        <f>IFERROR(VLOOKUP(A6,'Free Agents'!A:B,2,FALSE),"")</f>
        <v>Nw</v>
      </c>
    </row>
    <row r="7" spans="1:11" x14ac:dyDescent="0.3">
      <c r="A7" t="s">
        <v>14</v>
      </c>
      <c r="B7">
        <f>IFERROR(INDEX(ADP!B:B,MATCH(A7,ADP!A:A,0)),"")</f>
        <v>16</v>
      </c>
      <c r="C7" t="str">
        <f>VLOOKUP(A7,'Hitter Playing Time'!A:D,4,FALSE)</f>
        <v>F</v>
      </c>
      <c r="D7" t="str">
        <f>INDEX('Hitter BABS Calcs'!N:N,MATCH(A7,'Hitter BABS Calcs'!A:A,0))</f>
        <v>PW+</v>
      </c>
      <c r="E7" t="str">
        <f>INDEX('Hitter BABS Calcs'!O:O,MATCH(A7,'Hitter BABS Calcs'!A:A,0))</f>
        <v>s</v>
      </c>
      <c r="F7" t="str">
        <f>INDEX('Hitter BABS Calcs'!P:P,MATCH(A7,'Hitter BABS Calcs'!A:A,0))</f>
        <v>OPS+</v>
      </c>
      <c r="H7" t="str">
        <f t="shared" si="0"/>
        <v/>
      </c>
      <c r="I7" t="str">
        <f>IFERROR(VLOOKUP(A7,DL!$A$1:$E$411,5,FALSE),"")</f>
        <v/>
      </c>
      <c r="J7" t="str">
        <f>IFERROR(VLOOKUP(A7,'2017 Rookies'!A:B,2,FALSE),"")</f>
        <v>ex</v>
      </c>
      <c r="K7" t="str">
        <f>IFERROR(VLOOKUP(A7,'Free Agents'!A:B,2,FALSE),"")</f>
        <v/>
      </c>
    </row>
    <row r="8" spans="1:11" x14ac:dyDescent="0.3">
      <c r="A8" t="s">
        <v>16</v>
      </c>
      <c r="B8">
        <f>IFERROR(INDEX(ADP!B:B,MATCH(A8,ADP!A:A,0)),"")</f>
        <v>17</v>
      </c>
      <c r="C8" t="str">
        <f>VLOOKUP(A8,'Hitter Playing Time'!A:D,4,FALSE)</f>
        <v>F</v>
      </c>
      <c r="D8" t="str">
        <f>INDEX('Hitter BABS Calcs'!N:N,MATCH(A8,'Hitter BABS Calcs'!A:A,0))</f>
        <v>p</v>
      </c>
      <c r="E8" t="str">
        <f>INDEX('Hitter BABS Calcs'!O:O,MATCH(A8,'Hitter BABS Calcs'!A:A,0))</f>
        <v>s-</v>
      </c>
      <c r="F8" t="str">
        <f>INDEX('Hitter BABS Calcs'!P:P,MATCH(A8,'Hitter BABS Calcs'!A:A,0))</f>
        <v>OPS+</v>
      </c>
      <c r="H8" t="str">
        <f t="shared" si="0"/>
        <v/>
      </c>
      <c r="I8" t="str">
        <f>IFERROR(VLOOKUP(A8,DL!$A$1:$E$411,5,FALSE),"")</f>
        <v/>
      </c>
      <c r="J8" t="str">
        <f>IFERROR(VLOOKUP(A8,'2017 Rookies'!A:B,2,FALSE),"")</f>
        <v/>
      </c>
      <c r="K8" t="str">
        <f>IFERROR(VLOOKUP(A8,'Free Agents'!A:B,2,FALSE),"")</f>
        <v/>
      </c>
    </row>
    <row r="9" spans="1:11" x14ac:dyDescent="0.3">
      <c r="A9" t="s">
        <v>1443</v>
      </c>
      <c r="B9" t="str">
        <f>IFERROR(INDEX(ADP!B:B,MATCH(A9,ADP!A:A,0)),"")</f>
        <v/>
      </c>
      <c r="C9" t="str">
        <f>VLOOKUP(A9,'Hitter Playing Time'!A:D,4,FALSE)</f>
        <v>P</v>
      </c>
      <c r="D9" t="str">
        <f>INDEX('Hitter BABS Calcs'!N:N,MATCH(A9,'Hitter BABS Calcs'!A:A,0))</f>
        <v>p</v>
      </c>
      <c r="E9" t="str">
        <f>INDEX('Hitter BABS Calcs'!O:O,MATCH(A9,'Hitter BABS Calcs'!A:A,0))</f>
        <v>S+</v>
      </c>
      <c r="F9" t="str">
        <f>INDEX('Hitter BABS Calcs'!P:P,MATCH(A9,'Hitter BABS Calcs'!A:A,0))</f>
        <v>ops</v>
      </c>
      <c r="H9" t="str">
        <f t="shared" si="0"/>
        <v/>
      </c>
      <c r="I9" t="str">
        <f>IFERROR(VLOOKUP(A9,DL!$A$1:$E$411,5,FALSE),"")</f>
        <v/>
      </c>
      <c r="J9" t="str">
        <f>IFERROR(VLOOKUP(A9,'2017 Rookies'!A:B,2,FALSE),"")</f>
        <v/>
      </c>
      <c r="K9" t="str">
        <f>IFERROR(VLOOKUP(A9,'Free Agents'!A:B,2,FALSE),"")</f>
        <v/>
      </c>
    </row>
    <row r="10" spans="1:11" x14ac:dyDescent="0.3">
      <c r="A10" t="s">
        <v>729</v>
      </c>
      <c r="B10">
        <f>IFERROR(INDEX(ADP!B:B,MATCH(A10,ADP!A:A,0)),"")</f>
        <v>45</v>
      </c>
      <c r="C10" t="str">
        <f>VLOOKUP(A10,'Hitter Playing Time'!A:D,4,FALSE)</f>
        <v>P</v>
      </c>
      <c r="D10" t="str">
        <f>INDEX('Hitter BABS Calcs'!N:N,MATCH(A10,'Hitter BABS Calcs'!A:A,0))</f>
        <v>PW+</v>
      </c>
      <c r="E10" t="str">
        <f>INDEX('Hitter BABS Calcs'!O:O,MATCH(A10,'Hitter BABS Calcs'!A:A,0))</f>
        <v>s</v>
      </c>
      <c r="F10" t="str">
        <f>INDEX('Hitter BABS Calcs'!P:P,MATCH(A10,'Hitter BABS Calcs'!A:A,0))</f>
        <v>OPS+</v>
      </c>
      <c r="H10" t="str">
        <f t="shared" si="0"/>
        <v/>
      </c>
      <c r="I10" t="str">
        <f>IFERROR(VLOOKUP(A10,DL!$A$1:$E$411,5,FALSE),"")</f>
        <v/>
      </c>
      <c r="J10" t="str">
        <f>IFERROR(VLOOKUP(A10,'2017 Rookies'!A:B,2,FALSE),"")</f>
        <v>ex</v>
      </c>
      <c r="K10" t="str">
        <f>IFERROR(VLOOKUP(A10,'Free Agents'!A:B,2,FALSE),"")</f>
        <v/>
      </c>
    </row>
    <row r="11" spans="1:11" x14ac:dyDescent="0.3">
      <c r="A11" t="s">
        <v>18</v>
      </c>
      <c r="B11">
        <f>IFERROR(INDEX(ADP!B:B,MATCH(A11,ADP!A:A,0)),"")</f>
        <v>7</v>
      </c>
      <c r="C11" t="str">
        <f>VLOOKUP(A11,'Hitter Playing Time'!A:D,4,FALSE)</f>
        <v>M</v>
      </c>
      <c r="D11" t="str">
        <f>INDEX('Hitter BABS Calcs'!N:N,MATCH(A11,'Hitter BABS Calcs'!A:A,0))</f>
        <v>p</v>
      </c>
      <c r="E11" t="str">
        <f>INDEX('Hitter BABS Calcs'!O:O,MATCH(A11,'Hitter BABS Calcs'!A:A,0))</f>
        <v>s-</v>
      </c>
      <c r="F11" t="str">
        <f>INDEX('Hitter BABS Calcs'!P:P,MATCH(A11,'Hitter BABS Calcs'!A:A,0))</f>
        <v>ops</v>
      </c>
      <c r="H11" t="str">
        <f t="shared" si="0"/>
        <v/>
      </c>
      <c r="I11" t="str">
        <f>IFERROR(VLOOKUP(A11,DL!$A$1:$E$411,5,FALSE),"")</f>
        <v/>
      </c>
      <c r="J11" t="str">
        <f>IFERROR(VLOOKUP(A11,'2017 Rookies'!A:B,2,FALSE),"")</f>
        <v/>
      </c>
      <c r="K11" t="str">
        <f>IFERROR(VLOOKUP(A11,'Free Agents'!A:B,2,FALSE),"")</f>
        <v/>
      </c>
    </row>
    <row r="12" spans="1:11" x14ac:dyDescent="0.3">
      <c r="A12" t="s">
        <v>20</v>
      </c>
      <c r="B12">
        <f>IFERROR(INDEX(ADP!B:B,MATCH(A12,ADP!A:A,0)),"")</f>
        <v>8</v>
      </c>
      <c r="C12" t="str">
        <f>VLOOKUP(A12,'Hitter Playing Time'!A:D,4,FALSE)</f>
        <v>F</v>
      </c>
      <c r="D12" t="str">
        <f>INDEX('Hitter BABS Calcs'!N:N,MATCH(A12,'Hitter BABS Calcs'!A:A,0))</f>
        <v>p</v>
      </c>
      <c r="E12" t="str">
        <f>INDEX('Hitter BABS Calcs'!O:O,MATCH(A12,'Hitter BABS Calcs'!A:A,0))</f>
        <v>S+</v>
      </c>
      <c r="F12" t="str">
        <f>INDEX('Hitter BABS Calcs'!P:P,MATCH(A12,'Hitter BABS Calcs'!A:A,0))</f>
        <v>ops</v>
      </c>
      <c r="H12" t="str">
        <f t="shared" si="0"/>
        <v/>
      </c>
      <c r="I12" t="str">
        <f>IFERROR(VLOOKUP(A12,DL!$A$1:$E$411,5,FALSE),"")</f>
        <v/>
      </c>
      <c r="J12" t="str">
        <f>IFERROR(VLOOKUP(A12,'2017 Rookies'!A:B,2,FALSE),"")</f>
        <v/>
      </c>
      <c r="K12" t="str">
        <f>IFERROR(VLOOKUP(A12,'Free Agents'!A:B,2,FALSE),"")</f>
        <v/>
      </c>
    </row>
    <row r="13" spans="1:11" x14ac:dyDescent="0.3">
      <c r="A13" t="s">
        <v>750</v>
      </c>
      <c r="B13">
        <f>IFERROR(INDEX(ADP!B:B,MATCH(A13,ADP!A:A,0)),"")</f>
        <v>120</v>
      </c>
      <c r="C13" t="str">
        <f>VLOOKUP(A13,'Hitter Playing Time'!A:D,4,FALSE)</f>
        <v>P</v>
      </c>
      <c r="D13" t="str">
        <f>INDEX('Hitter BABS Calcs'!N:N,MATCH(A13,'Hitter BABS Calcs'!A:A,0))</f>
        <v>PW+</v>
      </c>
      <c r="E13" t="str">
        <f>INDEX('Hitter BABS Calcs'!O:O,MATCH(A13,'Hitter BABS Calcs'!A:A,0))</f>
        <v>s-</v>
      </c>
      <c r="F13" t="str">
        <f>INDEX('Hitter BABS Calcs'!P:P,MATCH(A13,'Hitter BABS Calcs'!A:A,0))</f>
        <v>OPS+</v>
      </c>
      <c r="H13" t="str">
        <f t="shared" si="0"/>
        <v/>
      </c>
      <c r="I13" t="str">
        <f>IFERROR(VLOOKUP(A13,DL!$A$1:$E$411,5,FALSE),"")</f>
        <v/>
      </c>
      <c r="J13" t="str">
        <f>IFERROR(VLOOKUP(A13,'2017 Rookies'!A:B,2,FALSE),"")</f>
        <v>ex</v>
      </c>
      <c r="K13" t="str">
        <f>IFERROR(VLOOKUP(A13,'Free Agents'!A:B,2,FALSE),"")</f>
        <v/>
      </c>
    </row>
    <row r="14" spans="1:11" x14ac:dyDescent="0.3">
      <c r="A14" t="s">
        <v>22</v>
      </c>
      <c r="B14">
        <f>IFERROR(INDEX(ADP!B:B,MATCH(A14,ADP!A:A,0)),"")</f>
        <v>10</v>
      </c>
      <c r="C14" t="str">
        <f>VLOOKUP(A14,'Hitter Playing Time'!A:D,4,FALSE)</f>
        <v>F</v>
      </c>
      <c r="D14" t="str">
        <f>INDEX('Hitter BABS Calcs'!N:N,MATCH(A14,'Hitter BABS Calcs'!A:A,0))</f>
        <v>PW+</v>
      </c>
      <c r="E14" t="str">
        <f>INDEX('Hitter BABS Calcs'!O:O,MATCH(A14,'Hitter BABS Calcs'!A:A,0))</f>
        <v>s-</v>
      </c>
      <c r="F14" t="str">
        <f>INDEX('Hitter BABS Calcs'!P:P,MATCH(A14,'Hitter BABS Calcs'!A:A,0))</f>
        <v>ops</v>
      </c>
      <c r="H14" t="str">
        <f t="shared" si="0"/>
        <v/>
      </c>
      <c r="I14" t="str">
        <f>IFERROR(VLOOKUP(A14,DL!$A$1:$E$411,5,FALSE),"")</f>
        <v/>
      </c>
      <c r="J14" t="str">
        <f>IFERROR(VLOOKUP(A14,'2017 Rookies'!A:B,2,FALSE),"")</f>
        <v/>
      </c>
      <c r="K14" t="str">
        <f>IFERROR(VLOOKUP(A14,'Free Agents'!A:B,2,FALSE),"")</f>
        <v>Nw</v>
      </c>
    </row>
    <row r="15" spans="1:11" x14ac:dyDescent="0.3">
      <c r="A15" t="s">
        <v>24</v>
      </c>
      <c r="B15">
        <f>IFERROR(INDEX(ADP!B:B,MATCH(A15,ADP!A:A,0)),"")</f>
        <v>21</v>
      </c>
      <c r="C15" t="str">
        <f>VLOOKUP(A15,'Hitter Playing Time'!A:D,4,FALSE)</f>
        <v>F</v>
      </c>
      <c r="D15" t="str">
        <f>INDEX('Hitter BABS Calcs'!N:N,MATCH(A15,'Hitter BABS Calcs'!A:A,0))</f>
        <v>p</v>
      </c>
      <c r="E15" t="str">
        <f>INDEX('Hitter BABS Calcs'!O:O,MATCH(A15,'Hitter BABS Calcs'!A:A,0))</f>
        <v>s</v>
      </c>
      <c r="F15" t="str">
        <f>INDEX('Hitter BABS Calcs'!P:P,MATCH(A15,'Hitter BABS Calcs'!A:A,0))</f>
        <v>ops</v>
      </c>
      <c r="H15" t="str">
        <f t="shared" si="0"/>
        <v/>
      </c>
      <c r="I15" t="str">
        <f>IFERROR(VLOOKUP(A15,DL!$A$1:$E$411,5,FALSE),"")</f>
        <v/>
      </c>
      <c r="J15" t="str">
        <f>IFERROR(VLOOKUP(A15,'2017 Rookies'!A:B,2,FALSE),"")</f>
        <v/>
      </c>
      <c r="K15" t="str">
        <f>IFERROR(VLOOKUP(A15,'Free Agents'!A:B,2,FALSE),"")</f>
        <v/>
      </c>
    </row>
    <row r="16" spans="1:11" x14ac:dyDescent="0.3">
      <c r="A16" t="s">
        <v>26</v>
      </c>
      <c r="B16">
        <f>IFERROR(INDEX(ADP!B:B,MATCH(A16,ADP!A:A,0)),"")</f>
        <v>2</v>
      </c>
      <c r="C16" t="str">
        <f>VLOOKUP(A16,'Hitter Playing Time'!A:D,4,FALSE)</f>
        <v>F</v>
      </c>
      <c r="D16" t="str">
        <f>INDEX('Hitter BABS Calcs'!N:N,MATCH(A16,'Hitter BABS Calcs'!A:A,0))</f>
        <v>p</v>
      </c>
      <c r="E16" t="str">
        <f>INDEX('Hitter BABS Calcs'!O:O,MATCH(A16,'Hitter BABS Calcs'!A:A,0))</f>
        <v>S+</v>
      </c>
      <c r="F16" t="str">
        <f>INDEX('Hitter BABS Calcs'!P:P,MATCH(A16,'Hitter BABS Calcs'!A:A,0))</f>
        <v>OPS+</v>
      </c>
      <c r="H16" t="str">
        <f t="shared" si="0"/>
        <v/>
      </c>
      <c r="I16" t="str">
        <f>IFERROR(VLOOKUP(A16,DL!$A$1:$E$411,5,FALSE),"")</f>
        <v/>
      </c>
      <c r="J16" t="str">
        <f>IFERROR(VLOOKUP(A16,'2017 Rookies'!A:B,2,FALSE),"")</f>
        <v/>
      </c>
      <c r="K16" t="str">
        <f>IFERROR(VLOOKUP(A16,'Free Agents'!A:B,2,FALSE),"")</f>
        <v/>
      </c>
    </row>
    <row r="17" spans="1:11" x14ac:dyDescent="0.3">
      <c r="A17" t="s">
        <v>28</v>
      </c>
      <c r="B17">
        <f>IFERROR(INDEX(ADP!B:B,MATCH(A17,ADP!A:A,0)),"")</f>
        <v>3</v>
      </c>
      <c r="C17" t="str">
        <f>VLOOKUP(A17,'Hitter Playing Time'!A:D,4,FALSE)</f>
        <v>F</v>
      </c>
      <c r="D17" t="str">
        <f>INDEX('Hitter BABS Calcs'!N:N,MATCH(A17,'Hitter BABS Calcs'!A:A,0))</f>
        <v>p</v>
      </c>
      <c r="E17" t="str">
        <f>INDEX('Hitter BABS Calcs'!O:O,MATCH(A17,'Hitter BABS Calcs'!A:A,0))</f>
        <v>S+</v>
      </c>
      <c r="F17" t="str">
        <f>INDEX('Hitter BABS Calcs'!P:P,MATCH(A17,'Hitter BABS Calcs'!A:A,0))</f>
        <v>ops</v>
      </c>
      <c r="H17" t="str">
        <f t="shared" si="0"/>
        <v/>
      </c>
      <c r="I17" t="str">
        <f>IFERROR(VLOOKUP(A17,DL!$A$1:$E$411,5,FALSE),"")</f>
        <v/>
      </c>
      <c r="J17" t="str">
        <f>IFERROR(VLOOKUP(A17,'2017 Rookies'!A:B,2,FALSE),"")</f>
        <v/>
      </c>
      <c r="K17" t="str">
        <f>IFERROR(VLOOKUP(A17,'Free Agents'!A:B,2,FALSE),"")</f>
        <v/>
      </c>
    </row>
    <row r="18" spans="1:11" x14ac:dyDescent="0.3">
      <c r="A18" t="s">
        <v>30</v>
      </c>
      <c r="B18">
        <f>IFERROR(INDEX(ADP!B:B,MATCH(A18,ADP!A:A,0)),"")</f>
        <v>78</v>
      </c>
      <c r="C18" t="str">
        <f>VLOOKUP(A18,'Hitter Playing Time'!A:D,4,FALSE)</f>
        <v>F</v>
      </c>
      <c r="D18" t="str">
        <f>INDEX('Hitter BABS Calcs'!N:N,MATCH(A18,'Hitter BABS Calcs'!A:A,0))</f>
        <v>p</v>
      </c>
      <c r="E18" t="str">
        <f>INDEX('Hitter BABS Calcs'!O:O,MATCH(A18,'Hitter BABS Calcs'!A:A,0))</f>
        <v>s</v>
      </c>
      <c r="F18" t="str">
        <f>INDEX('Hitter BABS Calcs'!P:P,MATCH(A18,'Hitter BABS Calcs'!A:A,0))</f>
        <v>ops</v>
      </c>
      <c r="H18" t="str">
        <f t="shared" si="0"/>
        <v/>
      </c>
      <c r="I18" t="str">
        <f>IFERROR(VLOOKUP(A18,DL!$A$1:$E$411,5,FALSE),"")</f>
        <v/>
      </c>
      <c r="J18" t="str">
        <f>IFERROR(VLOOKUP(A18,'2017 Rookies'!A:B,2,FALSE),"")</f>
        <v/>
      </c>
      <c r="K18" t="str">
        <f>IFERROR(VLOOKUP(A18,'Free Agents'!A:B,2,FALSE),"")</f>
        <v/>
      </c>
    </row>
    <row r="19" spans="1:11" x14ac:dyDescent="0.3">
      <c r="A19" t="s">
        <v>32</v>
      </c>
      <c r="B19">
        <f>IFERROR(INDEX(ADP!B:B,MATCH(A19,ADP!A:A,0)),"")</f>
        <v>13</v>
      </c>
      <c r="C19" t="str">
        <f>VLOOKUP(A19,'Hitter Playing Time'!A:D,4,FALSE)</f>
        <v>F</v>
      </c>
      <c r="D19" t="str">
        <f>INDEX('Hitter BABS Calcs'!N:N,MATCH(A19,'Hitter BABS Calcs'!A:A,0))</f>
        <v>p</v>
      </c>
      <c r="E19" t="str">
        <f>INDEX('Hitter BABS Calcs'!O:O,MATCH(A19,'Hitter BABS Calcs'!A:A,0))</f>
        <v>S+</v>
      </c>
      <c r="F19" t="str">
        <f>INDEX('Hitter BABS Calcs'!P:P,MATCH(A19,'Hitter BABS Calcs'!A:A,0))</f>
        <v>ops</v>
      </c>
      <c r="H19" t="str">
        <f t="shared" si="0"/>
        <v/>
      </c>
      <c r="I19" t="str">
        <f>IFERROR(VLOOKUP(A19,DL!$A$1:$E$411,5,FALSE),"")</f>
        <v/>
      </c>
      <c r="J19" t="str">
        <f>IFERROR(VLOOKUP(A19,'2017 Rookies'!A:B,2,FALSE),"")</f>
        <v/>
      </c>
      <c r="K19" t="str">
        <f>IFERROR(VLOOKUP(A19,'Free Agents'!A:B,2,FALSE),"")</f>
        <v/>
      </c>
    </row>
    <row r="20" spans="1:11" x14ac:dyDescent="0.3">
      <c r="A20" t="s">
        <v>34</v>
      </c>
      <c r="B20">
        <f>IFERROR(INDEX(ADP!B:B,MATCH(A20,ADP!A:A,0)),"")</f>
        <v>63</v>
      </c>
      <c r="C20" t="str">
        <f>VLOOKUP(A20,'Hitter Playing Time'!A:D,4,FALSE)</f>
        <v>F</v>
      </c>
      <c r="D20" t="str">
        <f>INDEX('Hitter BABS Calcs'!N:N,MATCH(A20,'Hitter BABS Calcs'!A:A,0))</f>
        <v>p</v>
      </c>
      <c r="E20" t="str">
        <f>INDEX('Hitter BABS Calcs'!O:O,MATCH(A20,'Hitter BABS Calcs'!A:A,0))</f>
        <v>S+</v>
      </c>
      <c r="F20" t="str">
        <f>INDEX('Hitter BABS Calcs'!P:P,MATCH(A20,'Hitter BABS Calcs'!A:A,0))</f>
        <v>ops</v>
      </c>
      <c r="H20" t="str">
        <f t="shared" si="0"/>
        <v/>
      </c>
      <c r="I20" t="str">
        <f>IFERROR(VLOOKUP(A20,DL!$A$1:$E$411,5,FALSE),"")</f>
        <v/>
      </c>
      <c r="J20" t="str">
        <f>IFERROR(VLOOKUP(A20,'2017 Rookies'!A:B,2,FALSE),"")</f>
        <v/>
      </c>
      <c r="K20" t="str">
        <f>IFERROR(VLOOKUP(A20,'Free Agents'!A:B,2,FALSE),"")</f>
        <v/>
      </c>
    </row>
    <row r="21" spans="1:11" x14ac:dyDescent="0.3">
      <c r="A21" t="s">
        <v>38</v>
      </c>
      <c r="B21">
        <f>IFERROR(INDEX(ADP!B:B,MATCH(A21,ADP!A:A,0)),"")</f>
        <v>28</v>
      </c>
      <c r="C21" t="str">
        <f>VLOOKUP(A21,'Hitter Playing Time'!A:D,4,FALSE)</f>
        <v>M</v>
      </c>
      <c r="D21" t="str">
        <f>INDEX('Hitter BABS Calcs'!N:N,MATCH(A21,'Hitter BABS Calcs'!A:A,0))</f>
        <v>p</v>
      </c>
      <c r="E21" t="str">
        <f>INDEX('Hitter BABS Calcs'!O:O,MATCH(A21,'Hitter BABS Calcs'!A:A,0))</f>
        <v>s</v>
      </c>
      <c r="F21" t="str">
        <f>INDEX('Hitter BABS Calcs'!P:P,MATCH(A21,'Hitter BABS Calcs'!A:A,0))</f>
        <v>ops</v>
      </c>
      <c r="H21" t="str">
        <f t="shared" si="0"/>
        <v/>
      </c>
      <c r="I21" t="str">
        <f>IFERROR(VLOOKUP(A21,DL!$A$1:$E$411,5,FALSE),"")</f>
        <v/>
      </c>
      <c r="J21" t="str">
        <f>IFERROR(VLOOKUP(A21,'2017 Rookies'!A:B,2,FALSE),"")</f>
        <v/>
      </c>
      <c r="K21" t="str">
        <f>IFERROR(VLOOKUP(A21,'Free Agents'!A:B,2,FALSE),"")</f>
        <v/>
      </c>
    </row>
    <row r="22" spans="1:11" x14ac:dyDescent="0.3">
      <c r="A22" t="s">
        <v>40</v>
      </c>
      <c r="B22">
        <f>IFERROR(INDEX(ADP!B:B,MATCH(A22,ADP!A:A,0)),"")</f>
        <v>4</v>
      </c>
      <c r="C22" t="str">
        <f>VLOOKUP(A22,'Hitter Playing Time'!A:D,4,FALSE)</f>
        <v>F</v>
      </c>
      <c r="D22" t="str">
        <f>INDEX('Hitter BABS Calcs'!N:N,MATCH(A22,'Hitter BABS Calcs'!A:A,0))</f>
        <v>p</v>
      </c>
      <c r="E22" t="str">
        <f>INDEX('Hitter BABS Calcs'!O:O,MATCH(A22,'Hitter BABS Calcs'!A:A,0))</f>
        <v>s</v>
      </c>
      <c r="F22" t="str">
        <f>INDEX('Hitter BABS Calcs'!P:P,MATCH(A22,'Hitter BABS Calcs'!A:A,0))</f>
        <v>ops</v>
      </c>
      <c r="H22" t="str">
        <f t="shared" si="0"/>
        <v/>
      </c>
      <c r="I22" t="str">
        <f>IFERROR(VLOOKUP(A22,DL!$A$1:$E$411,5,FALSE),"")</f>
        <v/>
      </c>
      <c r="J22" t="str">
        <f>IFERROR(VLOOKUP(A22,'2017 Rookies'!A:B,2,FALSE),"")</f>
        <v/>
      </c>
      <c r="K22" t="str">
        <f>IFERROR(VLOOKUP(A22,'Free Agents'!A:B,2,FALSE),"")</f>
        <v/>
      </c>
    </row>
    <row r="23" spans="1:11" x14ac:dyDescent="0.3">
      <c r="A23" t="s">
        <v>41</v>
      </c>
      <c r="B23">
        <f>IFERROR(INDEX(ADP!B:B,MATCH(A23,ADP!A:A,0)),"")</f>
        <v>54</v>
      </c>
      <c r="C23" t="str">
        <f>VLOOKUP(A23,'Hitter Playing Time'!A:D,4,FALSE)</f>
        <v>F</v>
      </c>
      <c r="D23" t="str">
        <f>INDEX('Hitter BABS Calcs'!N:N,MATCH(A23,'Hitter BABS Calcs'!A:A,0))</f>
        <v>p</v>
      </c>
      <c r="E23" t="str">
        <f>INDEX('Hitter BABS Calcs'!O:O,MATCH(A23,'Hitter BABS Calcs'!A:A,0))</f>
        <v>s</v>
      </c>
      <c r="F23" t="str">
        <f>INDEX('Hitter BABS Calcs'!P:P,MATCH(A23,'Hitter BABS Calcs'!A:A,0))</f>
        <v>ops</v>
      </c>
      <c r="H23" t="str">
        <f t="shared" si="0"/>
        <v/>
      </c>
      <c r="I23" t="str">
        <f>IFERROR(VLOOKUP(A23,DL!$A$1:$E$411,5,FALSE),"")</f>
        <v/>
      </c>
      <c r="J23" t="str">
        <f>IFERROR(VLOOKUP(A23,'2017 Rookies'!A:B,2,FALSE),"")</f>
        <v/>
      </c>
      <c r="K23" t="str">
        <f>IFERROR(VLOOKUP(A23,'Free Agents'!A:B,2,FALSE),"")</f>
        <v/>
      </c>
    </row>
    <row r="24" spans="1:11" x14ac:dyDescent="0.3">
      <c r="A24" t="s">
        <v>42</v>
      </c>
      <c r="B24">
        <f>IFERROR(INDEX(ADP!B:B,MATCH(A24,ADP!A:A,0)),"")</f>
        <v>12</v>
      </c>
      <c r="C24" t="str">
        <f>VLOOKUP(A24,'Hitter Playing Time'!A:D,4,FALSE)</f>
        <v>M</v>
      </c>
      <c r="D24" t="str">
        <f>INDEX('Hitter BABS Calcs'!N:N,MATCH(A24,'Hitter BABS Calcs'!A:A,0))</f>
        <v>p</v>
      </c>
      <c r="E24" t="str">
        <f>INDEX('Hitter BABS Calcs'!O:O,MATCH(A24,'Hitter BABS Calcs'!A:A,0))</f>
        <v>s</v>
      </c>
      <c r="F24" t="str">
        <f>INDEX('Hitter BABS Calcs'!P:P,MATCH(A24,'Hitter BABS Calcs'!A:A,0))</f>
        <v>ops</v>
      </c>
      <c r="H24" t="str">
        <f t="shared" si="0"/>
        <v/>
      </c>
      <c r="I24" t="str">
        <f>IFERROR(VLOOKUP(A24,DL!$A$1:$E$411,5,FALSE),"")</f>
        <v/>
      </c>
      <c r="J24" t="str">
        <f>IFERROR(VLOOKUP(A24,'2017 Rookies'!A:B,2,FALSE),"")</f>
        <v/>
      </c>
      <c r="K24" t="str">
        <f>IFERROR(VLOOKUP(A24,'Free Agents'!A:B,2,FALSE),"")</f>
        <v/>
      </c>
    </row>
    <row r="25" spans="1:11" x14ac:dyDescent="0.3">
      <c r="A25" t="s">
        <v>43</v>
      </c>
      <c r="B25">
        <f>IFERROR(INDEX(ADP!B:B,MATCH(A25,ADP!A:A,0)),"")</f>
        <v>216</v>
      </c>
      <c r="C25" t="str">
        <f>VLOOKUP(A25,'Hitter Playing Time'!A:D,4,FALSE)</f>
        <v>F</v>
      </c>
      <c r="D25" t="str">
        <f>INDEX('Hitter BABS Calcs'!N:N,MATCH(A25,'Hitter BABS Calcs'!A:A,0))</f>
        <v>p</v>
      </c>
      <c r="E25" t="str">
        <f>INDEX('Hitter BABS Calcs'!O:O,MATCH(A25,'Hitter BABS Calcs'!A:A,0))</f>
        <v>s</v>
      </c>
      <c r="F25" t="str">
        <f>INDEX('Hitter BABS Calcs'!P:P,MATCH(A25,'Hitter BABS Calcs'!A:A,0))</f>
        <v>ops</v>
      </c>
      <c r="H25" t="str">
        <f t="shared" si="0"/>
        <v/>
      </c>
      <c r="I25" t="str">
        <f>IFERROR(VLOOKUP(A25,DL!$A$1:$E$411,5,FALSE),"")</f>
        <v/>
      </c>
      <c r="J25" t="str">
        <f>IFERROR(VLOOKUP(A25,'2017 Rookies'!A:B,2,FALSE),"")</f>
        <v/>
      </c>
      <c r="K25" t="str">
        <f>IFERROR(VLOOKUP(A25,'Free Agents'!A:B,2,FALSE),"")</f>
        <v>Nw</v>
      </c>
    </row>
    <row r="26" spans="1:11" x14ac:dyDescent="0.3">
      <c r="A26" t="s">
        <v>44</v>
      </c>
      <c r="B26">
        <f>IFERROR(INDEX(ADP!B:B,MATCH(A26,ADP!A:A,0)),"")</f>
        <v>175</v>
      </c>
      <c r="C26" t="str">
        <f>VLOOKUP(A26,'Hitter Playing Time'!A:D,4,FALSE)</f>
        <v>M</v>
      </c>
      <c r="D26" t="str">
        <f>INDEX('Hitter BABS Calcs'!N:N,MATCH(A26,'Hitter BABS Calcs'!A:A,0))</f>
        <v>p</v>
      </c>
      <c r="E26" t="str">
        <f>INDEX('Hitter BABS Calcs'!O:O,MATCH(A26,'Hitter BABS Calcs'!A:A,0))</f>
        <v>s</v>
      </c>
      <c r="F26" t="str">
        <f>INDEX('Hitter BABS Calcs'!P:P,MATCH(A26,'Hitter BABS Calcs'!A:A,0))</f>
        <v>ops</v>
      </c>
      <c r="H26" t="str">
        <f t="shared" si="0"/>
        <v/>
      </c>
      <c r="I26" t="str">
        <f>IFERROR(VLOOKUP(A26,DL!$A$1:$E$411,5,FALSE),"")</f>
        <v>INJ</v>
      </c>
      <c r="J26" t="str">
        <f>IFERROR(VLOOKUP(A26,'2017 Rookies'!A:B,2,FALSE),"")</f>
        <v/>
      </c>
      <c r="K26" t="str">
        <f>IFERROR(VLOOKUP(A26,'Free Agents'!A:B,2,FALSE),"")</f>
        <v/>
      </c>
    </row>
    <row r="27" spans="1:11" x14ac:dyDescent="0.3">
      <c r="A27" t="s">
        <v>1444</v>
      </c>
      <c r="B27" t="str">
        <f>IFERROR(INDEX(ADP!B:B,MATCH(A27,ADP!A:A,0)),"")</f>
        <v/>
      </c>
      <c r="C27" t="str">
        <f>VLOOKUP(A27,'Hitter Playing Time'!A:D,4,FALSE)</f>
        <v>P</v>
      </c>
      <c r="D27" t="str">
        <f>INDEX('Hitter BABS Calcs'!N:N,MATCH(A27,'Hitter BABS Calcs'!A:A,0))</f>
        <v>p</v>
      </c>
      <c r="E27" t="str">
        <f>INDEX('Hitter BABS Calcs'!O:O,MATCH(A27,'Hitter BABS Calcs'!A:A,0))</f>
        <v>s-</v>
      </c>
      <c r="F27" t="str">
        <f>INDEX('Hitter BABS Calcs'!P:P,MATCH(A27,'Hitter BABS Calcs'!A:A,0))</f>
        <v>ops</v>
      </c>
      <c r="H27" t="str">
        <f t="shared" si="0"/>
        <v/>
      </c>
      <c r="I27" t="str">
        <f>IFERROR(VLOOKUP(A27,DL!$A$1:$E$411,5,FALSE),"")</f>
        <v/>
      </c>
      <c r="J27" t="str">
        <f>IFERROR(VLOOKUP(A27,'2017 Rookies'!A:B,2,FALSE),"")</f>
        <v/>
      </c>
      <c r="K27" t="str">
        <f>IFERROR(VLOOKUP(A27,'Free Agents'!A:B,2,FALSE),"")</f>
        <v/>
      </c>
    </row>
    <row r="28" spans="1:11" x14ac:dyDescent="0.3">
      <c r="A28" t="s">
        <v>46</v>
      </c>
      <c r="B28">
        <f>IFERROR(INDEX(ADP!B:B,MATCH(A28,ADP!A:A,0)),"")</f>
        <v>43</v>
      </c>
      <c r="C28" t="str">
        <f>VLOOKUP(A28,'Hitter Playing Time'!A:D,4,FALSE)</f>
        <v>F</v>
      </c>
      <c r="D28" t="str">
        <f>INDEX('Hitter BABS Calcs'!N:N,MATCH(A28,'Hitter BABS Calcs'!A:A,0))</f>
        <v>p</v>
      </c>
      <c r="E28" t="str">
        <f>INDEX('Hitter BABS Calcs'!O:O,MATCH(A28,'Hitter BABS Calcs'!A:A,0))</f>
        <v>s-</v>
      </c>
      <c r="F28" t="str">
        <f>INDEX('Hitter BABS Calcs'!P:P,MATCH(A28,'Hitter BABS Calcs'!A:A,0))</f>
        <v>ops</v>
      </c>
      <c r="H28" t="str">
        <f t="shared" si="0"/>
        <v/>
      </c>
      <c r="I28" t="str">
        <f>IFERROR(VLOOKUP(A28,DL!$A$1:$E$411,5,FALSE),"")</f>
        <v/>
      </c>
      <c r="J28" t="str">
        <f>IFERROR(VLOOKUP(A28,'2017 Rookies'!A:B,2,FALSE),"")</f>
        <v/>
      </c>
      <c r="K28" t="str">
        <f>IFERROR(VLOOKUP(A28,'Free Agents'!A:B,2,FALSE),"")</f>
        <v>Nw</v>
      </c>
    </row>
    <row r="29" spans="1:11" x14ac:dyDescent="0.3">
      <c r="A29" t="s">
        <v>47</v>
      </c>
      <c r="B29">
        <f>IFERROR(INDEX(ADP!B:B,MATCH(A29,ADP!A:A,0)),"")</f>
        <v>139</v>
      </c>
      <c r="C29" t="str">
        <f>VLOOKUP(A29,'Hitter Playing Time'!A:D,4,FALSE)</f>
        <v>F</v>
      </c>
      <c r="D29" t="str">
        <f>INDEX('Hitter BABS Calcs'!N:N,MATCH(A29,'Hitter BABS Calcs'!A:A,0))</f>
        <v>p</v>
      </c>
      <c r="E29" t="str">
        <f>INDEX('Hitter BABS Calcs'!O:O,MATCH(A29,'Hitter BABS Calcs'!A:A,0))</f>
        <v>s</v>
      </c>
      <c r="F29" t="str">
        <f>INDEX('Hitter BABS Calcs'!P:P,MATCH(A29,'Hitter BABS Calcs'!A:A,0))</f>
        <v>ops</v>
      </c>
      <c r="H29" t="str">
        <f t="shared" si="0"/>
        <v/>
      </c>
      <c r="I29" t="str">
        <f>IFERROR(VLOOKUP(A29,DL!$A$1:$E$411,5,FALSE),"")</f>
        <v/>
      </c>
      <c r="J29" t="str">
        <f>IFERROR(VLOOKUP(A29,'2017 Rookies'!A:B,2,FALSE),"")</f>
        <v/>
      </c>
      <c r="K29" t="str">
        <f>IFERROR(VLOOKUP(A29,'Free Agents'!A:B,2,FALSE),"")</f>
        <v/>
      </c>
    </row>
    <row r="30" spans="1:11" x14ac:dyDescent="0.3">
      <c r="A30" t="s">
        <v>768</v>
      </c>
      <c r="B30">
        <f>IFERROR(INDEX(ADP!B:B,MATCH(A30,ADP!A:A,0)),"")</f>
        <v>202</v>
      </c>
      <c r="C30" t="str">
        <f>VLOOKUP(A30,'Hitter Playing Time'!A:D,4,FALSE)</f>
        <v>P</v>
      </c>
      <c r="D30" t="str">
        <f>INDEX('Hitter BABS Calcs'!N:N,MATCH(A30,'Hitter BABS Calcs'!A:A,0))</f>
        <v>p</v>
      </c>
      <c r="E30" t="str">
        <f>INDEX('Hitter BABS Calcs'!O:O,MATCH(A30,'Hitter BABS Calcs'!A:A,0))</f>
        <v>s</v>
      </c>
      <c r="F30" t="str">
        <f>INDEX('Hitter BABS Calcs'!P:P,MATCH(A30,'Hitter BABS Calcs'!A:A,0))</f>
        <v>ops</v>
      </c>
      <c r="H30" t="str">
        <f t="shared" si="0"/>
        <v/>
      </c>
      <c r="I30" t="str">
        <f>IFERROR(VLOOKUP(A30,DL!$A$1:$E$411,5,FALSE),"")</f>
        <v/>
      </c>
      <c r="J30" t="str">
        <f>IFERROR(VLOOKUP(A30,'2017 Rookies'!A:B,2,FALSE),"")</f>
        <v/>
      </c>
      <c r="K30" t="str">
        <f>IFERROR(VLOOKUP(A30,'Free Agents'!A:B,2,FALSE),"")</f>
        <v/>
      </c>
    </row>
    <row r="31" spans="1:11" x14ac:dyDescent="0.3">
      <c r="A31" t="s">
        <v>48</v>
      </c>
      <c r="B31">
        <f>IFERROR(INDEX(ADP!B:B,MATCH(A31,ADP!A:A,0)),"")</f>
        <v>49</v>
      </c>
      <c r="C31" t="str">
        <f>VLOOKUP(A31,'Hitter Playing Time'!A:D,4,FALSE)</f>
        <v>F</v>
      </c>
      <c r="D31" t="str">
        <f>INDEX('Hitter BABS Calcs'!N:N,MATCH(A31,'Hitter BABS Calcs'!A:A,0))</f>
        <v>p</v>
      </c>
      <c r="E31" t="str">
        <f>INDEX('Hitter BABS Calcs'!O:O,MATCH(A31,'Hitter BABS Calcs'!A:A,0))</f>
        <v>s-</v>
      </c>
      <c r="F31" t="str">
        <f>INDEX('Hitter BABS Calcs'!P:P,MATCH(A31,'Hitter BABS Calcs'!A:A,0))</f>
        <v>ops</v>
      </c>
      <c r="H31" t="str">
        <f t="shared" si="0"/>
        <v/>
      </c>
      <c r="I31" t="str">
        <f>IFERROR(VLOOKUP(A31,DL!$A$1:$E$411,5,FALSE),"")</f>
        <v/>
      </c>
      <c r="J31" t="str">
        <f>IFERROR(VLOOKUP(A31,'2017 Rookies'!A:B,2,FALSE),"")</f>
        <v/>
      </c>
      <c r="K31" t="str">
        <f>IFERROR(VLOOKUP(A31,'Free Agents'!A:B,2,FALSE),"")</f>
        <v/>
      </c>
    </row>
    <row r="32" spans="1:11" x14ac:dyDescent="0.3">
      <c r="A32" t="s">
        <v>50</v>
      </c>
      <c r="B32">
        <f>IFERROR(INDEX(ADP!B:B,MATCH(A32,ADP!A:A,0)),"")</f>
        <v>62</v>
      </c>
      <c r="C32" t="str">
        <f>VLOOKUP(A32,'Hitter Playing Time'!A:D,4,FALSE)</f>
        <v>F</v>
      </c>
      <c r="D32" t="str">
        <f>INDEX('Hitter BABS Calcs'!N:N,MATCH(A32,'Hitter BABS Calcs'!A:A,0))</f>
        <v>p</v>
      </c>
      <c r="E32" t="str">
        <f>INDEX('Hitter BABS Calcs'!O:O,MATCH(A32,'Hitter BABS Calcs'!A:A,0))</f>
        <v>s-</v>
      </c>
      <c r="F32" t="str">
        <f>INDEX('Hitter BABS Calcs'!P:P,MATCH(A32,'Hitter BABS Calcs'!A:A,0))</f>
        <v>ops</v>
      </c>
      <c r="H32" t="str">
        <f t="shared" si="0"/>
        <v/>
      </c>
      <c r="I32" t="str">
        <f>IFERROR(VLOOKUP(A32,DL!$A$1:$E$411,5,FALSE),"")</f>
        <v/>
      </c>
      <c r="J32" t="str">
        <f>IFERROR(VLOOKUP(A32,'2017 Rookies'!A:B,2,FALSE),"")</f>
        <v/>
      </c>
      <c r="K32" t="str">
        <f>IFERROR(VLOOKUP(A32,'Free Agents'!A:B,2,FALSE),"")</f>
        <v/>
      </c>
    </row>
    <row r="33" spans="1:11" x14ac:dyDescent="0.3">
      <c r="A33" t="s">
        <v>336</v>
      </c>
      <c r="B33">
        <f>IFERROR(INDEX(ADP!B:B,MATCH(A33,ADP!A:A,0)),"")</f>
        <v>153</v>
      </c>
      <c r="C33" t="str">
        <f>VLOOKUP(A33,'Hitter Playing Time'!A:D,4,FALSE)</f>
        <v>M</v>
      </c>
      <c r="D33" t="str">
        <f>INDEX('Hitter BABS Calcs'!N:N,MATCH(A33,'Hitter BABS Calcs'!A:A,0))</f>
        <v>p</v>
      </c>
      <c r="E33" t="str">
        <f>INDEX('Hitter BABS Calcs'!O:O,MATCH(A33,'Hitter BABS Calcs'!A:A,0))</f>
        <v>s-</v>
      </c>
      <c r="F33" t="str">
        <f>INDEX('Hitter BABS Calcs'!P:P,MATCH(A33,'Hitter BABS Calcs'!A:A,0))</f>
        <v>ops</v>
      </c>
      <c r="H33" t="str">
        <f t="shared" si="0"/>
        <v/>
      </c>
      <c r="I33" t="str">
        <f>IFERROR(VLOOKUP(A33,DL!$A$1:$E$411,5,FALSE),"")</f>
        <v>inj</v>
      </c>
      <c r="J33" t="str">
        <f>IFERROR(VLOOKUP(A33,'2017 Rookies'!A:B,2,FALSE),"")</f>
        <v/>
      </c>
      <c r="K33" t="str">
        <f>IFERROR(VLOOKUP(A33,'Free Agents'!A:B,2,FALSE),"")</f>
        <v/>
      </c>
    </row>
    <row r="34" spans="1:11" x14ac:dyDescent="0.3">
      <c r="A34" t="s">
        <v>361</v>
      </c>
      <c r="B34">
        <f>IFERROR(INDEX(ADP!B:B,MATCH(A34,ADP!A:A,0)),"")</f>
        <v>307</v>
      </c>
      <c r="C34" t="str">
        <f>VLOOKUP(A34,'Hitter Playing Time'!A:D,4,FALSE)</f>
        <v>P</v>
      </c>
      <c r="D34" t="str">
        <f>INDEX('Hitter BABS Calcs'!N:N,MATCH(A34,'Hitter BABS Calcs'!A:A,0))</f>
        <v>p</v>
      </c>
      <c r="E34" t="str">
        <f>INDEX('Hitter BABS Calcs'!O:O,MATCH(A34,'Hitter BABS Calcs'!A:A,0))</f>
        <v>s-</v>
      </c>
      <c r="F34" t="str">
        <f>INDEX('Hitter BABS Calcs'!P:P,MATCH(A34,'Hitter BABS Calcs'!A:A,0))</f>
        <v>ops</v>
      </c>
      <c r="H34" t="str">
        <f t="shared" si="0"/>
        <v/>
      </c>
      <c r="I34" t="str">
        <f>IFERROR(VLOOKUP(A34,DL!$A$1:$E$411,5,FALSE),"")</f>
        <v/>
      </c>
      <c r="J34" t="str">
        <f>IFERROR(VLOOKUP(A34,'2017 Rookies'!A:B,2,FALSE),"")</f>
        <v>ex</v>
      </c>
      <c r="K34" t="str">
        <f>IFERROR(VLOOKUP(A34,'Free Agents'!A:B,2,FALSE),"")</f>
        <v/>
      </c>
    </row>
    <row r="35" spans="1:11" x14ac:dyDescent="0.3">
      <c r="A35" t="s">
        <v>51</v>
      </c>
      <c r="B35">
        <f>IFERROR(INDEX(ADP!B:B,MATCH(A35,ADP!A:A,0)),"")</f>
        <v>117</v>
      </c>
      <c r="C35" t="str">
        <f>VLOOKUP(A35,'Hitter Playing Time'!A:D,4,FALSE)</f>
        <v>F</v>
      </c>
      <c r="D35" t="str">
        <f>INDEX('Hitter BABS Calcs'!N:N,MATCH(A35,'Hitter BABS Calcs'!A:A,0))</f>
        <v>p</v>
      </c>
      <c r="E35" t="str">
        <f>INDEX('Hitter BABS Calcs'!O:O,MATCH(A35,'Hitter BABS Calcs'!A:A,0))</f>
        <v>s</v>
      </c>
      <c r="F35" t="str">
        <f>INDEX('Hitter BABS Calcs'!P:P,MATCH(A35,'Hitter BABS Calcs'!A:A,0))</f>
        <v>ops</v>
      </c>
      <c r="H35" t="str">
        <f t="shared" si="0"/>
        <v/>
      </c>
      <c r="I35" t="str">
        <f>IFERROR(VLOOKUP(A35,DL!$A$1:$E$411,5,FALSE),"")</f>
        <v/>
      </c>
      <c r="J35" t="str">
        <f>IFERROR(VLOOKUP(A35,'2017 Rookies'!A:B,2,FALSE),"")</f>
        <v/>
      </c>
      <c r="K35" t="str">
        <f>IFERROR(VLOOKUP(A35,'Free Agents'!A:B,2,FALSE),"")</f>
        <v/>
      </c>
    </row>
    <row r="36" spans="1:11" x14ac:dyDescent="0.3">
      <c r="A36" t="s">
        <v>52</v>
      </c>
      <c r="B36">
        <f>IFERROR(INDEX(ADP!B:B,MATCH(A36,ADP!A:A,0)),"")</f>
        <v>24</v>
      </c>
      <c r="C36" t="str">
        <f>VLOOKUP(A36,'Hitter Playing Time'!A:D,4,FALSE)</f>
        <v>F</v>
      </c>
      <c r="D36" t="str">
        <f>INDEX('Hitter BABS Calcs'!N:N,MATCH(A36,'Hitter BABS Calcs'!A:A,0))</f>
        <v>p</v>
      </c>
      <c r="E36" t="str">
        <f>INDEX('Hitter BABS Calcs'!O:O,MATCH(A36,'Hitter BABS Calcs'!A:A,0))</f>
        <v>s</v>
      </c>
      <c r="F36" t="str">
        <f>INDEX('Hitter BABS Calcs'!P:P,MATCH(A36,'Hitter BABS Calcs'!A:A,0))</f>
        <v>ops</v>
      </c>
      <c r="H36" t="str">
        <f t="shared" si="0"/>
        <v/>
      </c>
      <c r="I36" t="str">
        <f>IFERROR(VLOOKUP(A36,DL!$A$1:$E$411,5,FALSE),"")</f>
        <v/>
      </c>
      <c r="J36" t="str">
        <f>IFERROR(VLOOKUP(A36,'2017 Rookies'!A:B,2,FALSE),"")</f>
        <v>ex</v>
      </c>
      <c r="K36" t="str">
        <f>IFERROR(VLOOKUP(A36,'Free Agents'!A:B,2,FALSE),"")</f>
        <v/>
      </c>
    </row>
    <row r="37" spans="1:11" x14ac:dyDescent="0.3">
      <c r="A37" t="s">
        <v>53</v>
      </c>
      <c r="B37">
        <f>IFERROR(INDEX(ADP!B:B,MATCH(A37,ADP!A:A,0)),"")</f>
        <v>23</v>
      </c>
      <c r="C37" t="str">
        <f>VLOOKUP(A37,'Hitter Playing Time'!A:D,4,FALSE)</f>
        <v>F</v>
      </c>
      <c r="D37" t="str">
        <f>INDEX('Hitter BABS Calcs'!N:N,MATCH(A37,'Hitter BABS Calcs'!A:A,0))</f>
        <v>p</v>
      </c>
      <c r="E37" t="str">
        <f>INDEX('Hitter BABS Calcs'!O:O,MATCH(A37,'Hitter BABS Calcs'!A:A,0))</f>
        <v>s-</v>
      </c>
      <c r="F37" t="str">
        <f>INDEX('Hitter BABS Calcs'!P:P,MATCH(A37,'Hitter BABS Calcs'!A:A,0))</f>
        <v>ops</v>
      </c>
      <c r="H37" t="str">
        <f t="shared" si="0"/>
        <v/>
      </c>
      <c r="I37" t="str">
        <f>IFERROR(VLOOKUP(A37,DL!$A$1:$E$411,5,FALSE),"")</f>
        <v/>
      </c>
      <c r="J37" t="str">
        <f>IFERROR(VLOOKUP(A37,'2017 Rookies'!A:B,2,FALSE),"")</f>
        <v/>
      </c>
      <c r="K37" t="str">
        <f>IFERROR(VLOOKUP(A37,'Free Agents'!A:B,2,FALSE),"")</f>
        <v/>
      </c>
    </row>
    <row r="38" spans="1:11" x14ac:dyDescent="0.3">
      <c r="A38" t="s">
        <v>594</v>
      </c>
      <c r="B38">
        <f>IFERROR(INDEX(ADP!B:B,MATCH(A38,ADP!A:A,0)),"")</f>
        <v>287</v>
      </c>
      <c r="C38" t="str">
        <f>VLOOKUP(A38,'Hitter Playing Time'!A:D,4,FALSE)</f>
        <v>M</v>
      </c>
      <c r="D38" t="str">
        <f>INDEX('Hitter BABS Calcs'!N:N,MATCH(A38,'Hitter BABS Calcs'!A:A,0))</f>
        <v>p</v>
      </c>
      <c r="E38" t="str">
        <f>INDEX('Hitter BABS Calcs'!O:O,MATCH(A38,'Hitter BABS Calcs'!A:A,0))</f>
        <v>s</v>
      </c>
      <c r="F38" t="str">
        <f>INDEX('Hitter BABS Calcs'!P:P,MATCH(A38,'Hitter BABS Calcs'!A:A,0))</f>
        <v>ops</v>
      </c>
      <c r="H38" t="str">
        <f t="shared" si="0"/>
        <v/>
      </c>
      <c r="I38" t="str">
        <f>IFERROR(VLOOKUP(A38,DL!$A$1:$E$411,5,FALSE),"")</f>
        <v/>
      </c>
      <c r="J38" t="str">
        <f>IFERROR(VLOOKUP(A38,'2017 Rookies'!A:B,2,FALSE),"")</f>
        <v>ex</v>
      </c>
      <c r="K38" t="str">
        <f>IFERROR(VLOOKUP(A38,'Free Agents'!A:B,2,FALSE),"")</f>
        <v/>
      </c>
    </row>
    <row r="39" spans="1:11" x14ac:dyDescent="0.3">
      <c r="A39" t="s">
        <v>54</v>
      </c>
      <c r="B39">
        <f>IFERROR(INDEX(ADP!B:B,MATCH(A39,ADP!A:A,0)),"")</f>
        <v>46</v>
      </c>
      <c r="C39" t="str">
        <f>VLOOKUP(A39,'Hitter Playing Time'!A:D,4,FALSE)</f>
        <v>F</v>
      </c>
      <c r="D39" t="str">
        <f>INDEX('Hitter BABS Calcs'!N:N,MATCH(A39,'Hitter BABS Calcs'!A:A,0))</f>
        <v>p</v>
      </c>
      <c r="E39" t="str">
        <f>INDEX('Hitter BABS Calcs'!O:O,MATCH(A39,'Hitter BABS Calcs'!A:A,0))</f>
        <v>s</v>
      </c>
      <c r="F39" t="str">
        <f>INDEX('Hitter BABS Calcs'!P:P,MATCH(A39,'Hitter BABS Calcs'!A:A,0))</f>
        <v>ops</v>
      </c>
      <c r="H39" t="str">
        <f t="shared" si="0"/>
        <v/>
      </c>
      <c r="I39" t="str">
        <f>IFERROR(VLOOKUP(A39,DL!$A$1:$E$411,5,FALSE),"")</f>
        <v/>
      </c>
      <c r="J39" t="str">
        <f>IFERROR(VLOOKUP(A39,'2017 Rookies'!A:B,2,FALSE),"")</f>
        <v/>
      </c>
      <c r="K39" t="str">
        <f>IFERROR(VLOOKUP(A39,'Free Agents'!A:B,2,FALSE),"")</f>
        <v/>
      </c>
    </row>
    <row r="40" spans="1:11" x14ac:dyDescent="0.3">
      <c r="A40" t="s">
        <v>55</v>
      </c>
      <c r="B40">
        <f>IFERROR(INDEX(ADP!B:B,MATCH(A40,ADP!A:A,0)),"")</f>
        <v>40</v>
      </c>
      <c r="C40" t="str">
        <f>VLOOKUP(A40,'Hitter Playing Time'!A:D,4,FALSE)</f>
        <v>F</v>
      </c>
      <c r="D40" t="str">
        <f>INDEX('Hitter BABS Calcs'!N:N,MATCH(A40,'Hitter BABS Calcs'!A:A,0))</f>
        <v>p</v>
      </c>
      <c r="E40" t="str">
        <f>INDEX('Hitter BABS Calcs'!O:O,MATCH(A40,'Hitter BABS Calcs'!A:A,0))</f>
        <v>s-</v>
      </c>
      <c r="F40" t="str">
        <f>INDEX('Hitter BABS Calcs'!P:P,MATCH(A40,'Hitter BABS Calcs'!A:A,0))</f>
        <v>ops</v>
      </c>
      <c r="H40" t="str">
        <f t="shared" si="0"/>
        <v/>
      </c>
      <c r="I40" t="str">
        <f>IFERROR(VLOOKUP(A40,DL!$A$1:$E$411,5,FALSE),"")</f>
        <v/>
      </c>
      <c r="J40" t="str">
        <f>IFERROR(VLOOKUP(A40,'2017 Rookies'!A:B,2,FALSE),"")</f>
        <v/>
      </c>
      <c r="K40" t="str">
        <f>IFERROR(VLOOKUP(A40,'Free Agents'!A:B,2,FALSE),"")</f>
        <v/>
      </c>
    </row>
    <row r="41" spans="1:11" x14ac:dyDescent="0.3">
      <c r="A41" t="s">
        <v>57</v>
      </c>
      <c r="B41">
        <f>IFERROR(INDEX(ADP!B:B,MATCH(A41,ADP!A:A,0)),"")</f>
        <v>72</v>
      </c>
      <c r="C41" t="str">
        <f>VLOOKUP(A41,'Hitter Playing Time'!A:D,4,FALSE)</f>
        <v>F</v>
      </c>
      <c r="D41" t="str">
        <f>INDEX('Hitter BABS Calcs'!N:N,MATCH(A41,'Hitter BABS Calcs'!A:A,0))</f>
        <v>p</v>
      </c>
      <c r="E41" t="str">
        <f>INDEX('Hitter BABS Calcs'!O:O,MATCH(A41,'Hitter BABS Calcs'!A:A,0))</f>
        <v>s</v>
      </c>
      <c r="F41" t="str">
        <f>INDEX('Hitter BABS Calcs'!P:P,MATCH(A41,'Hitter BABS Calcs'!A:A,0))</f>
        <v>ops</v>
      </c>
      <c r="H41" t="str">
        <f t="shared" si="0"/>
        <v/>
      </c>
      <c r="I41" t="str">
        <f>IFERROR(VLOOKUP(A41,DL!$A$1:$E$411,5,FALSE),"")</f>
        <v/>
      </c>
      <c r="J41" t="str">
        <f>IFERROR(VLOOKUP(A41,'2017 Rookies'!A:B,2,FALSE),"")</f>
        <v/>
      </c>
      <c r="K41" t="str">
        <f>IFERROR(VLOOKUP(A41,'Free Agents'!A:B,2,FALSE),"")</f>
        <v>Nw</v>
      </c>
    </row>
    <row r="42" spans="1:11" x14ac:dyDescent="0.3">
      <c r="A42" t="s">
        <v>59</v>
      </c>
      <c r="B42">
        <f>IFERROR(INDEX(ADP!B:B,MATCH(A42,ADP!A:A,0)),"")</f>
        <v>29</v>
      </c>
      <c r="C42" t="str">
        <f>VLOOKUP(A42,'Hitter Playing Time'!A:D,4,FALSE)</f>
        <v>F</v>
      </c>
      <c r="D42" t="str">
        <f>INDEX('Hitter BABS Calcs'!N:N,MATCH(A42,'Hitter BABS Calcs'!A:A,0))</f>
        <v>p</v>
      </c>
      <c r="E42" t="str">
        <f>INDEX('Hitter BABS Calcs'!O:O,MATCH(A42,'Hitter BABS Calcs'!A:A,0))</f>
        <v>s-</v>
      </c>
      <c r="F42" t="str">
        <f>INDEX('Hitter BABS Calcs'!P:P,MATCH(A42,'Hitter BABS Calcs'!A:A,0))</f>
        <v>ops</v>
      </c>
      <c r="H42" t="str">
        <f t="shared" si="0"/>
        <v/>
      </c>
      <c r="I42" t="str">
        <f>IFERROR(VLOOKUP(A42,DL!$A$1:$E$411,5,FALSE),"")</f>
        <v/>
      </c>
      <c r="J42" t="str">
        <f>IFERROR(VLOOKUP(A42,'2017 Rookies'!A:B,2,FALSE),"")</f>
        <v/>
      </c>
      <c r="K42" t="str">
        <f>IFERROR(VLOOKUP(A42,'Free Agents'!A:B,2,FALSE),"")</f>
        <v/>
      </c>
    </row>
    <row r="43" spans="1:11" x14ac:dyDescent="0.3">
      <c r="A43" t="s">
        <v>60</v>
      </c>
      <c r="B43">
        <f>IFERROR(INDEX(ADP!B:B,MATCH(A43,ADP!A:A,0)),"")</f>
        <v>187</v>
      </c>
      <c r="C43" t="str">
        <f>VLOOKUP(A43,'Hitter Playing Time'!A:D,4,FALSE)</f>
        <v>F</v>
      </c>
      <c r="D43" t="str">
        <f>INDEX('Hitter BABS Calcs'!N:N,MATCH(A43,'Hitter BABS Calcs'!A:A,0))</f>
        <v>p</v>
      </c>
      <c r="E43" t="str">
        <f>INDEX('Hitter BABS Calcs'!O:O,MATCH(A43,'Hitter BABS Calcs'!A:A,0))</f>
        <v>s</v>
      </c>
      <c r="F43" t="str">
        <f>INDEX('Hitter BABS Calcs'!P:P,MATCH(A43,'Hitter BABS Calcs'!A:A,0))</f>
        <v>ops</v>
      </c>
      <c r="H43" t="str">
        <f t="shared" si="0"/>
        <v/>
      </c>
      <c r="I43" t="str">
        <f>IFERROR(VLOOKUP(A43,DL!$A$1:$E$411,5,FALSE),"")</f>
        <v/>
      </c>
      <c r="J43" t="str">
        <f>IFERROR(VLOOKUP(A43,'2017 Rookies'!A:B,2,FALSE),"")</f>
        <v/>
      </c>
      <c r="K43" t="str">
        <f>IFERROR(VLOOKUP(A43,'Free Agents'!A:B,2,FALSE),"")</f>
        <v/>
      </c>
    </row>
    <row r="44" spans="1:11" x14ac:dyDescent="0.3">
      <c r="A44" t="s">
        <v>61</v>
      </c>
      <c r="B44">
        <f>IFERROR(INDEX(ADP!B:B,MATCH(A44,ADP!A:A,0)),"")</f>
        <v>178</v>
      </c>
      <c r="C44" t="str">
        <f>VLOOKUP(A44,'Hitter Playing Time'!A:D,4,FALSE)</f>
        <v>M</v>
      </c>
      <c r="D44" t="str">
        <f>INDEX('Hitter BABS Calcs'!N:N,MATCH(A44,'Hitter BABS Calcs'!A:A,0))</f>
        <v>p</v>
      </c>
      <c r="E44" t="str">
        <f>INDEX('Hitter BABS Calcs'!O:O,MATCH(A44,'Hitter BABS Calcs'!A:A,0))</f>
        <v>s-</v>
      </c>
      <c r="F44" t="str">
        <f>INDEX('Hitter BABS Calcs'!P:P,MATCH(A44,'Hitter BABS Calcs'!A:A,0))</f>
        <v>ops</v>
      </c>
      <c r="H44" t="str">
        <f t="shared" si="0"/>
        <v/>
      </c>
      <c r="I44" t="str">
        <f>IFERROR(VLOOKUP(A44,DL!$A$1:$E$411,5,FALSE),"")</f>
        <v>inj</v>
      </c>
      <c r="J44" t="str">
        <f>IFERROR(VLOOKUP(A44,'2017 Rookies'!A:B,2,FALSE),"")</f>
        <v/>
      </c>
      <c r="K44" t="str">
        <f>IFERROR(VLOOKUP(A44,'Free Agents'!A:B,2,FALSE),"")</f>
        <v/>
      </c>
    </row>
    <row r="45" spans="1:11" x14ac:dyDescent="0.3">
      <c r="A45" t="s">
        <v>62</v>
      </c>
      <c r="B45">
        <f>IFERROR(INDEX(ADP!B:B,MATCH(A45,ADP!A:A,0)),"")</f>
        <v>48</v>
      </c>
      <c r="C45" t="str">
        <f>VLOOKUP(A45,'Hitter Playing Time'!A:D,4,FALSE)</f>
        <v>F</v>
      </c>
      <c r="D45" t="str">
        <f>INDEX('Hitter BABS Calcs'!N:N,MATCH(A45,'Hitter BABS Calcs'!A:A,0))</f>
        <v>p</v>
      </c>
      <c r="E45" t="str">
        <f>INDEX('Hitter BABS Calcs'!O:O,MATCH(A45,'Hitter BABS Calcs'!A:A,0))</f>
        <v>s-</v>
      </c>
      <c r="F45" t="str">
        <f>INDEX('Hitter BABS Calcs'!P:P,MATCH(A45,'Hitter BABS Calcs'!A:A,0))</f>
        <v>ops</v>
      </c>
      <c r="H45" t="str">
        <f t="shared" si="0"/>
        <v/>
      </c>
      <c r="I45" t="str">
        <f>IFERROR(VLOOKUP(A45,DL!$A$1:$E$411,5,FALSE),"")</f>
        <v/>
      </c>
      <c r="J45" t="str">
        <f>IFERROR(VLOOKUP(A45,'2017 Rookies'!A:B,2,FALSE),"")</f>
        <v/>
      </c>
      <c r="K45" t="str">
        <f>IFERROR(VLOOKUP(A45,'Free Agents'!A:B,2,FALSE),"")</f>
        <v/>
      </c>
    </row>
    <row r="46" spans="1:11" x14ac:dyDescent="0.3">
      <c r="A46" t="s">
        <v>63</v>
      </c>
      <c r="B46">
        <f>IFERROR(INDEX(ADP!B:B,MATCH(A46,ADP!A:A,0)),"")</f>
        <v>74</v>
      </c>
      <c r="C46" t="str">
        <f>VLOOKUP(A46,'Hitter Playing Time'!A:D,4,FALSE)</f>
        <v>F</v>
      </c>
      <c r="D46" t="str">
        <f>INDEX('Hitter BABS Calcs'!N:N,MATCH(A46,'Hitter BABS Calcs'!A:A,0))</f>
        <v>p</v>
      </c>
      <c r="E46" t="str">
        <f>INDEX('Hitter BABS Calcs'!O:O,MATCH(A46,'Hitter BABS Calcs'!A:A,0))</f>
        <v>s</v>
      </c>
      <c r="F46" t="str">
        <f>INDEX('Hitter BABS Calcs'!P:P,MATCH(A46,'Hitter BABS Calcs'!A:A,0))</f>
        <v>ops</v>
      </c>
      <c r="H46" t="str">
        <f t="shared" si="0"/>
        <v/>
      </c>
      <c r="I46" t="str">
        <f>IFERROR(VLOOKUP(A46,DL!$A$1:$E$411,5,FALSE),"")</f>
        <v/>
      </c>
      <c r="J46" t="str">
        <f>IFERROR(VLOOKUP(A46,'2017 Rookies'!A:B,2,FALSE),"")</f>
        <v/>
      </c>
      <c r="K46" t="str">
        <f>IFERROR(VLOOKUP(A46,'Free Agents'!A:B,2,FALSE),"")</f>
        <v/>
      </c>
    </row>
    <row r="47" spans="1:11" x14ac:dyDescent="0.3">
      <c r="A47" t="s">
        <v>1445</v>
      </c>
      <c r="B47" t="str">
        <f>IFERROR(INDEX(ADP!B:B,MATCH(A47,ADP!A:A,0)),"")</f>
        <v/>
      </c>
      <c r="C47" t="str">
        <f>VLOOKUP(A47,'Hitter Playing Time'!A:D,4,FALSE)</f>
        <v>M</v>
      </c>
      <c r="D47" t="str">
        <f>INDEX('Hitter BABS Calcs'!N:N,MATCH(A47,'Hitter BABS Calcs'!A:A,0))</f>
        <v>p</v>
      </c>
      <c r="E47" t="str">
        <f>INDEX('Hitter BABS Calcs'!O:O,MATCH(A47,'Hitter BABS Calcs'!A:A,0))</f>
        <v>s-</v>
      </c>
      <c r="F47" t="str">
        <f>INDEX('Hitter BABS Calcs'!P:P,MATCH(A47,'Hitter BABS Calcs'!A:A,0))</f>
        <v>ops</v>
      </c>
      <c r="H47" t="str">
        <f t="shared" si="0"/>
        <v/>
      </c>
      <c r="I47" t="str">
        <f>IFERROR(VLOOKUP(A47,DL!$A$1:$E$411,5,FALSE),"")</f>
        <v/>
      </c>
      <c r="J47" t="str">
        <f>IFERROR(VLOOKUP(A47,'2017 Rookies'!A:B,2,FALSE),"")</f>
        <v/>
      </c>
      <c r="K47" t="str">
        <f>IFERROR(VLOOKUP(A47,'Free Agents'!A:B,2,FALSE),"")</f>
        <v/>
      </c>
    </row>
    <row r="48" spans="1:11" x14ac:dyDescent="0.3">
      <c r="A48" t="s">
        <v>331</v>
      </c>
      <c r="B48" t="str">
        <f>IFERROR(INDEX(ADP!B:B,MATCH(A48,ADP!A:A,0)),"")</f>
        <v/>
      </c>
      <c r="C48" t="str">
        <f>VLOOKUP(A48,'Hitter Playing Time'!A:D,4,FALSE)</f>
        <v>P</v>
      </c>
      <c r="D48" t="str">
        <f>INDEX('Hitter BABS Calcs'!N:N,MATCH(A48,'Hitter BABS Calcs'!A:A,0))</f>
        <v>p</v>
      </c>
      <c r="E48" t="str">
        <f>INDEX('Hitter BABS Calcs'!O:O,MATCH(A48,'Hitter BABS Calcs'!A:A,0))</f>
        <v>s</v>
      </c>
      <c r="F48" t="str">
        <f>INDEX('Hitter BABS Calcs'!P:P,MATCH(A48,'Hitter BABS Calcs'!A:A,0))</f>
        <v>ops</v>
      </c>
      <c r="H48" t="str">
        <f t="shared" si="0"/>
        <v/>
      </c>
      <c r="I48" t="str">
        <f>IFERROR(VLOOKUP(A48,DL!$A$1:$E$411,5,FALSE),"")</f>
        <v>INJ</v>
      </c>
      <c r="J48" t="str">
        <f>IFERROR(VLOOKUP(A48,'2017 Rookies'!A:B,2,FALSE),"")</f>
        <v/>
      </c>
      <c r="K48" t="str">
        <f>IFERROR(VLOOKUP(A48,'Free Agents'!A:B,2,FALSE),"")</f>
        <v/>
      </c>
    </row>
    <row r="49" spans="1:11" x14ac:dyDescent="0.3">
      <c r="A49" t="s">
        <v>505</v>
      </c>
      <c r="B49" t="str">
        <f>IFERROR(INDEX(ADP!B:B,MATCH(A49,ADP!A:A,0)),"")</f>
        <v/>
      </c>
      <c r="C49" t="str">
        <f>VLOOKUP(A49,'Hitter Playing Time'!A:D,4,FALSE)</f>
        <v>M</v>
      </c>
      <c r="D49" t="str">
        <f>INDEX('Hitter BABS Calcs'!N:N,MATCH(A49,'Hitter BABS Calcs'!A:A,0))</f>
        <v>p</v>
      </c>
      <c r="E49" t="str">
        <f>INDEX('Hitter BABS Calcs'!O:O,MATCH(A49,'Hitter BABS Calcs'!A:A,0))</f>
        <v>s</v>
      </c>
      <c r="F49" t="str">
        <f>INDEX('Hitter BABS Calcs'!P:P,MATCH(A49,'Hitter BABS Calcs'!A:A,0))</f>
        <v>ops</v>
      </c>
      <c r="H49" t="str">
        <f t="shared" si="0"/>
        <v/>
      </c>
      <c r="I49" t="str">
        <f>IFERROR(VLOOKUP(A49,DL!$A$1:$E$411,5,FALSE),"")</f>
        <v>inj</v>
      </c>
      <c r="J49" t="str">
        <f>IFERROR(VLOOKUP(A49,'2017 Rookies'!A:B,2,FALSE),"")</f>
        <v/>
      </c>
      <c r="K49" t="str">
        <f>IFERROR(VLOOKUP(A49,'Free Agents'!A:B,2,FALSE),"")</f>
        <v>Nw</v>
      </c>
    </row>
    <row r="50" spans="1:11" x14ac:dyDescent="0.3">
      <c r="A50" t="s">
        <v>615</v>
      </c>
      <c r="B50">
        <f>IFERROR(INDEX(ADP!B:B,MATCH(A50,ADP!A:A,0)),"")</f>
        <v>301</v>
      </c>
      <c r="C50" t="str">
        <f>VLOOKUP(A50,'Hitter Playing Time'!A:D,4,FALSE)</f>
        <v>P</v>
      </c>
      <c r="D50" t="str">
        <f>INDEX('Hitter BABS Calcs'!N:N,MATCH(A50,'Hitter BABS Calcs'!A:A,0))</f>
        <v>p</v>
      </c>
      <c r="E50" t="str">
        <f>INDEX('Hitter BABS Calcs'!O:O,MATCH(A50,'Hitter BABS Calcs'!A:A,0))</f>
        <v>s</v>
      </c>
      <c r="F50" t="str">
        <f>INDEX('Hitter BABS Calcs'!P:P,MATCH(A50,'Hitter BABS Calcs'!A:A,0))</f>
        <v>ops</v>
      </c>
      <c r="H50" t="str">
        <f t="shared" si="0"/>
        <v/>
      </c>
      <c r="I50" t="str">
        <f>IFERROR(VLOOKUP(A50,DL!$A$1:$E$411,5,FALSE),"")</f>
        <v/>
      </c>
      <c r="J50" t="str">
        <f>IFERROR(VLOOKUP(A50,'2017 Rookies'!A:B,2,FALSE),"")</f>
        <v>ex</v>
      </c>
      <c r="K50" t="str">
        <f>IFERROR(VLOOKUP(A50,'Free Agents'!A:B,2,FALSE),"")</f>
        <v/>
      </c>
    </row>
    <row r="51" spans="1:11" x14ac:dyDescent="0.3">
      <c r="A51" t="s">
        <v>65</v>
      </c>
      <c r="B51">
        <f>IFERROR(INDEX(ADP!B:B,MATCH(A51,ADP!A:A,0)),"")</f>
        <v>135</v>
      </c>
      <c r="C51" t="str">
        <f>VLOOKUP(A51,'Hitter Playing Time'!A:D,4,FALSE)</f>
        <v>F</v>
      </c>
      <c r="D51" t="str">
        <f>INDEX('Hitter BABS Calcs'!N:N,MATCH(A51,'Hitter BABS Calcs'!A:A,0))</f>
        <v>p</v>
      </c>
      <c r="E51" t="str">
        <f>INDEX('Hitter BABS Calcs'!O:O,MATCH(A51,'Hitter BABS Calcs'!A:A,0))</f>
        <v>s-</v>
      </c>
      <c r="F51" t="str">
        <f>INDEX('Hitter BABS Calcs'!P:P,MATCH(A51,'Hitter BABS Calcs'!A:A,0))</f>
        <v>ops</v>
      </c>
      <c r="H51" t="str">
        <f t="shared" si="0"/>
        <v/>
      </c>
      <c r="I51" t="str">
        <f>IFERROR(VLOOKUP(A51,DL!$A$1:$E$411,5,FALSE),"")</f>
        <v/>
      </c>
      <c r="J51" t="str">
        <f>IFERROR(VLOOKUP(A51,'2017 Rookies'!A:B,2,FALSE),"")</f>
        <v/>
      </c>
      <c r="K51" t="str">
        <f>IFERROR(VLOOKUP(A51,'Free Agents'!A:B,2,FALSE),"")</f>
        <v/>
      </c>
    </row>
    <row r="52" spans="1:11" x14ac:dyDescent="0.3">
      <c r="A52" t="s">
        <v>789</v>
      </c>
      <c r="B52">
        <f>IFERROR(INDEX(ADP!B:B,MATCH(A52,ADP!A:A,0)),"")</f>
        <v>256</v>
      </c>
      <c r="C52" t="str">
        <f>VLOOKUP(A52,'Hitter Playing Time'!A:D,4,FALSE)</f>
        <v>P</v>
      </c>
      <c r="D52" t="str">
        <f>INDEX('Hitter BABS Calcs'!N:N,MATCH(A52,'Hitter BABS Calcs'!A:A,0))</f>
        <v>p</v>
      </c>
      <c r="E52" t="str">
        <f>INDEX('Hitter BABS Calcs'!O:O,MATCH(A52,'Hitter BABS Calcs'!A:A,0))</f>
        <v>s-</v>
      </c>
      <c r="F52" t="str">
        <f>INDEX('Hitter BABS Calcs'!P:P,MATCH(A52,'Hitter BABS Calcs'!A:A,0))</f>
        <v>ops</v>
      </c>
      <c r="H52" t="str">
        <f t="shared" si="0"/>
        <v/>
      </c>
      <c r="I52" t="str">
        <f>IFERROR(VLOOKUP(A52,DL!$A$1:$E$411,5,FALSE),"")</f>
        <v/>
      </c>
      <c r="J52" t="str">
        <f>IFERROR(VLOOKUP(A52,'2017 Rookies'!A:B,2,FALSE),"")</f>
        <v>ex</v>
      </c>
      <c r="K52" t="str">
        <f>IFERROR(VLOOKUP(A52,'Free Agents'!A:B,2,FALSE),"")</f>
        <v/>
      </c>
    </row>
    <row r="53" spans="1:11" x14ac:dyDescent="0.3">
      <c r="A53" t="s">
        <v>357</v>
      </c>
      <c r="B53">
        <f>IFERROR(INDEX(ADP!B:B,MATCH(A53,ADP!A:A,0)),"")</f>
        <v>86</v>
      </c>
      <c r="C53" t="str">
        <f>VLOOKUP(A53,'Hitter Playing Time'!A:D,4,FALSE)</f>
        <v>M</v>
      </c>
      <c r="D53" t="str">
        <f>INDEX('Hitter BABS Calcs'!N:N,MATCH(A53,'Hitter BABS Calcs'!A:A,0))</f>
        <v>p</v>
      </c>
      <c r="E53" t="str">
        <f>INDEX('Hitter BABS Calcs'!O:O,MATCH(A53,'Hitter BABS Calcs'!A:A,0))</f>
        <v>s-</v>
      </c>
      <c r="F53" t="str">
        <f>INDEX('Hitter BABS Calcs'!P:P,MATCH(A53,'Hitter BABS Calcs'!A:A,0))</f>
        <v>ops</v>
      </c>
      <c r="H53" t="str">
        <f t="shared" si="0"/>
        <v/>
      </c>
      <c r="I53" t="str">
        <f>IFERROR(VLOOKUP(A53,DL!$A$1:$E$411,5,FALSE),"")</f>
        <v>INJ</v>
      </c>
      <c r="J53" t="str">
        <f>IFERROR(VLOOKUP(A53,'2017 Rookies'!A:B,2,FALSE),"")</f>
        <v/>
      </c>
      <c r="K53" t="str">
        <f>IFERROR(VLOOKUP(A53,'Free Agents'!A:B,2,FALSE),"")</f>
        <v/>
      </c>
    </row>
    <row r="54" spans="1:11" x14ac:dyDescent="0.3">
      <c r="A54" t="s">
        <v>66</v>
      </c>
      <c r="B54">
        <f>IFERROR(INDEX(ADP!B:B,MATCH(A54,ADP!A:A,0)),"")</f>
        <v>172</v>
      </c>
      <c r="C54" t="str">
        <f>VLOOKUP(A54,'Hitter Playing Time'!A:D,4,FALSE)</f>
        <v>F</v>
      </c>
      <c r="D54" t="str">
        <f>INDEX('Hitter BABS Calcs'!N:N,MATCH(A54,'Hitter BABS Calcs'!A:A,0))</f>
        <v>p</v>
      </c>
      <c r="E54" t="str">
        <f>INDEX('Hitter BABS Calcs'!O:O,MATCH(A54,'Hitter BABS Calcs'!A:A,0))</f>
        <v>s</v>
      </c>
      <c r="F54" t="str">
        <f>INDEX('Hitter BABS Calcs'!P:P,MATCH(A54,'Hitter BABS Calcs'!A:A,0))</f>
        <v>ops</v>
      </c>
      <c r="H54" t="str">
        <f t="shared" si="0"/>
        <v/>
      </c>
      <c r="I54" t="str">
        <f>IFERROR(VLOOKUP(A54,DL!$A$1:$E$411,5,FALSE),"")</f>
        <v/>
      </c>
      <c r="J54" t="str">
        <f>IFERROR(VLOOKUP(A54,'2017 Rookies'!A:B,2,FALSE),"")</f>
        <v/>
      </c>
      <c r="K54" t="str">
        <f>IFERROR(VLOOKUP(A54,'Free Agents'!A:B,2,FALSE),"")</f>
        <v/>
      </c>
    </row>
    <row r="55" spans="1:11" x14ac:dyDescent="0.3">
      <c r="A55" t="s">
        <v>611</v>
      </c>
      <c r="B55">
        <f>IFERROR(INDEX(ADP!B:B,MATCH(A55,ADP!A:A,0)),"")</f>
        <v>143</v>
      </c>
      <c r="C55" t="str">
        <f>VLOOKUP(A55,'Hitter Playing Time'!A:D,4,FALSE)</f>
        <v>P</v>
      </c>
      <c r="D55" t="str">
        <f>INDEX('Hitter BABS Calcs'!N:N,MATCH(A55,'Hitter BABS Calcs'!A:A,0))</f>
        <v>p</v>
      </c>
      <c r="E55" t="str">
        <f>INDEX('Hitter BABS Calcs'!O:O,MATCH(A55,'Hitter BABS Calcs'!A:A,0))</f>
        <v>S+</v>
      </c>
      <c r="F55" t="str">
        <f>INDEX('Hitter BABS Calcs'!P:P,MATCH(A55,'Hitter BABS Calcs'!A:A,0))</f>
        <v>ops</v>
      </c>
      <c r="H55" t="str">
        <f t="shared" si="0"/>
        <v/>
      </c>
      <c r="I55" t="str">
        <f>IFERROR(VLOOKUP(A55,DL!$A$1:$E$411,5,FALSE),"")</f>
        <v>INJ</v>
      </c>
      <c r="J55" t="str">
        <f>IFERROR(VLOOKUP(A55,'2017 Rookies'!A:B,2,FALSE),"")</f>
        <v/>
      </c>
      <c r="K55" t="str">
        <f>IFERROR(VLOOKUP(A55,'Free Agents'!A:B,2,FALSE),"")</f>
        <v/>
      </c>
    </row>
    <row r="56" spans="1:11" x14ac:dyDescent="0.3">
      <c r="A56" t="s">
        <v>797</v>
      </c>
      <c r="B56">
        <f>IFERROR(INDEX(ADP!B:B,MATCH(A56,ADP!A:A,0)),"")</f>
        <v>271</v>
      </c>
      <c r="C56" t="str">
        <f>VLOOKUP(A56,'Hitter Playing Time'!A:D,4,FALSE)</f>
        <v>M</v>
      </c>
      <c r="D56" t="str">
        <f>INDEX('Hitter BABS Calcs'!N:N,MATCH(A56,'Hitter BABS Calcs'!A:A,0))</f>
        <v>p</v>
      </c>
      <c r="E56" t="str">
        <f>INDEX('Hitter BABS Calcs'!O:O,MATCH(A56,'Hitter BABS Calcs'!A:A,0))</f>
        <v>s-</v>
      </c>
      <c r="F56" t="str">
        <f>INDEX('Hitter BABS Calcs'!P:P,MATCH(A56,'Hitter BABS Calcs'!A:A,0))</f>
        <v>ops</v>
      </c>
      <c r="H56" t="str">
        <f t="shared" si="0"/>
        <v/>
      </c>
      <c r="I56" t="str">
        <f>IFERROR(VLOOKUP(A56,DL!$A$1:$E$411,5,FALSE),"")</f>
        <v/>
      </c>
      <c r="J56" t="str">
        <f>IFERROR(VLOOKUP(A56,'2017 Rookies'!A:B,2,FALSE),"")</f>
        <v/>
      </c>
      <c r="K56" t="str">
        <f>IFERROR(VLOOKUP(A56,'Free Agents'!A:B,2,FALSE),"")</f>
        <v/>
      </c>
    </row>
    <row r="57" spans="1:11" x14ac:dyDescent="0.3">
      <c r="A57" t="s">
        <v>481</v>
      </c>
      <c r="B57" t="str">
        <f>IFERROR(INDEX(ADP!B:B,MATCH(A57,ADP!A:A,0)),"")</f>
        <v/>
      </c>
      <c r="C57" t="str">
        <f>VLOOKUP(A57,'Hitter Playing Time'!A:D,4,FALSE)</f>
        <v>P</v>
      </c>
      <c r="D57" t="str">
        <f>INDEX('Hitter BABS Calcs'!N:N,MATCH(A57,'Hitter BABS Calcs'!A:A,0))</f>
        <v>p</v>
      </c>
      <c r="E57" t="str">
        <f>INDEX('Hitter BABS Calcs'!O:O,MATCH(A57,'Hitter BABS Calcs'!A:A,0))</f>
        <v>s</v>
      </c>
      <c r="F57" t="str">
        <f>INDEX('Hitter BABS Calcs'!P:P,MATCH(A57,'Hitter BABS Calcs'!A:A,0))</f>
        <v>ops</v>
      </c>
      <c r="H57" t="str">
        <f t="shared" si="0"/>
        <v/>
      </c>
      <c r="I57" t="str">
        <f>IFERROR(VLOOKUP(A57,DL!$A$1:$E$411,5,FALSE),"")</f>
        <v>inj</v>
      </c>
      <c r="J57" t="str">
        <f>IFERROR(VLOOKUP(A57,'2017 Rookies'!A:B,2,FALSE),"")</f>
        <v/>
      </c>
      <c r="K57" t="str">
        <f>IFERROR(VLOOKUP(A57,'Free Agents'!A:B,2,FALSE),"")</f>
        <v/>
      </c>
    </row>
    <row r="58" spans="1:11" x14ac:dyDescent="0.3">
      <c r="A58" t="s">
        <v>1240</v>
      </c>
      <c r="B58" t="str">
        <f>IFERROR(INDEX(ADP!B:B,MATCH(A58,ADP!A:A,0)),"")</f>
        <v/>
      </c>
      <c r="C58" t="str">
        <f>VLOOKUP(A58,'Hitter Playing Time'!A:D,4,FALSE)</f>
        <v>P</v>
      </c>
      <c r="D58" t="str">
        <f>INDEX('Hitter BABS Calcs'!N:N,MATCH(A58,'Hitter BABS Calcs'!A:A,0))</f>
        <v>p</v>
      </c>
      <c r="E58" t="str">
        <f>INDEX('Hitter BABS Calcs'!O:O,MATCH(A58,'Hitter BABS Calcs'!A:A,0))</f>
        <v>s</v>
      </c>
      <c r="F58" t="str">
        <f>INDEX('Hitter BABS Calcs'!P:P,MATCH(A58,'Hitter BABS Calcs'!A:A,0))</f>
        <v>ops</v>
      </c>
      <c r="H58" t="str">
        <f t="shared" si="0"/>
        <v/>
      </c>
      <c r="I58" t="str">
        <f>IFERROR(VLOOKUP(A58,DL!$A$1:$E$411,5,FALSE),"")</f>
        <v/>
      </c>
      <c r="J58" t="str">
        <f>IFERROR(VLOOKUP(A58,'2017 Rookies'!A:B,2,FALSE),"")</f>
        <v>ex</v>
      </c>
      <c r="K58" t="str">
        <f>IFERROR(VLOOKUP(A58,'Free Agents'!A:B,2,FALSE),"")</f>
        <v/>
      </c>
    </row>
    <row r="59" spans="1:11" x14ac:dyDescent="0.3">
      <c r="A59" t="s">
        <v>1446</v>
      </c>
      <c r="B59" t="str">
        <f>IFERROR(INDEX(ADP!B:B,MATCH(A59,ADP!A:A,0)),"")</f>
        <v/>
      </c>
      <c r="C59" t="str">
        <f>VLOOKUP(A59,'Hitter Playing Time'!A:D,4,FALSE)</f>
        <v>P</v>
      </c>
      <c r="D59" t="str">
        <f>INDEX('Hitter BABS Calcs'!N:N,MATCH(A59,'Hitter BABS Calcs'!A:A,0))</f>
        <v>p</v>
      </c>
      <c r="E59" t="str">
        <f>INDEX('Hitter BABS Calcs'!O:O,MATCH(A59,'Hitter BABS Calcs'!A:A,0))</f>
        <v>s-</v>
      </c>
      <c r="F59" t="str">
        <f>INDEX('Hitter BABS Calcs'!P:P,MATCH(A59,'Hitter BABS Calcs'!A:A,0))</f>
        <v>ops</v>
      </c>
      <c r="H59" t="str">
        <f t="shared" si="0"/>
        <v/>
      </c>
      <c r="I59" t="str">
        <f>IFERROR(VLOOKUP(A59,DL!$A$1:$E$411,5,FALSE),"")</f>
        <v/>
      </c>
      <c r="J59" t="str">
        <f>IFERROR(VLOOKUP(A59,'2017 Rookies'!A:B,2,FALSE),"")</f>
        <v/>
      </c>
      <c r="K59" t="str">
        <f>IFERROR(VLOOKUP(A59,'Free Agents'!A:B,2,FALSE),"")</f>
        <v/>
      </c>
    </row>
    <row r="60" spans="1:11" x14ac:dyDescent="0.3">
      <c r="A60" t="s">
        <v>67</v>
      </c>
      <c r="B60">
        <f>IFERROR(INDEX(ADP!B:B,MATCH(A60,ADP!A:A,0)),"")</f>
        <v>22</v>
      </c>
      <c r="C60" t="str">
        <f>VLOOKUP(A60,'Hitter Playing Time'!A:D,4,FALSE)</f>
        <v>F</v>
      </c>
      <c r="D60" t="str">
        <f>INDEX('Hitter BABS Calcs'!N:N,MATCH(A60,'Hitter BABS Calcs'!A:A,0))</f>
        <v>p</v>
      </c>
      <c r="E60" t="str">
        <f>INDEX('Hitter BABS Calcs'!O:O,MATCH(A60,'Hitter BABS Calcs'!A:A,0))</f>
        <v>s-</v>
      </c>
      <c r="F60" t="str">
        <f>INDEX('Hitter BABS Calcs'!P:P,MATCH(A60,'Hitter BABS Calcs'!A:A,0))</f>
        <v>ops</v>
      </c>
      <c r="H60" t="str">
        <f t="shared" si="0"/>
        <v/>
      </c>
      <c r="I60" t="str">
        <f>IFERROR(VLOOKUP(A60,DL!$A$1:$E$411,5,FALSE),"")</f>
        <v/>
      </c>
      <c r="J60" t="str">
        <f>IFERROR(VLOOKUP(A60,'2017 Rookies'!A:B,2,FALSE),"")</f>
        <v/>
      </c>
      <c r="K60" t="str">
        <f>IFERROR(VLOOKUP(A60,'Free Agents'!A:B,2,FALSE),"")</f>
        <v/>
      </c>
    </row>
    <row r="61" spans="1:11" x14ac:dyDescent="0.3">
      <c r="A61" t="s">
        <v>578</v>
      </c>
      <c r="B61">
        <f>IFERROR(INDEX(ADP!B:B,MATCH(A61,ADP!A:A,0)),"")</f>
        <v>317</v>
      </c>
      <c r="C61" t="str">
        <f>VLOOKUP(A61,'Hitter Playing Time'!A:D,4,FALSE)</f>
        <v>M</v>
      </c>
      <c r="D61" t="str">
        <f>INDEX('Hitter BABS Calcs'!N:N,MATCH(A61,'Hitter BABS Calcs'!A:A,0))</f>
        <v>p</v>
      </c>
      <c r="E61" t="str">
        <f>INDEX('Hitter BABS Calcs'!O:O,MATCH(A61,'Hitter BABS Calcs'!A:A,0))</f>
        <v>s-</v>
      </c>
      <c r="F61" t="str">
        <f>INDEX('Hitter BABS Calcs'!P:P,MATCH(A61,'Hitter BABS Calcs'!A:A,0))</f>
        <v>ops</v>
      </c>
      <c r="H61" t="str">
        <f t="shared" si="0"/>
        <v/>
      </c>
      <c r="I61" t="str">
        <f>IFERROR(VLOOKUP(A61,DL!$A$1:$E$411,5,FALSE),"")</f>
        <v/>
      </c>
      <c r="J61" t="str">
        <f>IFERROR(VLOOKUP(A61,'2017 Rookies'!A:B,2,FALSE),"")</f>
        <v/>
      </c>
      <c r="K61" t="str">
        <f>IFERROR(VLOOKUP(A61,'Free Agents'!A:B,2,FALSE),"")</f>
        <v>Nw</v>
      </c>
    </row>
    <row r="62" spans="1:11" x14ac:dyDescent="0.3">
      <c r="A62" t="s">
        <v>68</v>
      </c>
      <c r="B62">
        <f>IFERROR(INDEX(ADP!B:B,MATCH(A62,ADP!A:A,0)),"")</f>
        <v>204</v>
      </c>
      <c r="C62" t="str">
        <f>VLOOKUP(A62,'Hitter Playing Time'!A:D,4,FALSE)</f>
        <v>M</v>
      </c>
      <c r="D62" t="str">
        <f>INDEX('Hitter BABS Calcs'!N:N,MATCH(A62,'Hitter BABS Calcs'!A:A,0))</f>
        <v>p</v>
      </c>
      <c r="E62" t="str">
        <f>INDEX('Hitter BABS Calcs'!O:O,MATCH(A62,'Hitter BABS Calcs'!A:A,0))</f>
        <v>s-</v>
      </c>
      <c r="F62" t="str">
        <f>INDEX('Hitter BABS Calcs'!P:P,MATCH(A62,'Hitter BABS Calcs'!A:A,0))</f>
        <v>ops</v>
      </c>
      <c r="H62" t="str">
        <f t="shared" si="0"/>
        <v/>
      </c>
      <c r="I62" t="str">
        <f>IFERROR(VLOOKUP(A62,DL!$A$1:$E$411,5,FALSE),"")</f>
        <v/>
      </c>
      <c r="J62" t="str">
        <f>IFERROR(VLOOKUP(A62,'2017 Rookies'!A:B,2,FALSE),"")</f>
        <v/>
      </c>
      <c r="K62" t="str">
        <f>IFERROR(VLOOKUP(A62,'Free Agents'!A:B,2,FALSE),"")</f>
        <v/>
      </c>
    </row>
    <row r="63" spans="1:11" x14ac:dyDescent="0.3">
      <c r="A63" t="s">
        <v>69</v>
      </c>
      <c r="B63">
        <f>IFERROR(INDEX(ADP!B:B,MATCH(A63,ADP!A:A,0)),"")</f>
        <v>308</v>
      </c>
      <c r="C63" t="str">
        <f>VLOOKUP(A63,'Hitter Playing Time'!A:D,4,FALSE)</f>
        <v>F</v>
      </c>
      <c r="D63" t="str">
        <f>INDEX('Hitter BABS Calcs'!N:N,MATCH(A63,'Hitter BABS Calcs'!A:A,0))</f>
        <v>p</v>
      </c>
      <c r="E63" t="str">
        <f>INDEX('Hitter BABS Calcs'!O:O,MATCH(A63,'Hitter BABS Calcs'!A:A,0))</f>
        <v>s-</v>
      </c>
      <c r="F63" t="str">
        <f>INDEX('Hitter BABS Calcs'!P:P,MATCH(A63,'Hitter BABS Calcs'!A:A,0))</f>
        <v>ops</v>
      </c>
      <c r="H63" t="str">
        <f t="shared" si="0"/>
        <v/>
      </c>
      <c r="I63" t="str">
        <f>IFERROR(VLOOKUP(A63,DL!$A$1:$E$411,5,FALSE),"")</f>
        <v/>
      </c>
      <c r="J63" t="str">
        <f>IFERROR(VLOOKUP(A63,'2017 Rookies'!A:B,2,FALSE),"")</f>
        <v/>
      </c>
      <c r="K63" t="str">
        <f>IFERROR(VLOOKUP(A63,'Free Agents'!A:B,2,FALSE),"")</f>
        <v>Nw</v>
      </c>
    </row>
    <row r="64" spans="1:11" x14ac:dyDescent="0.3">
      <c r="A64" t="s">
        <v>70</v>
      </c>
      <c r="B64">
        <f>IFERROR(INDEX(ADP!B:B,MATCH(A64,ADP!A:A,0)),"")</f>
        <v>61</v>
      </c>
      <c r="C64" t="str">
        <f>VLOOKUP(A64,'Hitter Playing Time'!A:D,4,FALSE)</f>
        <v>F</v>
      </c>
      <c r="D64" t="str">
        <f>INDEX('Hitter BABS Calcs'!N:N,MATCH(A64,'Hitter BABS Calcs'!A:A,0))</f>
        <v>p</v>
      </c>
      <c r="E64" t="str">
        <f>INDEX('Hitter BABS Calcs'!O:O,MATCH(A64,'Hitter BABS Calcs'!A:A,0))</f>
        <v>s-</v>
      </c>
      <c r="F64" t="str">
        <f>INDEX('Hitter BABS Calcs'!P:P,MATCH(A64,'Hitter BABS Calcs'!A:A,0))</f>
        <v>ops</v>
      </c>
      <c r="H64" t="str">
        <f t="shared" si="0"/>
        <v/>
      </c>
      <c r="I64" t="str">
        <f>IFERROR(VLOOKUP(A64,DL!$A$1:$E$411,5,FALSE),"")</f>
        <v/>
      </c>
      <c r="J64" t="str">
        <f>IFERROR(VLOOKUP(A64,'2017 Rookies'!A:B,2,FALSE),"")</f>
        <v/>
      </c>
      <c r="K64" t="str">
        <f>IFERROR(VLOOKUP(A64,'Free Agents'!A:B,2,FALSE),"")</f>
        <v/>
      </c>
    </row>
    <row r="65" spans="1:11" x14ac:dyDescent="0.3">
      <c r="A65" t="s">
        <v>514</v>
      </c>
      <c r="B65" t="str">
        <f>IFERROR(INDEX(ADP!B:B,MATCH(A65,ADP!A:A,0)),"")</f>
        <v/>
      </c>
      <c r="C65" t="str">
        <f>VLOOKUP(A65,'Hitter Playing Time'!A:D,4,FALSE)</f>
        <v>P</v>
      </c>
      <c r="D65" t="str">
        <f>INDEX('Hitter BABS Calcs'!N:N,MATCH(A65,'Hitter BABS Calcs'!A:A,0))</f>
        <v>p</v>
      </c>
      <c r="E65" t="str">
        <f>INDEX('Hitter BABS Calcs'!O:O,MATCH(A65,'Hitter BABS Calcs'!A:A,0))</f>
        <v>s</v>
      </c>
      <c r="F65" t="str">
        <f>INDEX('Hitter BABS Calcs'!P:P,MATCH(A65,'Hitter BABS Calcs'!A:A,0))</f>
        <v>ops</v>
      </c>
      <c r="H65" t="str">
        <f t="shared" si="0"/>
        <v/>
      </c>
      <c r="I65" t="str">
        <f>IFERROR(VLOOKUP(A65,DL!$A$1:$E$411,5,FALSE),"")</f>
        <v>inj</v>
      </c>
      <c r="J65" t="str">
        <f>IFERROR(VLOOKUP(A65,'2017 Rookies'!A:B,2,FALSE),"")</f>
        <v/>
      </c>
      <c r="K65" t="str">
        <f>IFERROR(VLOOKUP(A65,'Free Agents'!A:B,2,FALSE),"")</f>
        <v/>
      </c>
    </row>
    <row r="66" spans="1:11" x14ac:dyDescent="0.3">
      <c r="A66" t="s">
        <v>72</v>
      </c>
      <c r="B66">
        <f>IFERROR(INDEX(ADP!B:B,MATCH(A66,ADP!A:A,0)),"")</f>
        <v>34</v>
      </c>
      <c r="C66" t="str">
        <f>VLOOKUP(A66,'Hitter Playing Time'!A:D,4,FALSE)</f>
        <v>F</v>
      </c>
      <c r="D66" t="str">
        <f>INDEX('Hitter BABS Calcs'!N:N,MATCH(A66,'Hitter BABS Calcs'!A:A,0))</f>
        <v>p</v>
      </c>
      <c r="E66" t="str">
        <f>INDEX('Hitter BABS Calcs'!O:O,MATCH(A66,'Hitter BABS Calcs'!A:A,0))</f>
        <v>s</v>
      </c>
      <c r="F66" t="str">
        <f>INDEX('Hitter BABS Calcs'!P:P,MATCH(A66,'Hitter BABS Calcs'!A:A,0))</f>
        <v>ops</v>
      </c>
      <c r="H66" t="str">
        <f t="shared" si="0"/>
        <v/>
      </c>
      <c r="I66" t="str">
        <f>IFERROR(VLOOKUP(A66,DL!$A$1:$E$411,5,FALSE),"")</f>
        <v/>
      </c>
      <c r="J66" t="str">
        <f>IFERROR(VLOOKUP(A66,'2017 Rookies'!A:B,2,FALSE),"")</f>
        <v/>
      </c>
      <c r="K66" t="str">
        <f>IFERROR(VLOOKUP(A66,'Free Agents'!A:B,2,FALSE),"")</f>
        <v/>
      </c>
    </row>
    <row r="67" spans="1:11" x14ac:dyDescent="0.3">
      <c r="A67" t="s">
        <v>73</v>
      </c>
      <c r="B67">
        <f>IFERROR(INDEX(ADP!B:B,MATCH(A67,ADP!A:A,0)),"")</f>
        <v>137</v>
      </c>
      <c r="C67" t="str">
        <f>VLOOKUP(A67,'Hitter Playing Time'!A:D,4,FALSE)</f>
        <v>F</v>
      </c>
      <c r="D67" t="str">
        <f>INDEX('Hitter BABS Calcs'!N:N,MATCH(A67,'Hitter BABS Calcs'!A:A,0))</f>
        <v>p</v>
      </c>
      <c r="E67" t="str">
        <f>INDEX('Hitter BABS Calcs'!O:O,MATCH(A67,'Hitter BABS Calcs'!A:A,0))</f>
        <v>S+</v>
      </c>
      <c r="F67" t="str">
        <f>INDEX('Hitter BABS Calcs'!P:P,MATCH(A67,'Hitter BABS Calcs'!A:A,0))</f>
        <v>ops</v>
      </c>
      <c r="H67" t="str">
        <f t="shared" ref="H67:H130" si="1">IF(F67&lt;&gt;"ops-", "", "ops-")</f>
        <v/>
      </c>
      <c r="I67" t="str">
        <f>IFERROR(VLOOKUP(A67,DL!$A$1:$E$411,5,FALSE),"")</f>
        <v/>
      </c>
      <c r="J67" t="str">
        <f>IFERROR(VLOOKUP(A67,'2017 Rookies'!A:B,2,FALSE),"")</f>
        <v/>
      </c>
      <c r="K67" t="str">
        <f>IFERROR(VLOOKUP(A67,'Free Agents'!A:B,2,FALSE),"")</f>
        <v/>
      </c>
    </row>
    <row r="68" spans="1:11" x14ac:dyDescent="0.3">
      <c r="A68" t="s">
        <v>338</v>
      </c>
      <c r="B68">
        <f>IFERROR(INDEX(ADP!B:B,MATCH(A68,ADP!A:A,0)),"")</f>
        <v>230</v>
      </c>
      <c r="C68" t="str">
        <f>VLOOKUP(A68,'Hitter Playing Time'!A:D,4,FALSE)</f>
        <v>M</v>
      </c>
      <c r="D68" t="str">
        <f>INDEX('Hitter BABS Calcs'!N:N,MATCH(A68,'Hitter BABS Calcs'!A:A,0))</f>
        <v>p</v>
      </c>
      <c r="E68" t="str">
        <f>INDEX('Hitter BABS Calcs'!O:O,MATCH(A68,'Hitter BABS Calcs'!A:A,0))</f>
        <v>s</v>
      </c>
      <c r="F68" t="str">
        <f>INDEX('Hitter BABS Calcs'!P:P,MATCH(A68,'Hitter BABS Calcs'!A:A,0))</f>
        <v>ops</v>
      </c>
      <c r="H68" t="str">
        <f t="shared" si="1"/>
        <v/>
      </c>
      <c r="I68" t="str">
        <f>IFERROR(VLOOKUP(A68,DL!$A$1:$E$411,5,FALSE),"")</f>
        <v>inj</v>
      </c>
      <c r="J68" t="str">
        <f>IFERROR(VLOOKUP(A68,'2017 Rookies'!A:B,2,FALSE),"")</f>
        <v/>
      </c>
      <c r="K68" t="str">
        <f>IFERROR(VLOOKUP(A68,'Free Agents'!A:B,2,FALSE),"")</f>
        <v/>
      </c>
    </row>
    <row r="69" spans="1:11" x14ac:dyDescent="0.3">
      <c r="A69" t="s">
        <v>1447</v>
      </c>
      <c r="B69" t="str">
        <f>IFERROR(INDEX(ADP!B:B,MATCH(A69,ADP!A:A,0)),"")</f>
        <v/>
      </c>
      <c r="C69" t="str">
        <f>VLOOKUP(A69,'Hitter Playing Time'!A:D,4,FALSE)</f>
        <v>M</v>
      </c>
      <c r="D69" t="str">
        <f>INDEX('Hitter BABS Calcs'!N:N,MATCH(A69,'Hitter BABS Calcs'!A:A,0))</f>
        <v>p</v>
      </c>
      <c r="E69" t="str">
        <f>INDEX('Hitter BABS Calcs'!O:O,MATCH(A69,'Hitter BABS Calcs'!A:A,0))</f>
        <v>s-</v>
      </c>
      <c r="F69" t="str">
        <f>INDEX('Hitter BABS Calcs'!P:P,MATCH(A69,'Hitter BABS Calcs'!A:A,0))</f>
        <v>ops</v>
      </c>
      <c r="H69" t="str">
        <f t="shared" si="1"/>
        <v/>
      </c>
      <c r="I69" t="str">
        <f>IFERROR(VLOOKUP(A69,DL!$A$1:$E$411,5,FALSE),"")</f>
        <v/>
      </c>
      <c r="J69" t="str">
        <f>IFERROR(VLOOKUP(A69,'2017 Rookies'!A:B,2,FALSE),"")</f>
        <v/>
      </c>
      <c r="K69" t="str">
        <f>IFERROR(VLOOKUP(A69,'Free Agents'!A:B,2,FALSE),"")</f>
        <v/>
      </c>
    </row>
    <row r="70" spans="1:11" x14ac:dyDescent="0.3">
      <c r="A70" t="s">
        <v>75</v>
      </c>
      <c r="B70">
        <f>IFERROR(INDEX(ADP!B:B,MATCH(A70,ADP!A:A,0)),"")</f>
        <v>286</v>
      </c>
      <c r="C70" t="str">
        <f>VLOOKUP(A70,'Hitter Playing Time'!A:D,4,FALSE)</f>
        <v>F</v>
      </c>
      <c r="D70" t="str">
        <f>INDEX('Hitter BABS Calcs'!N:N,MATCH(A70,'Hitter BABS Calcs'!A:A,0))</f>
        <v>p</v>
      </c>
      <c r="E70" t="str">
        <f>INDEX('Hitter BABS Calcs'!O:O,MATCH(A70,'Hitter BABS Calcs'!A:A,0))</f>
        <v>s-</v>
      </c>
      <c r="F70" t="str">
        <f>INDEX('Hitter BABS Calcs'!P:P,MATCH(A70,'Hitter BABS Calcs'!A:A,0))</f>
        <v>ops</v>
      </c>
      <c r="H70" t="str">
        <f t="shared" si="1"/>
        <v/>
      </c>
      <c r="I70" t="str">
        <f>IFERROR(VLOOKUP(A70,DL!$A$1:$E$411,5,FALSE),"")</f>
        <v/>
      </c>
      <c r="J70" t="str">
        <f>IFERROR(VLOOKUP(A70,'2017 Rookies'!A:B,2,FALSE),"")</f>
        <v/>
      </c>
      <c r="K70" t="str">
        <f>IFERROR(VLOOKUP(A70,'Free Agents'!A:B,2,FALSE),"")</f>
        <v/>
      </c>
    </row>
    <row r="71" spans="1:11" x14ac:dyDescent="0.3">
      <c r="A71" t="s">
        <v>77</v>
      </c>
      <c r="B71">
        <f>IFERROR(INDEX(ADP!B:B,MATCH(A71,ADP!A:A,0)),"")</f>
        <v>37</v>
      </c>
      <c r="C71" t="str">
        <f>VLOOKUP(A71,'Hitter Playing Time'!A:D,4,FALSE)</f>
        <v>F</v>
      </c>
      <c r="D71" t="str">
        <f>INDEX('Hitter BABS Calcs'!N:N,MATCH(A71,'Hitter BABS Calcs'!A:A,0))</f>
        <v>p</v>
      </c>
      <c r="E71" t="str">
        <f>INDEX('Hitter BABS Calcs'!O:O,MATCH(A71,'Hitter BABS Calcs'!A:A,0))</f>
        <v>S+</v>
      </c>
      <c r="F71" t="str">
        <f>INDEX('Hitter BABS Calcs'!P:P,MATCH(A71,'Hitter BABS Calcs'!A:A,0))</f>
        <v>ops</v>
      </c>
      <c r="H71" t="str">
        <f t="shared" si="1"/>
        <v/>
      </c>
      <c r="I71" t="str">
        <f>IFERROR(VLOOKUP(A71,DL!$A$1:$E$411,5,FALSE),"")</f>
        <v/>
      </c>
      <c r="J71" t="str">
        <f>IFERROR(VLOOKUP(A71,'2017 Rookies'!A:B,2,FALSE),"")</f>
        <v/>
      </c>
      <c r="K71" t="str">
        <f>IFERROR(VLOOKUP(A71,'Free Agents'!A:B,2,FALSE),"")</f>
        <v/>
      </c>
    </row>
    <row r="72" spans="1:11" x14ac:dyDescent="0.3">
      <c r="A72" t="s">
        <v>79</v>
      </c>
      <c r="B72">
        <f>IFERROR(INDEX(ADP!B:B,MATCH(A72,ADP!A:A,0)),"")</f>
        <v>56</v>
      </c>
      <c r="C72" t="str">
        <f>VLOOKUP(A72,'Hitter Playing Time'!A:D,4,FALSE)</f>
        <v>M</v>
      </c>
      <c r="D72" t="str">
        <f>INDEX('Hitter BABS Calcs'!N:N,MATCH(A72,'Hitter BABS Calcs'!A:A,0))</f>
        <v>p</v>
      </c>
      <c r="E72" t="str">
        <f>INDEX('Hitter BABS Calcs'!O:O,MATCH(A72,'Hitter BABS Calcs'!A:A,0))</f>
        <v>s-</v>
      </c>
      <c r="F72" t="str">
        <f>INDEX('Hitter BABS Calcs'!P:P,MATCH(A72,'Hitter BABS Calcs'!A:A,0))</f>
        <v>ops</v>
      </c>
      <c r="H72" t="str">
        <f t="shared" si="1"/>
        <v/>
      </c>
      <c r="I72" t="str">
        <f>IFERROR(VLOOKUP(A72,DL!$A$1:$E$411,5,FALSE),"")</f>
        <v/>
      </c>
      <c r="J72" t="str">
        <f>IFERROR(VLOOKUP(A72,'2017 Rookies'!A:B,2,FALSE),"")</f>
        <v/>
      </c>
      <c r="K72" t="str">
        <f>IFERROR(VLOOKUP(A72,'Free Agents'!A:B,2,FALSE),"")</f>
        <v/>
      </c>
    </row>
    <row r="73" spans="1:11" x14ac:dyDescent="0.3">
      <c r="A73" t="s">
        <v>1448</v>
      </c>
      <c r="B73" t="str">
        <f>IFERROR(INDEX(ADP!B:B,MATCH(A73,ADP!A:A,0)),"")</f>
        <v/>
      </c>
      <c r="C73" t="str">
        <f>VLOOKUP(A73,'Hitter Playing Time'!A:D,4,FALSE)</f>
        <v>M</v>
      </c>
      <c r="D73" t="str">
        <f>INDEX('Hitter BABS Calcs'!N:N,MATCH(A73,'Hitter BABS Calcs'!A:A,0))</f>
        <v>p</v>
      </c>
      <c r="E73" t="str">
        <f>INDEX('Hitter BABS Calcs'!O:O,MATCH(A73,'Hitter BABS Calcs'!A:A,0))</f>
        <v>s-</v>
      </c>
      <c r="F73" t="str">
        <f>INDEX('Hitter BABS Calcs'!P:P,MATCH(A73,'Hitter BABS Calcs'!A:A,0))</f>
        <v>ops</v>
      </c>
      <c r="H73" t="str">
        <f t="shared" si="1"/>
        <v/>
      </c>
      <c r="I73" t="str">
        <f>IFERROR(VLOOKUP(A73,DL!$A$1:$E$411,5,FALSE),"")</f>
        <v/>
      </c>
      <c r="J73" t="str">
        <f>IFERROR(VLOOKUP(A73,'2017 Rookies'!A:B,2,FALSE),"")</f>
        <v/>
      </c>
      <c r="K73" t="str">
        <f>IFERROR(VLOOKUP(A73,'Free Agents'!A:B,2,FALSE),"")</f>
        <v>Nw</v>
      </c>
    </row>
    <row r="74" spans="1:11" x14ac:dyDescent="0.3">
      <c r="A74" t="s">
        <v>496</v>
      </c>
      <c r="B74" t="str">
        <f>IFERROR(INDEX(ADP!B:B,MATCH(A74,ADP!A:A,0)),"")</f>
        <v/>
      </c>
      <c r="C74" t="str">
        <f>VLOOKUP(A74,'Hitter Playing Time'!A:D,4,FALSE)</f>
        <v>M</v>
      </c>
      <c r="D74" t="str">
        <f>INDEX('Hitter BABS Calcs'!N:N,MATCH(A74,'Hitter BABS Calcs'!A:A,0))</f>
        <v>p</v>
      </c>
      <c r="E74" t="str">
        <f>INDEX('Hitter BABS Calcs'!O:O,MATCH(A74,'Hitter BABS Calcs'!A:A,0))</f>
        <v>s</v>
      </c>
      <c r="F74" t="str">
        <f>INDEX('Hitter BABS Calcs'!P:P,MATCH(A74,'Hitter BABS Calcs'!A:A,0))</f>
        <v>ops</v>
      </c>
      <c r="H74" t="str">
        <f t="shared" si="1"/>
        <v/>
      </c>
      <c r="I74" t="str">
        <f>IFERROR(VLOOKUP(A74,DL!$A$1:$E$411,5,FALSE),"")</f>
        <v>inj</v>
      </c>
      <c r="J74" t="str">
        <f>IFERROR(VLOOKUP(A74,'2017 Rookies'!A:B,2,FALSE),"")</f>
        <v/>
      </c>
      <c r="K74" t="str">
        <f>IFERROR(VLOOKUP(A74,'Free Agents'!A:B,2,FALSE),"")</f>
        <v/>
      </c>
    </row>
    <row r="75" spans="1:11" x14ac:dyDescent="0.3">
      <c r="A75" t="s">
        <v>80</v>
      </c>
      <c r="B75">
        <f>IFERROR(INDEX(ADP!B:B,MATCH(A75,ADP!A:A,0)),"")</f>
        <v>85</v>
      </c>
      <c r="C75" t="str">
        <f>VLOOKUP(A75,'Hitter Playing Time'!A:D,4,FALSE)</f>
        <v>F</v>
      </c>
      <c r="D75" t="str">
        <f>INDEX('Hitter BABS Calcs'!N:N,MATCH(A75,'Hitter BABS Calcs'!A:A,0))</f>
        <v>p</v>
      </c>
      <c r="E75" t="str">
        <f>INDEX('Hitter BABS Calcs'!O:O,MATCH(A75,'Hitter BABS Calcs'!A:A,0))</f>
        <v>S+</v>
      </c>
      <c r="F75" t="str">
        <f>INDEX('Hitter BABS Calcs'!P:P,MATCH(A75,'Hitter BABS Calcs'!A:A,0))</f>
        <v>ops</v>
      </c>
      <c r="H75" t="str">
        <f t="shared" si="1"/>
        <v/>
      </c>
      <c r="I75" t="str">
        <f>IFERROR(VLOOKUP(A75,DL!$A$1:$E$411,5,FALSE),"")</f>
        <v/>
      </c>
      <c r="J75" t="str">
        <f>IFERROR(VLOOKUP(A75,'2017 Rookies'!A:B,2,FALSE),"")</f>
        <v/>
      </c>
      <c r="K75" t="str">
        <f>IFERROR(VLOOKUP(A75,'Free Agents'!A:B,2,FALSE),"")</f>
        <v/>
      </c>
    </row>
    <row r="76" spans="1:11" x14ac:dyDescent="0.3">
      <c r="A76" t="s">
        <v>81</v>
      </c>
      <c r="B76">
        <f>IFERROR(INDEX(ADP!B:B,MATCH(A76,ADP!A:A,0)),"")</f>
        <v>84</v>
      </c>
      <c r="C76" t="str">
        <f>VLOOKUP(A76,'Hitter Playing Time'!A:D,4,FALSE)</f>
        <v>M</v>
      </c>
      <c r="D76" t="str">
        <f>INDEX('Hitter BABS Calcs'!N:N,MATCH(A76,'Hitter BABS Calcs'!A:A,0))</f>
        <v>p</v>
      </c>
      <c r="E76" t="str">
        <f>INDEX('Hitter BABS Calcs'!O:O,MATCH(A76,'Hitter BABS Calcs'!A:A,0))</f>
        <v>s-</v>
      </c>
      <c r="F76" t="str">
        <f>INDEX('Hitter BABS Calcs'!P:P,MATCH(A76,'Hitter BABS Calcs'!A:A,0))</f>
        <v>ops</v>
      </c>
      <c r="H76" t="str">
        <f t="shared" si="1"/>
        <v/>
      </c>
      <c r="I76" t="str">
        <f>IFERROR(VLOOKUP(A76,DL!$A$1:$E$411,5,FALSE),"")</f>
        <v/>
      </c>
      <c r="J76" t="str">
        <f>IFERROR(VLOOKUP(A76,'2017 Rookies'!A:B,2,FALSE),"")</f>
        <v/>
      </c>
      <c r="K76" t="str">
        <f>IFERROR(VLOOKUP(A76,'Free Agents'!A:B,2,FALSE),"")</f>
        <v/>
      </c>
    </row>
    <row r="77" spans="1:11" x14ac:dyDescent="0.3">
      <c r="A77" t="s">
        <v>82</v>
      </c>
      <c r="B77">
        <f>IFERROR(INDEX(ADP!B:B,MATCH(A77,ADP!A:A,0)),"")</f>
        <v>68</v>
      </c>
      <c r="C77" t="str">
        <f>VLOOKUP(A77,'Hitter Playing Time'!A:D,4,FALSE)</f>
        <v>F</v>
      </c>
      <c r="D77" t="str">
        <f>INDEX('Hitter BABS Calcs'!N:N,MATCH(A77,'Hitter BABS Calcs'!A:A,0))</f>
        <v>p</v>
      </c>
      <c r="E77" t="str">
        <f>INDEX('Hitter BABS Calcs'!O:O,MATCH(A77,'Hitter BABS Calcs'!A:A,0))</f>
        <v>s-</v>
      </c>
      <c r="F77" t="str">
        <f>INDEX('Hitter BABS Calcs'!P:P,MATCH(A77,'Hitter BABS Calcs'!A:A,0))</f>
        <v>ops</v>
      </c>
      <c r="H77" t="str">
        <f t="shared" si="1"/>
        <v/>
      </c>
      <c r="I77" t="str">
        <f>IFERROR(VLOOKUP(A77,DL!$A$1:$E$411,5,FALSE),"")</f>
        <v/>
      </c>
      <c r="J77" t="str">
        <f>IFERROR(VLOOKUP(A77,'2017 Rookies'!A:B,2,FALSE),"")</f>
        <v/>
      </c>
      <c r="K77" t="str">
        <f>IFERROR(VLOOKUP(A77,'Free Agents'!A:B,2,FALSE),"")</f>
        <v/>
      </c>
    </row>
    <row r="78" spans="1:11" x14ac:dyDescent="0.3">
      <c r="A78" t="s">
        <v>84</v>
      </c>
      <c r="B78">
        <f>IFERROR(INDEX(ADP!B:B,MATCH(A78,ADP!A:A,0)),"")</f>
        <v>87</v>
      </c>
      <c r="C78" t="str">
        <f>VLOOKUP(A78,'Hitter Playing Time'!A:D,4,FALSE)</f>
        <v>F</v>
      </c>
      <c r="D78" t="str">
        <f>INDEX('Hitter BABS Calcs'!N:N,MATCH(A78,'Hitter BABS Calcs'!A:A,0))</f>
        <v>p</v>
      </c>
      <c r="E78" t="str">
        <f>INDEX('Hitter BABS Calcs'!O:O,MATCH(A78,'Hitter BABS Calcs'!A:A,0))</f>
        <v>s</v>
      </c>
      <c r="F78" t="str">
        <f>INDEX('Hitter BABS Calcs'!P:P,MATCH(A78,'Hitter BABS Calcs'!A:A,0))</f>
        <v>ops</v>
      </c>
      <c r="H78" t="str">
        <f t="shared" si="1"/>
        <v/>
      </c>
      <c r="I78" t="str">
        <f>IFERROR(VLOOKUP(A78,DL!$A$1:$E$411,5,FALSE),"")</f>
        <v/>
      </c>
      <c r="J78" t="str">
        <f>IFERROR(VLOOKUP(A78,'2017 Rookies'!A:B,2,FALSE),"")</f>
        <v/>
      </c>
      <c r="K78" t="str">
        <f>IFERROR(VLOOKUP(A78,'Free Agents'!A:B,2,FALSE),"")</f>
        <v/>
      </c>
    </row>
    <row r="79" spans="1:11" x14ac:dyDescent="0.3">
      <c r="A79" t="s">
        <v>85</v>
      </c>
      <c r="B79">
        <f>IFERROR(INDEX(ADP!B:B,MATCH(A79,ADP!A:A,0)),"")</f>
        <v>161</v>
      </c>
      <c r="C79" t="str">
        <f>VLOOKUP(A79,'Hitter Playing Time'!A:D,4,FALSE)</f>
        <v>F</v>
      </c>
      <c r="D79" t="str">
        <f>INDEX('Hitter BABS Calcs'!N:N,MATCH(A79,'Hitter BABS Calcs'!A:A,0))</f>
        <v>p</v>
      </c>
      <c r="E79" t="str">
        <f>INDEX('Hitter BABS Calcs'!O:O,MATCH(A79,'Hitter BABS Calcs'!A:A,0))</f>
        <v>s</v>
      </c>
      <c r="F79" t="str">
        <f>INDEX('Hitter BABS Calcs'!P:P,MATCH(A79,'Hitter BABS Calcs'!A:A,0))</f>
        <v>ops</v>
      </c>
      <c r="H79" t="str">
        <f t="shared" si="1"/>
        <v/>
      </c>
      <c r="I79" t="str">
        <f>IFERROR(VLOOKUP(A79,DL!$A$1:$E$411,5,FALSE),"")</f>
        <v/>
      </c>
      <c r="J79" t="str">
        <f>IFERROR(VLOOKUP(A79,'2017 Rookies'!A:B,2,FALSE),"")</f>
        <v/>
      </c>
      <c r="K79" t="str">
        <f>IFERROR(VLOOKUP(A79,'Free Agents'!A:B,2,FALSE),"")</f>
        <v/>
      </c>
    </row>
    <row r="80" spans="1:11" x14ac:dyDescent="0.3">
      <c r="A80" t="s">
        <v>86</v>
      </c>
      <c r="B80">
        <f>IFERROR(INDEX(ADP!B:B,MATCH(A80,ADP!A:A,0)),"")</f>
        <v>80</v>
      </c>
      <c r="C80" t="str">
        <f>VLOOKUP(A80,'Hitter Playing Time'!A:D,4,FALSE)</f>
        <v>F</v>
      </c>
      <c r="D80" t="str">
        <f>INDEX('Hitter BABS Calcs'!N:N,MATCH(A80,'Hitter BABS Calcs'!A:A,0))</f>
        <v>p</v>
      </c>
      <c r="E80" t="str">
        <f>INDEX('Hitter BABS Calcs'!O:O,MATCH(A80,'Hitter BABS Calcs'!A:A,0))</f>
        <v>s</v>
      </c>
      <c r="F80" t="str">
        <f>INDEX('Hitter BABS Calcs'!P:P,MATCH(A80,'Hitter BABS Calcs'!A:A,0))</f>
        <v>ops</v>
      </c>
      <c r="H80" t="str">
        <f t="shared" si="1"/>
        <v/>
      </c>
      <c r="I80" t="str">
        <f>IFERROR(VLOOKUP(A80,DL!$A$1:$E$411,5,FALSE),"")</f>
        <v/>
      </c>
      <c r="J80" t="str">
        <f>IFERROR(VLOOKUP(A80,'2017 Rookies'!A:B,2,FALSE),"")</f>
        <v/>
      </c>
      <c r="K80" t="str">
        <f>IFERROR(VLOOKUP(A80,'Free Agents'!A:B,2,FALSE),"")</f>
        <v>Nw</v>
      </c>
    </row>
    <row r="81" spans="1:11" x14ac:dyDescent="0.3">
      <c r="A81" t="s">
        <v>88</v>
      </c>
      <c r="B81">
        <f>IFERROR(INDEX(ADP!B:B,MATCH(A81,ADP!A:A,0)),"")</f>
        <v>196</v>
      </c>
      <c r="C81" t="str">
        <f>VLOOKUP(A81,'Hitter Playing Time'!A:D,4,FALSE)</f>
        <v>M</v>
      </c>
      <c r="D81" t="str">
        <f>INDEX('Hitter BABS Calcs'!N:N,MATCH(A81,'Hitter BABS Calcs'!A:A,0))</f>
        <v>p</v>
      </c>
      <c r="E81" t="str">
        <f>INDEX('Hitter BABS Calcs'!O:O,MATCH(A81,'Hitter BABS Calcs'!A:A,0))</f>
        <v>s-</v>
      </c>
      <c r="F81" t="str">
        <f>INDEX('Hitter BABS Calcs'!P:P,MATCH(A81,'Hitter BABS Calcs'!A:A,0))</f>
        <v>ops</v>
      </c>
      <c r="H81" t="str">
        <f t="shared" si="1"/>
        <v/>
      </c>
      <c r="I81" t="str">
        <f>IFERROR(VLOOKUP(A81,DL!$A$1:$E$411,5,FALSE),"")</f>
        <v>inj</v>
      </c>
      <c r="J81" t="str">
        <f>IFERROR(VLOOKUP(A81,'2017 Rookies'!A:B,2,FALSE),"")</f>
        <v>ex</v>
      </c>
      <c r="K81" t="str">
        <f>IFERROR(VLOOKUP(A81,'Free Agents'!A:B,2,FALSE),"")</f>
        <v/>
      </c>
    </row>
    <row r="82" spans="1:11" x14ac:dyDescent="0.3">
      <c r="A82" t="s">
        <v>89</v>
      </c>
      <c r="B82">
        <f>IFERROR(INDEX(ADP!B:B,MATCH(A82,ADP!A:A,0)),"")</f>
        <v>251</v>
      </c>
      <c r="C82" t="str">
        <f>VLOOKUP(A82,'Hitter Playing Time'!A:D,4,FALSE)</f>
        <v>M</v>
      </c>
      <c r="D82" t="str">
        <f>INDEX('Hitter BABS Calcs'!N:N,MATCH(A82,'Hitter BABS Calcs'!A:A,0))</f>
        <v>p</v>
      </c>
      <c r="E82" t="str">
        <f>INDEX('Hitter BABS Calcs'!O:O,MATCH(A82,'Hitter BABS Calcs'!A:A,0))</f>
        <v>s</v>
      </c>
      <c r="F82" t="str">
        <f>INDEX('Hitter BABS Calcs'!P:P,MATCH(A82,'Hitter BABS Calcs'!A:A,0))</f>
        <v>ops</v>
      </c>
      <c r="H82" t="str">
        <f t="shared" si="1"/>
        <v/>
      </c>
      <c r="I82" t="str">
        <f>IFERROR(VLOOKUP(A82,DL!$A$1:$E$411,5,FALSE),"")</f>
        <v/>
      </c>
      <c r="J82" t="str">
        <f>IFERROR(VLOOKUP(A82,'2017 Rookies'!A:B,2,FALSE),"")</f>
        <v/>
      </c>
      <c r="K82" t="str">
        <f>IFERROR(VLOOKUP(A82,'Free Agents'!A:B,2,FALSE),"")</f>
        <v/>
      </c>
    </row>
    <row r="83" spans="1:11" x14ac:dyDescent="0.3">
      <c r="A83" t="s">
        <v>91</v>
      </c>
      <c r="B83" t="str">
        <f>IFERROR(INDEX(ADP!B:B,MATCH(A83,ADP!A:A,0)),"")</f>
        <v/>
      </c>
      <c r="C83" t="str">
        <f>VLOOKUP(A83,'Hitter Playing Time'!A:D,4,FALSE)</f>
        <v>M</v>
      </c>
      <c r="D83" t="str">
        <f>INDEX('Hitter BABS Calcs'!N:N,MATCH(A83,'Hitter BABS Calcs'!A:A,0))</f>
        <v>p</v>
      </c>
      <c r="E83" t="str">
        <f>INDEX('Hitter BABS Calcs'!O:O,MATCH(A83,'Hitter BABS Calcs'!A:A,0))</f>
        <v>s-</v>
      </c>
      <c r="F83" t="str">
        <f>INDEX('Hitter BABS Calcs'!P:P,MATCH(A83,'Hitter BABS Calcs'!A:A,0))</f>
        <v>ops</v>
      </c>
      <c r="H83" t="str">
        <f t="shared" si="1"/>
        <v/>
      </c>
      <c r="I83" t="str">
        <f>IFERROR(VLOOKUP(A83,DL!$A$1:$E$411,5,FALSE),"")</f>
        <v/>
      </c>
      <c r="J83" t="str">
        <f>IFERROR(VLOOKUP(A83,'2017 Rookies'!A:B,2,FALSE),"")</f>
        <v>ex</v>
      </c>
      <c r="K83" t="str">
        <f>IFERROR(VLOOKUP(A83,'Free Agents'!A:B,2,FALSE),"")</f>
        <v/>
      </c>
    </row>
    <row r="84" spans="1:11" x14ac:dyDescent="0.3">
      <c r="A84" t="s">
        <v>350</v>
      </c>
      <c r="B84">
        <f>IFERROR(INDEX(ADP!B:B,MATCH(A84,ADP!A:A,0)),"")</f>
        <v>311</v>
      </c>
      <c r="C84" t="str">
        <f>VLOOKUP(A84,'Hitter Playing Time'!A:D,4,FALSE)</f>
        <v>M</v>
      </c>
      <c r="D84" t="str">
        <f>INDEX('Hitter BABS Calcs'!N:N,MATCH(A84,'Hitter BABS Calcs'!A:A,0))</f>
        <v>p</v>
      </c>
      <c r="E84" t="str">
        <f>INDEX('Hitter BABS Calcs'!O:O,MATCH(A84,'Hitter BABS Calcs'!A:A,0))</f>
        <v>s-</v>
      </c>
      <c r="F84" t="str">
        <f>INDEX('Hitter BABS Calcs'!P:P,MATCH(A84,'Hitter BABS Calcs'!A:A,0))</f>
        <v>ops</v>
      </c>
      <c r="H84" t="str">
        <f t="shared" si="1"/>
        <v/>
      </c>
      <c r="I84" t="str">
        <f>IFERROR(VLOOKUP(A84,DL!$A$1:$E$411,5,FALSE),"")</f>
        <v/>
      </c>
      <c r="J84" t="str">
        <f>IFERROR(VLOOKUP(A84,'2017 Rookies'!A:B,2,FALSE),"")</f>
        <v/>
      </c>
      <c r="K84" t="str">
        <f>IFERROR(VLOOKUP(A84,'Free Agents'!A:B,2,FALSE),"")</f>
        <v/>
      </c>
    </row>
    <row r="85" spans="1:11" x14ac:dyDescent="0.3">
      <c r="A85" t="s">
        <v>92</v>
      </c>
      <c r="B85">
        <f>IFERROR(INDEX(ADP!B:B,MATCH(A85,ADP!A:A,0)),"")</f>
        <v>250</v>
      </c>
      <c r="C85" t="str">
        <f>VLOOKUP(A85,'Hitter Playing Time'!A:D,4,FALSE)</f>
        <v>M</v>
      </c>
      <c r="D85" t="str">
        <f>INDEX('Hitter BABS Calcs'!N:N,MATCH(A85,'Hitter BABS Calcs'!A:A,0))</f>
        <v>p</v>
      </c>
      <c r="E85" t="str">
        <f>INDEX('Hitter BABS Calcs'!O:O,MATCH(A85,'Hitter BABS Calcs'!A:A,0))</f>
        <v>S+</v>
      </c>
      <c r="F85" t="str">
        <f>INDEX('Hitter BABS Calcs'!P:P,MATCH(A85,'Hitter BABS Calcs'!A:A,0))</f>
        <v>ops</v>
      </c>
      <c r="H85" t="str">
        <f t="shared" si="1"/>
        <v/>
      </c>
      <c r="I85" t="str">
        <f>IFERROR(VLOOKUP(A85,DL!$A$1:$E$411,5,FALSE),"")</f>
        <v/>
      </c>
      <c r="J85" t="str">
        <f>IFERROR(VLOOKUP(A85,'2017 Rookies'!A:B,2,FALSE),"")</f>
        <v/>
      </c>
      <c r="K85" t="str">
        <f>IFERROR(VLOOKUP(A85,'Free Agents'!A:B,2,FALSE),"")</f>
        <v/>
      </c>
    </row>
    <row r="86" spans="1:11" x14ac:dyDescent="0.3">
      <c r="A86" t="s">
        <v>93</v>
      </c>
      <c r="B86" t="str">
        <f>IFERROR(INDEX(ADP!B:B,MATCH(A86,ADP!A:A,0)),"")</f>
        <v/>
      </c>
      <c r="C86" t="str">
        <f>VLOOKUP(A86,'Hitter Playing Time'!A:D,4,FALSE)</f>
        <v>F</v>
      </c>
      <c r="D86" t="str">
        <f>INDEX('Hitter BABS Calcs'!N:N,MATCH(A86,'Hitter BABS Calcs'!A:A,0))</f>
        <v>p</v>
      </c>
      <c r="E86" t="str">
        <f>INDEX('Hitter BABS Calcs'!O:O,MATCH(A86,'Hitter BABS Calcs'!A:A,0))</f>
        <v>s-</v>
      </c>
      <c r="F86" t="str">
        <f>INDEX('Hitter BABS Calcs'!P:P,MATCH(A86,'Hitter BABS Calcs'!A:A,0))</f>
        <v>ops</v>
      </c>
      <c r="H86" t="str">
        <f t="shared" si="1"/>
        <v/>
      </c>
      <c r="I86" t="str">
        <f>IFERROR(VLOOKUP(A86,DL!$A$1:$E$411,5,FALSE),"")</f>
        <v/>
      </c>
      <c r="J86" t="str">
        <f>IFERROR(VLOOKUP(A86,'2017 Rookies'!A:B,2,FALSE),"")</f>
        <v/>
      </c>
      <c r="K86" t="str">
        <f>IFERROR(VLOOKUP(A86,'Free Agents'!A:B,2,FALSE),"")</f>
        <v/>
      </c>
    </row>
    <row r="87" spans="1:11" x14ac:dyDescent="0.3">
      <c r="A87" t="s">
        <v>94</v>
      </c>
      <c r="B87">
        <f>IFERROR(INDEX(ADP!B:B,MATCH(A87,ADP!A:A,0)),"")</f>
        <v>270</v>
      </c>
      <c r="C87" t="str">
        <f>VLOOKUP(A87,'Hitter Playing Time'!A:D,4,FALSE)</f>
        <v>F</v>
      </c>
      <c r="D87" t="str">
        <f>INDEX('Hitter BABS Calcs'!N:N,MATCH(A87,'Hitter BABS Calcs'!A:A,0))</f>
        <v>p</v>
      </c>
      <c r="E87" t="str">
        <f>INDEX('Hitter BABS Calcs'!O:O,MATCH(A87,'Hitter BABS Calcs'!A:A,0))</f>
        <v>S+</v>
      </c>
      <c r="F87" t="str">
        <f>INDEX('Hitter BABS Calcs'!P:P,MATCH(A87,'Hitter BABS Calcs'!A:A,0))</f>
        <v>ops</v>
      </c>
      <c r="H87" t="str">
        <f t="shared" si="1"/>
        <v/>
      </c>
      <c r="I87" t="str">
        <f>IFERROR(VLOOKUP(A87,DL!$A$1:$E$411,5,FALSE),"")</f>
        <v/>
      </c>
      <c r="J87" t="str">
        <f>IFERROR(VLOOKUP(A87,'2017 Rookies'!A:B,2,FALSE),"")</f>
        <v/>
      </c>
      <c r="K87" t="str">
        <f>IFERROR(VLOOKUP(A87,'Free Agents'!A:B,2,FALSE),"")</f>
        <v/>
      </c>
    </row>
    <row r="88" spans="1:11" x14ac:dyDescent="0.3">
      <c r="A88" t="s">
        <v>311</v>
      </c>
      <c r="B88" t="str">
        <f>IFERROR(INDEX(ADP!B:B,MATCH(A88,ADP!A:A,0)),"")</f>
        <v/>
      </c>
      <c r="C88" t="str">
        <f>VLOOKUP(A88,'Hitter Playing Time'!A:D,4,FALSE)</f>
        <v>P</v>
      </c>
      <c r="D88" t="str">
        <f>INDEX('Hitter BABS Calcs'!N:N,MATCH(A88,'Hitter BABS Calcs'!A:A,0))</f>
        <v>p</v>
      </c>
      <c r="E88" t="str">
        <f>INDEX('Hitter BABS Calcs'!O:O,MATCH(A88,'Hitter BABS Calcs'!A:A,0))</f>
        <v>s-</v>
      </c>
      <c r="F88" t="str">
        <f>INDEX('Hitter BABS Calcs'!P:P,MATCH(A88,'Hitter BABS Calcs'!A:A,0))</f>
        <v>ops</v>
      </c>
      <c r="H88" t="str">
        <f t="shared" si="1"/>
        <v/>
      </c>
      <c r="I88" t="str">
        <f>IFERROR(VLOOKUP(A88,DL!$A$1:$E$411,5,FALSE),"")</f>
        <v>INJ</v>
      </c>
      <c r="J88" t="str">
        <f>IFERROR(VLOOKUP(A88,'2017 Rookies'!A:B,2,FALSE),"")</f>
        <v/>
      </c>
      <c r="K88" t="str">
        <f>IFERROR(VLOOKUP(A88,'Free Agents'!A:B,2,FALSE),"")</f>
        <v/>
      </c>
    </row>
    <row r="89" spans="1:11" x14ac:dyDescent="0.3">
      <c r="A89" t="s">
        <v>95</v>
      </c>
      <c r="B89">
        <f>IFERROR(INDEX(ADP!B:B,MATCH(A89,ADP!A:A,0)),"")</f>
        <v>194</v>
      </c>
      <c r="C89" t="str">
        <f>VLOOKUP(A89,'Hitter Playing Time'!A:D,4,FALSE)</f>
        <v>F</v>
      </c>
      <c r="D89" t="str">
        <f>INDEX('Hitter BABS Calcs'!N:N,MATCH(A89,'Hitter BABS Calcs'!A:A,0))</f>
        <v>p</v>
      </c>
      <c r="E89" t="str">
        <f>INDEX('Hitter BABS Calcs'!O:O,MATCH(A89,'Hitter BABS Calcs'!A:A,0))</f>
        <v>s-</v>
      </c>
      <c r="F89" t="str">
        <f>INDEX('Hitter BABS Calcs'!P:P,MATCH(A89,'Hitter BABS Calcs'!A:A,0))</f>
        <v>ops</v>
      </c>
      <c r="H89" t="str">
        <f t="shared" si="1"/>
        <v/>
      </c>
      <c r="I89" t="str">
        <f>IFERROR(VLOOKUP(A89,DL!$A$1:$E$411,5,FALSE),"")</f>
        <v/>
      </c>
      <c r="J89" t="str">
        <f>IFERROR(VLOOKUP(A89,'2017 Rookies'!A:B,2,FALSE),"")</f>
        <v/>
      </c>
      <c r="K89" t="str">
        <f>IFERROR(VLOOKUP(A89,'Free Agents'!A:B,2,FALSE),"")</f>
        <v/>
      </c>
    </row>
    <row r="90" spans="1:11" x14ac:dyDescent="0.3">
      <c r="A90" t="s">
        <v>1449</v>
      </c>
      <c r="B90" t="str">
        <f>IFERROR(INDEX(ADP!B:B,MATCH(A90,ADP!A:A,0)),"")</f>
        <v/>
      </c>
      <c r="C90" t="str">
        <f>VLOOKUP(A90,'Hitter Playing Time'!A:D,4,FALSE)</f>
        <v>P</v>
      </c>
      <c r="D90" t="str">
        <f>INDEX('Hitter BABS Calcs'!N:N,MATCH(A90,'Hitter BABS Calcs'!A:A,0))</f>
        <v>p</v>
      </c>
      <c r="E90" t="str">
        <f>INDEX('Hitter BABS Calcs'!O:O,MATCH(A90,'Hitter BABS Calcs'!A:A,0))</f>
        <v>s-</v>
      </c>
      <c r="F90" t="str">
        <f>INDEX('Hitter BABS Calcs'!P:P,MATCH(A90,'Hitter BABS Calcs'!A:A,0))</f>
        <v>ops</v>
      </c>
      <c r="H90" t="str">
        <f t="shared" si="1"/>
        <v/>
      </c>
      <c r="I90" t="str">
        <f>IFERROR(VLOOKUP(A90,DL!$A$1:$E$411,5,FALSE),"")</f>
        <v/>
      </c>
      <c r="J90" t="str">
        <f>IFERROR(VLOOKUP(A90,'2017 Rookies'!A:B,2,FALSE),"")</f>
        <v/>
      </c>
      <c r="K90" t="str">
        <f>IFERROR(VLOOKUP(A90,'Free Agents'!A:B,2,FALSE),"")</f>
        <v/>
      </c>
    </row>
    <row r="91" spans="1:11" x14ac:dyDescent="0.3">
      <c r="A91" t="s">
        <v>96</v>
      </c>
      <c r="B91">
        <f>IFERROR(INDEX(ADP!B:B,MATCH(A91,ADP!A:A,0)),"")</f>
        <v>58</v>
      </c>
      <c r="C91" t="str">
        <f>VLOOKUP(A91,'Hitter Playing Time'!A:D,4,FALSE)</f>
        <v>F</v>
      </c>
      <c r="D91" t="str">
        <f>INDEX('Hitter BABS Calcs'!N:N,MATCH(A91,'Hitter BABS Calcs'!A:A,0))</f>
        <v>p</v>
      </c>
      <c r="E91" t="str">
        <f>INDEX('Hitter BABS Calcs'!O:O,MATCH(A91,'Hitter BABS Calcs'!A:A,0))</f>
        <v>s-</v>
      </c>
      <c r="F91" t="str">
        <f>INDEX('Hitter BABS Calcs'!P:P,MATCH(A91,'Hitter BABS Calcs'!A:A,0))</f>
        <v>ops</v>
      </c>
      <c r="H91" t="str">
        <f t="shared" si="1"/>
        <v/>
      </c>
      <c r="I91" t="str">
        <f>IFERROR(VLOOKUP(A91,DL!$A$1:$E$411,5,FALSE),"")</f>
        <v/>
      </c>
      <c r="J91" t="str">
        <f>IFERROR(VLOOKUP(A91,'2017 Rookies'!A:B,2,FALSE),"")</f>
        <v/>
      </c>
      <c r="K91" t="str">
        <f>IFERROR(VLOOKUP(A91,'Free Agents'!A:B,2,FALSE),"")</f>
        <v/>
      </c>
    </row>
    <row r="92" spans="1:11" x14ac:dyDescent="0.3">
      <c r="A92" t="s">
        <v>1450</v>
      </c>
      <c r="B92" t="str">
        <f>IFERROR(INDEX(ADP!B:B,MATCH(A92,ADP!A:A,0)),"")</f>
        <v/>
      </c>
      <c r="C92" t="str">
        <f>VLOOKUP(A92,'Hitter Playing Time'!A:D,4,FALSE)</f>
        <v>M</v>
      </c>
      <c r="D92" t="str">
        <f>INDEX('Hitter BABS Calcs'!N:N,MATCH(A92,'Hitter BABS Calcs'!A:A,0))</f>
        <v>p</v>
      </c>
      <c r="E92" t="str">
        <f>INDEX('Hitter BABS Calcs'!O:O,MATCH(A92,'Hitter BABS Calcs'!A:A,0))</f>
        <v>s</v>
      </c>
      <c r="F92" t="str">
        <f>INDEX('Hitter BABS Calcs'!P:P,MATCH(A92,'Hitter BABS Calcs'!A:A,0))</f>
        <v>ops</v>
      </c>
      <c r="H92" t="str">
        <f t="shared" si="1"/>
        <v/>
      </c>
      <c r="I92" t="str">
        <f>IFERROR(VLOOKUP(A92,DL!$A$1:$E$411,5,FALSE),"")</f>
        <v/>
      </c>
      <c r="J92" t="str">
        <f>IFERROR(VLOOKUP(A92,'2017 Rookies'!A:B,2,FALSE),"")</f>
        <v/>
      </c>
      <c r="K92" t="str">
        <f>IFERROR(VLOOKUP(A92,'Free Agents'!A:B,2,FALSE),"")</f>
        <v/>
      </c>
    </row>
    <row r="93" spans="1:11" x14ac:dyDescent="0.3">
      <c r="A93" t="s">
        <v>98</v>
      </c>
      <c r="B93">
        <f>IFERROR(INDEX(ADP!B:B,MATCH(A93,ADP!A:A,0)),"")</f>
        <v>179</v>
      </c>
      <c r="C93" t="str">
        <f>VLOOKUP(A93,'Hitter Playing Time'!A:D,4,FALSE)</f>
        <v>M</v>
      </c>
      <c r="D93" t="str">
        <f>INDEX('Hitter BABS Calcs'!N:N,MATCH(A93,'Hitter BABS Calcs'!A:A,0))</f>
        <v>p</v>
      </c>
      <c r="E93" t="str">
        <f>INDEX('Hitter BABS Calcs'!O:O,MATCH(A93,'Hitter BABS Calcs'!A:A,0))</f>
        <v>s-</v>
      </c>
      <c r="F93" t="str">
        <f>INDEX('Hitter BABS Calcs'!P:P,MATCH(A93,'Hitter BABS Calcs'!A:A,0))</f>
        <v>ops</v>
      </c>
      <c r="H93" t="str">
        <f t="shared" si="1"/>
        <v/>
      </c>
      <c r="I93" t="str">
        <f>IFERROR(VLOOKUP(A93,DL!$A$1:$E$411,5,FALSE),"")</f>
        <v/>
      </c>
      <c r="J93" t="str">
        <f>IFERROR(VLOOKUP(A93,'2017 Rookies'!A:B,2,FALSE),"")</f>
        <v/>
      </c>
      <c r="K93" t="str">
        <f>IFERROR(VLOOKUP(A93,'Free Agents'!A:B,2,FALSE),"")</f>
        <v/>
      </c>
    </row>
    <row r="94" spans="1:11" x14ac:dyDescent="0.3">
      <c r="A94" t="s">
        <v>99</v>
      </c>
      <c r="B94">
        <f>IFERROR(INDEX(ADP!B:B,MATCH(A94,ADP!A:A,0)),"")</f>
        <v>108</v>
      </c>
      <c r="C94" t="str">
        <f>VLOOKUP(A94,'Hitter Playing Time'!A:D,4,FALSE)</f>
        <v>F</v>
      </c>
      <c r="D94" t="str">
        <f>INDEX('Hitter BABS Calcs'!N:N,MATCH(A94,'Hitter BABS Calcs'!A:A,0))</f>
        <v>p</v>
      </c>
      <c r="E94" t="str">
        <f>INDEX('Hitter BABS Calcs'!O:O,MATCH(A94,'Hitter BABS Calcs'!A:A,0))</f>
        <v>s</v>
      </c>
      <c r="F94" t="str">
        <f>INDEX('Hitter BABS Calcs'!P:P,MATCH(A94,'Hitter BABS Calcs'!A:A,0))</f>
        <v>ops</v>
      </c>
      <c r="H94" t="str">
        <f t="shared" si="1"/>
        <v/>
      </c>
      <c r="I94" t="str">
        <f>IFERROR(VLOOKUP(A94,DL!$A$1:$E$411,5,FALSE),"")</f>
        <v/>
      </c>
      <c r="J94" t="str">
        <f>IFERROR(VLOOKUP(A94,'2017 Rookies'!A:B,2,FALSE),"")</f>
        <v/>
      </c>
      <c r="K94" t="str">
        <f>IFERROR(VLOOKUP(A94,'Free Agents'!A:B,2,FALSE),"")</f>
        <v/>
      </c>
    </row>
    <row r="95" spans="1:11" x14ac:dyDescent="0.3">
      <c r="A95" t="s">
        <v>100</v>
      </c>
      <c r="B95">
        <f>IFERROR(INDEX(ADP!B:B,MATCH(A95,ADP!A:A,0)),"")</f>
        <v>20</v>
      </c>
      <c r="C95" t="str">
        <f>VLOOKUP(A95,'Hitter Playing Time'!A:D,4,FALSE)</f>
        <v>F</v>
      </c>
      <c r="D95" t="str">
        <f>INDEX('Hitter BABS Calcs'!N:N,MATCH(A95,'Hitter BABS Calcs'!A:A,0))</f>
        <v>p</v>
      </c>
      <c r="E95" t="str">
        <f>INDEX('Hitter BABS Calcs'!O:O,MATCH(A95,'Hitter BABS Calcs'!A:A,0))</f>
        <v>S+</v>
      </c>
      <c r="F95" t="str">
        <f>INDEX('Hitter BABS Calcs'!P:P,MATCH(A95,'Hitter BABS Calcs'!A:A,0))</f>
        <v>ops</v>
      </c>
      <c r="H95" t="str">
        <f t="shared" si="1"/>
        <v/>
      </c>
      <c r="I95" t="str">
        <f>IFERROR(VLOOKUP(A95,DL!$A$1:$E$411,5,FALSE),"")</f>
        <v/>
      </c>
      <c r="J95" t="str">
        <f>IFERROR(VLOOKUP(A95,'2017 Rookies'!A:B,2,FALSE),"")</f>
        <v/>
      </c>
      <c r="K95" t="str">
        <f>IFERROR(VLOOKUP(A95,'Free Agents'!A:B,2,FALSE),"")</f>
        <v/>
      </c>
    </row>
    <row r="96" spans="1:11" x14ac:dyDescent="0.3">
      <c r="A96" t="s">
        <v>101</v>
      </c>
      <c r="B96">
        <f>IFERROR(INDEX(ADP!B:B,MATCH(A96,ADP!A:A,0)),"")</f>
        <v>294</v>
      </c>
      <c r="C96" t="str">
        <f>VLOOKUP(A96,'Hitter Playing Time'!A:D,4,FALSE)</f>
        <v>M</v>
      </c>
      <c r="D96" t="str">
        <f>INDEX('Hitter BABS Calcs'!N:N,MATCH(A96,'Hitter BABS Calcs'!A:A,0))</f>
        <v>p</v>
      </c>
      <c r="E96" t="str">
        <f>INDEX('Hitter BABS Calcs'!O:O,MATCH(A96,'Hitter BABS Calcs'!A:A,0))</f>
        <v>s</v>
      </c>
      <c r="F96" t="str">
        <f>INDEX('Hitter BABS Calcs'!P:P,MATCH(A96,'Hitter BABS Calcs'!A:A,0))</f>
        <v>ops</v>
      </c>
      <c r="H96" t="str">
        <f t="shared" si="1"/>
        <v/>
      </c>
      <c r="I96" t="str">
        <f>IFERROR(VLOOKUP(A96,DL!$A$1:$E$411,5,FALSE),"")</f>
        <v>INJ</v>
      </c>
      <c r="J96" t="str">
        <f>IFERROR(VLOOKUP(A96,'2017 Rookies'!A:B,2,FALSE),"")</f>
        <v/>
      </c>
      <c r="K96" t="str">
        <f>IFERROR(VLOOKUP(A96,'Free Agents'!A:B,2,FALSE),"")</f>
        <v/>
      </c>
    </row>
    <row r="97" spans="1:11" x14ac:dyDescent="0.3">
      <c r="A97" t="s">
        <v>1194</v>
      </c>
      <c r="B97" t="str">
        <f>IFERROR(INDEX(ADP!B:B,MATCH(A97,ADP!A:A,0)),"")</f>
        <v/>
      </c>
      <c r="C97" t="str">
        <f>VLOOKUP(A97,'Hitter Playing Time'!A:D,4,FALSE)</f>
        <v>M</v>
      </c>
      <c r="D97" t="str">
        <f>INDEX('Hitter BABS Calcs'!N:N,MATCH(A97,'Hitter BABS Calcs'!A:A,0))</f>
        <v>p</v>
      </c>
      <c r="E97" t="str">
        <f>INDEX('Hitter BABS Calcs'!O:O,MATCH(A97,'Hitter BABS Calcs'!A:A,0))</f>
        <v>s-</v>
      </c>
      <c r="F97" t="str">
        <f>INDEX('Hitter BABS Calcs'!P:P,MATCH(A97,'Hitter BABS Calcs'!A:A,0))</f>
        <v>ops</v>
      </c>
      <c r="H97" t="str">
        <f t="shared" si="1"/>
        <v/>
      </c>
      <c r="I97" t="str">
        <f>IFERROR(VLOOKUP(A97,DL!$A$1:$E$411,5,FALSE),"")</f>
        <v/>
      </c>
      <c r="J97" t="str">
        <f>IFERROR(VLOOKUP(A97,'2017 Rookies'!A:B,2,FALSE),"")</f>
        <v>ex</v>
      </c>
      <c r="K97" t="str">
        <f>IFERROR(VLOOKUP(A97,'Free Agents'!A:B,2,FALSE),"")</f>
        <v/>
      </c>
    </row>
    <row r="98" spans="1:11" x14ac:dyDescent="0.3">
      <c r="A98" t="s">
        <v>102</v>
      </c>
      <c r="B98">
        <f>IFERROR(INDEX(ADP!B:B,MATCH(A98,ADP!A:A,0)),"")</f>
        <v>33</v>
      </c>
      <c r="C98" t="str">
        <f>VLOOKUP(A98,'Hitter Playing Time'!A:D,4,FALSE)</f>
        <v>F</v>
      </c>
      <c r="D98" t="str">
        <f>INDEX('Hitter BABS Calcs'!N:N,MATCH(A98,'Hitter BABS Calcs'!A:A,0))</f>
        <v>p</v>
      </c>
      <c r="E98" t="str">
        <f>INDEX('Hitter BABS Calcs'!O:O,MATCH(A98,'Hitter BABS Calcs'!A:A,0))</f>
        <v>s</v>
      </c>
      <c r="F98" t="str">
        <f>INDEX('Hitter BABS Calcs'!P:P,MATCH(A98,'Hitter BABS Calcs'!A:A,0))</f>
        <v>ops</v>
      </c>
      <c r="H98" t="str">
        <f t="shared" si="1"/>
        <v/>
      </c>
      <c r="I98" t="str">
        <f>IFERROR(VLOOKUP(A98,DL!$A$1:$E$411,5,FALSE),"")</f>
        <v/>
      </c>
      <c r="J98" t="str">
        <f>IFERROR(VLOOKUP(A98,'2017 Rookies'!A:B,2,FALSE),"")</f>
        <v/>
      </c>
      <c r="K98" t="str">
        <f>IFERROR(VLOOKUP(A98,'Free Agents'!A:B,2,FALSE),"")</f>
        <v/>
      </c>
    </row>
    <row r="99" spans="1:11" x14ac:dyDescent="0.3">
      <c r="A99" t="s">
        <v>1451</v>
      </c>
      <c r="B99" t="str">
        <f>IFERROR(INDEX(ADP!B:B,MATCH(A99,ADP!A:A,0)),"")</f>
        <v/>
      </c>
      <c r="C99" t="str">
        <f>VLOOKUP(A99,'Hitter Playing Time'!A:D,4,FALSE)</f>
        <v>P</v>
      </c>
      <c r="D99" t="str">
        <f>INDEX('Hitter BABS Calcs'!N:N,MATCH(A99,'Hitter BABS Calcs'!A:A,0))</f>
        <v>p-</v>
      </c>
      <c r="E99" t="str">
        <f>INDEX('Hitter BABS Calcs'!O:O,MATCH(A99,'Hitter BABS Calcs'!A:A,0))</f>
        <v>s</v>
      </c>
      <c r="F99" t="str">
        <f>INDEX('Hitter BABS Calcs'!P:P,MATCH(A99,'Hitter BABS Calcs'!A:A,0))</f>
        <v>ops</v>
      </c>
      <c r="H99" t="str">
        <f t="shared" si="1"/>
        <v/>
      </c>
      <c r="I99" t="str">
        <f>IFERROR(VLOOKUP(A99,DL!$A$1:$E$411,5,FALSE),"")</f>
        <v/>
      </c>
      <c r="J99" t="str">
        <f>IFERROR(VLOOKUP(A99,'2017 Rookies'!A:B,2,FALSE),"")</f>
        <v/>
      </c>
      <c r="K99" t="str">
        <f>IFERROR(VLOOKUP(A99,'Free Agents'!A:B,2,FALSE),"")</f>
        <v/>
      </c>
    </row>
    <row r="100" spans="1:11" x14ac:dyDescent="0.3">
      <c r="A100" t="s">
        <v>103</v>
      </c>
      <c r="B100">
        <f>IFERROR(INDEX(ADP!B:B,MATCH(A100,ADP!A:A,0)),"")</f>
        <v>156</v>
      </c>
      <c r="C100" t="str">
        <f>VLOOKUP(A100,'Hitter Playing Time'!A:D,4,FALSE)</f>
        <v>F</v>
      </c>
      <c r="D100" t="str">
        <f>INDEX('Hitter BABS Calcs'!N:N,MATCH(A100,'Hitter BABS Calcs'!A:A,0))</f>
        <v>p</v>
      </c>
      <c r="E100" t="str">
        <f>INDEX('Hitter BABS Calcs'!O:O,MATCH(A100,'Hitter BABS Calcs'!A:A,0))</f>
        <v>s</v>
      </c>
      <c r="F100" t="str">
        <f>INDEX('Hitter BABS Calcs'!P:P,MATCH(A100,'Hitter BABS Calcs'!A:A,0))</f>
        <v>ops</v>
      </c>
      <c r="H100" t="str">
        <f t="shared" si="1"/>
        <v/>
      </c>
      <c r="I100" t="str">
        <f>IFERROR(VLOOKUP(A100,DL!$A$1:$E$411,5,FALSE),"")</f>
        <v/>
      </c>
      <c r="J100" t="str">
        <f>IFERROR(VLOOKUP(A100,'2017 Rookies'!A:B,2,FALSE),"")</f>
        <v/>
      </c>
      <c r="K100" t="str">
        <f>IFERROR(VLOOKUP(A100,'Free Agents'!A:B,2,FALSE),"")</f>
        <v>Nw</v>
      </c>
    </row>
    <row r="101" spans="1:11" x14ac:dyDescent="0.3">
      <c r="A101" t="s">
        <v>104</v>
      </c>
      <c r="B101">
        <f>IFERROR(INDEX(ADP!B:B,MATCH(A101,ADP!A:A,0)),"")</f>
        <v>157</v>
      </c>
      <c r="C101" t="str">
        <f>VLOOKUP(A101,'Hitter Playing Time'!A:D,4,FALSE)</f>
        <v>F</v>
      </c>
      <c r="D101" t="str">
        <f>INDEX('Hitter BABS Calcs'!N:N,MATCH(A101,'Hitter BABS Calcs'!A:A,0))</f>
        <v>p</v>
      </c>
      <c r="E101" t="str">
        <f>INDEX('Hitter BABS Calcs'!O:O,MATCH(A101,'Hitter BABS Calcs'!A:A,0))</f>
        <v>s-</v>
      </c>
      <c r="F101" t="str">
        <f>INDEX('Hitter BABS Calcs'!P:P,MATCH(A101,'Hitter BABS Calcs'!A:A,0))</f>
        <v>ops</v>
      </c>
      <c r="H101" t="str">
        <f t="shared" si="1"/>
        <v/>
      </c>
      <c r="I101" t="str">
        <f>IFERROR(VLOOKUP(A101,DL!$A$1:$E$411,5,FALSE),"")</f>
        <v/>
      </c>
      <c r="J101" t="str">
        <f>IFERROR(VLOOKUP(A101,'2017 Rookies'!A:B,2,FALSE),"")</f>
        <v/>
      </c>
      <c r="K101" t="str">
        <f>IFERROR(VLOOKUP(A101,'Free Agents'!A:B,2,FALSE),"")</f>
        <v>Nw</v>
      </c>
    </row>
    <row r="102" spans="1:11" x14ac:dyDescent="0.3">
      <c r="A102" t="s">
        <v>105</v>
      </c>
      <c r="B102">
        <f>IFERROR(INDEX(ADP!B:B,MATCH(A102,ADP!A:A,0)),"")</f>
        <v>129</v>
      </c>
      <c r="C102" t="str">
        <f>VLOOKUP(A102,'Hitter Playing Time'!A:D,4,FALSE)</f>
        <v>F</v>
      </c>
      <c r="D102" t="str">
        <f>INDEX('Hitter BABS Calcs'!N:N,MATCH(A102,'Hitter BABS Calcs'!A:A,0))</f>
        <v>p</v>
      </c>
      <c r="E102" t="str">
        <f>INDEX('Hitter BABS Calcs'!O:O,MATCH(A102,'Hitter BABS Calcs'!A:A,0))</f>
        <v>s</v>
      </c>
      <c r="F102" t="str">
        <f>INDEX('Hitter BABS Calcs'!P:P,MATCH(A102,'Hitter BABS Calcs'!A:A,0))</f>
        <v>ops</v>
      </c>
      <c r="H102" t="str">
        <f t="shared" si="1"/>
        <v/>
      </c>
      <c r="I102" t="str">
        <f>IFERROR(VLOOKUP(A102,DL!$A$1:$E$411,5,FALSE),"")</f>
        <v/>
      </c>
      <c r="J102" t="str">
        <f>IFERROR(VLOOKUP(A102,'2017 Rookies'!A:B,2,FALSE),"")</f>
        <v/>
      </c>
      <c r="K102" t="str">
        <f>IFERROR(VLOOKUP(A102,'Free Agents'!A:B,2,FALSE),"")</f>
        <v/>
      </c>
    </row>
    <row r="103" spans="1:11" x14ac:dyDescent="0.3">
      <c r="A103" t="s">
        <v>106</v>
      </c>
      <c r="B103">
        <f>IFERROR(INDEX(ADP!B:B,MATCH(A103,ADP!A:A,0)),"")</f>
        <v>151</v>
      </c>
      <c r="C103" t="str">
        <f>VLOOKUP(A103,'Hitter Playing Time'!A:D,4,FALSE)</f>
        <v>F</v>
      </c>
      <c r="D103" t="str">
        <f>INDEX('Hitter BABS Calcs'!N:N,MATCH(A103,'Hitter BABS Calcs'!A:A,0))</f>
        <v>p</v>
      </c>
      <c r="E103" t="str">
        <f>INDEX('Hitter BABS Calcs'!O:O,MATCH(A103,'Hitter BABS Calcs'!A:A,0))</f>
        <v>s-</v>
      </c>
      <c r="F103" t="str">
        <f>INDEX('Hitter BABS Calcs'!P:P,MATCH(A103,'Hitter BABS Calcs'!A:A,0))</f>
        <v>ops</v>
      </c>
      <c r="H103" t="str">
        <f t="shared" si="1"/>
        <v/>
      </c>
      <c r="I103" t="str">
        <f>IFERROR(VLOOKUP(A103,DL!$A$1:$E$411,5,FALSE),"")</f>
        <v/>
      </c>
      <c r="J103" t="str">
        <f>IFERROR(VLOOKUP(A103,'2017 Rookies'!A:B,2,FALSE),"")</f>
        <v>ex</v>
      </c>
      <c r="K103" t="str">
        <f>IFERROR(VLOOKUP(A103,'Free Agents'!A:B,2,FALSE),"")</f>
        <v/>
      </c>
    </row>
    <row r="104" spans="1:11" x14ac:dyDescent="0.3">
      <c r="A104" t="s">
        <v>107</v>
      </c>
      <c r="B104" t="str">
        <f>IFERROR(INDEX(ADP!B:B,MATCH(A104,ADP!A:A,0)),"")</f>
        <v/>
      </c>
      <c r="C104" t="str">
        <f>VLOOKUP(A104,'Hitter Playing Time'!A:D,4,FALSE)</f>
        <v>F</v>
      </c>
      <c r="D104" t="str">
        <f>INDEX('Hitter BABS Calcs'!N:N,MATCH(A104,'Hitter BABS Calcs'!A:A,0))</f>
        <v>p</v>
      </c>
      <c r="E104" t="str">
        <f>INDEX('Hitter BABS Calcs'!O:O,MATCH(A104,'Hitter BABS Calcs'!A:A,0))</f>
        <v>s-</v>
      </c>
      <c r="F104" t="str">
        <f>INDEX('Hitter BABS Calcs'!P:P,MATCH(A104,'Hitter BABS Calcs'!A:A,0))</f>
        <v>ops</v>
      </c>
      <c r="H104" t="str">
        <f t="shared" si="1"/>
        <v/>
      </c>
      <c r="I104" t="str">
        <f>IFERROR(VLOOKUP(A104,DL!$A$1:$E$411,5,FALSE),"")</f>
        <v/>
      </c>
      <c r="J104" t="str">
        <f>IFERROR(VLOOKUP(A104,'2017 Rookies'!A:B,2,FALSE),"")</f>
        <v/>
      </c>
      <c r="K104" t="str">
        <f>IFERROR(VLOOKUP(A104,'Free Agents'!A:B,2,FALSE),"")</f>
        <v/>
      </c>
    </row>
    <row r="105" spans="1:11" x14ac:dyDescent="0.3">
      <c r="A105" t="s">
        <v>108</v>
      </c>
      <c r="B105">
        <f>IFERROR(INDEX(ADP!B:B,MATCH(A105,ADP!A:A,0)),"")</f>
        <v>131</v>
      </c>
      <c r="C105" t="str">
        <f>VLOOKUP(A105,'Hitter Playing Time'!A:D,4,FALSE)</f>
        <v>M</v>
      </c>
      <c r="D105" t="str">
        <f>INDEX('Hitter BABS Calcs'!N:N,MATCH(A105,'Hitter BABS Calcs'!A:A,0))</f>
        <v>p</v>
      </c>
      <c r="E105" t="str">
        <f>INDEX('Hitter BABS Calcs'!O:O,MATCH(A105,'Hitter BABS Calcs'!A:A,0))</f>
        <v>s</v>
      </c>
      <c r="F105" t="str">
        <f>INDEX('Hitter BABS Calcs'!P:P,MATCH(A105,'Hitter BABS Calcs'!A:A,0))</f>
        <v>ops</v>
      </c>
      <c r="H105" t="str">
        <f t="shared" si="1"/>
        <v/>
      </c>
      <c r="I105" t="str">
        <f>IFERROR(VLOOKUP(A105,DL!$A$1:$E$411,5,FALSE),"")</f>
        <v/>
      </c>
      <c r="J105" t="str">
        <f>IFERROR(VLOOKUP(A105,'2017 Rookies'!A:B,2,FALSE),"")</f>
        <v>ex</v>
      </c>
      <c r="K105" t="str">
        <f>IFERROR(VLOOKUP(A105,'Free Agents'!A:B,2,FALSE),"")</f>
        <v/>
      </c>
    </row>
    <row r="106" spans="1:11" x14ac:dyDescent="0.3">
      <c r="A106" t="s">
        <v>109</v>
      </c>
      <c r="B106">
        <f>IFERROR(INDEX(ADP!B:B,MATCH(A106,ADP!A:A,0)),"")</f>
        <v>115</v>
      </c>
      <c r="C106" t="str">
        <f>VLOOKUP(A106,'Hitter Playing Time'!A:D,4,FALSE)</f>
        <v>F</v>
      </c>
      <c r="D106" t="str">
        <f>INDEX('Hitter BABS Calcs'!N:N,MATCH(A106,'Hitter BABS Calcs'!A:A,0))</f>
        <v>p</v>
      </c>
      <c r="E106" t="str">
        <f>INDEX('Hitter BABS Calcs'!O:O,MATCH(A106,'Hitter BABS Calcs'!A:A,0))</f>
        <v>s-</v>
      </c>
      <c r="F106" t="str">
        <f>INDEX('Hitter BABS Calcs'!P:P,MATCH(A106,'Hitter BABS Calcs'!A:A,0))</f>
        <v>ops</v>
      </c>
      <c r="H106" t="str">
        <f t="shared" si="1"/>
        <v/>
      </c>
      <c r="I106" t="str">
        <f>IFERROR(VLOOKUP(A106,DL!$A$1:$E$411,5,FALSE),"")</f>
        <v/>
      </c>
      <c r="J106" t="str">
        <f>IFERROR(VLOOKUP(A106,'2017 Rookies'!A:B,2,FALSE),"")</f>
        <v/>
      </c>
      <c r="K106" t="str">
        <f>IFERROR(VLOOKUP(A106,'Free Agents'!A:B,2,FALSE),"")</f>
        <v/>
      </c>
    </row>
    <row r="107" spans="1:11" x14ac:dyDescent="0.3">
      <c r="A107" t="s">
        <v>110</v>
      </c>
      <c r="B107" t="str">
        <f>IFERROR(INDEX(ADP!B:B,MATCH(A107,ADP!A:A,0)),"")</f>
        <v/>
      </c>
      <c r="C107" t="str">
        <f>VLOOKUP(A107,'Hitter Playing Time'!A:D,4,FALSE)</f>
        <v>F</v>
      </c>
      <c r="D107" t="str">
        <f>INDEX('Hitter BABS Calcs'!N:N,MATCH(A107,'Hitter BABS Calcs'!A:A,0))</f>
        <v>p</v>
      </c>
      <c r="E107" t="str">
        <f>INDEX('Hitter BABS Calcs'!O:O,MATCH(A107,'Hitter BABS Calcs'!A:A,0))</f>
        <v>S+</v>
      </c>
      <c r="F107" t="str">
        <f>INDEX('Hitter BABS Calcs'!P:P,MATCH(A107,'Hitter BABS Calcs'!A:A,0))</f>
        <v>ops</v>
      </c>
      <c r="H107" t="str">
        <f t="shared" si="1"/>
        <v/>
      </c>
      <c r="I107" t="str">
        <f>IFERROR(VLOOKUP(A107,DL!$A$1:$E$411,5,FALSE),"")</f>
        <v/>
      </c>
      <c r="J107" t="str">
        <f>IFERROR(VLOOKUP(A107,'2017 Rookies'!A:B,2,FALSE),"")</f>
        <v/>
      </c>
      <c r="K107" t="str">
        <f>IFERROR(VLOOKUP(A107,'Free Agents'!A:B,2,FALSE),"")</f>
        <v/>
      </c>
    </row>
    <row r="108" spans="1:11" x14ac:dyDescent="0.3">
      <c r="A108" t="s">
        <v>111</v>
      </c>
      <c r="B108">
        <f>IFERROR(INDEX(ADP!B:B,MATCH(A108,ADP!A:A,0)),"")</f>
        <v>64</v>
      </c>
      <c r="C108" t="str">
        <f>VLOOKUP(A108,'Hitter Playing Time'!A:D,4,FALSE)</f>
        <v>F</v>
      </c>
      <c r="D108" t="str">
        <f>INDEX('Hitter BABS Calcs'!N:N,MATCH(A108,'Hitter BABS Calcs'!A:A,0))</f>
        <v>p</v>
      </c>
      <c r="E108" t="str">
        <f>INDEX('Hitter BABS Calcs'!O:O,MATCH(A108,'Hitter BABS Calcs'!A:A,0))</f>
        <v>S+</v>
      </c>
      <c r="F108" t="str">
        <f>INDEX('Hitter BABS Calcs'!P:P,MATCH(A108,'Hitter BABS Calcs'!A:A,0))</f>
        <v>ops</v>
      </c>
      <c r="H108" t="str">
        <f t="shared" si="1"/>
        <v/>
      </c>
      <c r="I108" t="str">
        <f>IFERROR(VLOOKUP(A108,DL!$A$1:$E$411,5,FALSE),"")</f>
        <v/>
      </c>
      <c r="J108" t="str">
        <f>IFERROR(VLOOKUP(A108,'2017 Rookies'!A:B,2,FALSE),"")</f>
        <v/>
      </c>
      <c r="K108" t="str">
        <f>IFERROR(VLOOKUP(A108,'Free Agents'!A:B,2,FALSE),"")</f>
        <v>Nw</v>
      </c>
    </row>
    <row r="109" spans="1:11" x14ac:dyDescent="0.3">
      <c r="A109" t="s">
        <v>484</v>
      </c>
      <c r="B109" t="str">
        <f>IFERROR(INDEX(ADP!B:B,MATCH(A109,ADP!A:A,0)),"")</f>
        <v/>
      </c>
      <c r="C109" t="str">
        <f>VLOOKUP(A109,'Hitter Playing Time'!A:D,4,FALSE)</f>
        <v>P</v>
      </c>
      <c r="D109" t="str">
        <f>INDEX('Hitter BABS Calcs'!N:N,MATCH(A109,'Hitter BABS Calcs'!A:A,0))</f>
        <v>p</v>
      </c>
      <c r="E109" t="str">
        <f>INDEX('Hitter BABS Calcs'!O:O,MATCH(A109,'Hitter BABS Calcs'!A:A,0))</f>
        <v>s</v>
      </c>
      <c r="F109" t="str">
        <f>INDEX('Hitter BABS Calcs'!P:P,MATCH(A109,'Hitter BABS Calcs'!A:A,0))</f>
        <v>ops</v>
      </c>
      <c r="H109" t="str">
        <f t="shared" si="1"/>
        <v/>
      </c>
      <c r="I109" t="str">
        <f>IFERROR(VLOOKUP(A109,DL!$A$1:$E$411,5,FALSE),"")</f>
        <v>inj</v>
      </c>
      <c r="J109" t="str">
        <f>IFERROR(VLOOKUP(A109,'2017 Rookies'!A:B,2,FALSE),"")</f>
        <v>ex</v>
      </c>
      <c r="K109" t="str">
        <f>IFERROR(VLOOKUP(A109,'Free Agents'!A:B,2,FALSE),"")</f>
        <v/>
      </c>
    </row>
    <row r="110" spans="1:11" x14ac:dyDescent="0.3">
      <c r="A110" t="s">
        <v>112</v>
      </c>
      <c r="B110" t="str">
        <f>IFERROR(INDEX(ADP!B:B,MATCH(A110,ADP!A:A,0)),"")</f>
        <v/>
      </c>
      <c r="C110" t="str">
        <f>VLOOKUP(A110,'Hitter Playing Time'!A:D,4,FALSE)</f>
        <v>F</v>
      </c>
      <c r="D110" t="str">
        <f>INDEX('Hitter BABS Calcs'!N:N,MATCH(A110,'Hitter BABS Calcs'!A:A,0))</f>
        <v>p</v>
      </c>
      <c r="E110" t="str">
        <f>INDEX('Hitter BABS Calcs'!O:O,MATCH(A110,'Hitter BABS Calcs'!A:A,0))</f>
        <v>s-</v>
      </c>
      <c r="F110" t="str">
        <f>INDEX('Hitter BABS Calcs'!P:P,MATCH(A110,'Hitter BABS Calcs'!A:A,0))</f>
        <v>ops</v>
      </c>
      <c r="H110" t="str">
        <f t="shared" si="1"/>
        <v/>
      </c>
      <c r="I110" t="str">
        <f>IFERROR(VLOOKUP(A110,DL!$A$1:$E$411,5,FALSE),"")</f>
        <v/>
      </c>
      <c r="J110" t="str">
        <f>IFERROR(VLOOKUP(A110,'2017 Rookies'!A:B,2,FALSE),"")</f>
        <v/>
      </c>
      <c r="K110" t="str">
        <f>IFERROR(VLOOKUP(A110,'Free Agents'!A:B,2,FALSE),"")</f>
        <v/>
      </c>
    </row>
    <row r="111" spans="1:11" x14ac:dyDescent="0.3">
      <c r="A111" t="s">
        <v>754</v>
      </c>
      <c r="B111">
        <f>IFERROR(INDEX(ADP!B:B,MATCH(A111,ADP!A:A,0)),"")</f>
        <v>134</v>
      </c>
      <c r="C111" t="str">
        <f>VLOOKUP(A111,'Hitter Playing Time'!A:D,4,FALSE)</f>
        <v>P</v>
      </c>
      <c r="D111" t="str">
        <f>INDEX('Hitter BABS Calcs'!N:N,MATCH(A111,'Hitter BABS Calcs'!A:A,0))</f>
        <v>p</v>
      </c>
      <c r="E111" t="str">
        <f>INDEX('Hitter BABS Calcs'!O:O,MATCH(A111,'Hitter BABS Calcs'!A:A,0))</f>
        <v>S+</v>
      </c>
      <c r="F111" t="str">
        <f>INDEX('Hitter BABS Calcs'!P:P,MATCH(A111,'Hitter BABS Calcs'!A:A,0))</f>
        <v>ops</v>
      </c>
      <c r="H111" t="str">
        <f t="shared" si="1"/>
        <v/>
      </c>
      <c r="I111" t="str">
        <f>IFERROR(VLOOKUP(A111,DL!$A$1:$E$411,5,FALSE),"")</f>
        <v/>
      </c>
      <c r="J111" t="str">
        <f>IFERROR(VLOOKUP(A111,'2017 Rookies'!A:B,2,FALSE),"")</f>
        <v>ex</v>
      </c>
      <c r="K111" t="str">
        <f>IFERROR(VLOOKUP(A111,'Free Agents'!A:B,2,FALSE),"")</f>
        <v/>
      </c>
    </row>
    <row r="112" spans="1:11" x14ac:dyDescent="0.3">
      <c r="A112" t="s">
        <v>113</v>
      </c>
      <c r="B112">
        <f>IFERROR(INDEX(ADP!B:B,MATCH(A112,ADP!A:A,0)),"")</f>
        <v>94</v>
      </c>
      <c r="C112" t="str">
        <f>VLOOKUP(A112,'Hitter Playing Time'!A:D,4,FALSE)</f>
        <v>F</v>
      </c>
      <c r="D112" t="str">
        <f>INDEX('Hitter BABS Calcs'!N:N,MATCH(A112,'Hitter BABS Calcs'!A:A,0))</f>
        <v>p</v>
      </c>
      <c r="E112" t="str">
        <f>INDEX('Hitter BABS Calcs'!O:O,MATCH(A112,'Hitter BABS Calcs'!A:A,0))</f>
        <v>S+</v>
      </c>
      <c r="F112" t="str">
        <f>INDEX('Hitter BABS Calcs'!P:P,MATCH(A112,'Hitter BABS Calcs'!A:A,0))</f>
        <v>ops</v>
      </c>
      <c r="H112" t="str">
        <f t="shared" si="1"/>
        <v/>
      </c>
      <c r="I112" t="str">
        <f>IFERROR(VLOOKUP(A112,DL!$A$1:$E$411,5,FALSE),"")</f>
        <v/>
      </c>
      <c r="J112" t="str">
        <f>IFERROR(VLOOKUP(A112,'2017 Rookies'!A:B,2,FALSE),"")</f>
        <v/>
      </c>
      <c r="K112" t="str">
        <f>IFERROR(VLOOKUP(A112,'Free Agents'!A:B,2,FALSE),"")</f>
        <v>Nw</v>
      </c>
    </row>
    <row r="113" spans="1:11" x14ac:dyDescent="0.3">
      <c r="A113" t="s">
        <v>114</v>
      </c>
      <c r="B113">
        <f>IFERROR(INDEX(ADP!B:B,MATCH(A113,ADP!A:A,0)),"")</f>
        <v>99</v>
      </c>
      <c r="C113" t="str">
        <f>VLOOKUP(A113,'Hitter Playing Time'!A:D,4,FALSE)</f>
        <v>M</v>
      </c>
      <c r="D113" t="str">
        <f>INDEX('Hitter BABS Calcs'!N:N,MATCH(A113,'Hitter BABS Calcs'!A:A,0))</f>
        <v>p</v>
      </c>
      <c r="E113" t="str">
        <f>INDEX('Hitter BABS Calcs'!O:O,MATCH(A113,'Hitter BABS Calcs'!A:A,0))</f>
        <v>s</v>
      </c>
      <c r="F113" t="str">
        <f>INDEX('Hitter BABS Calcs'!P:P,MATCH(A113,'Hitter BABS Calcs'!A:A,0))</f>
        <v>ops</v>
      </c>
      <c r="H113" t="str">
        <f t="shared" si="1"/>
        <v/>
      </c>
      <c r="I113" t="str">
        <f>IFERROR(VLOOKUP(A113,DL!$A$1:$E$411,5,FALSE),"")</f>
        <v/>
      </c>
      <c r="J113" t="str">
        <f>IFERROR(VLOOKUP(A113,'2017 Rookies'!A:B,2,FALSE),"")</f>
        <v/>
      </c>
      <c r="K113" t="str">
        <f>IFERROR(VLOOKUP(A113,'Free Agents'!A:B,2,FALSE),"")</f>
        <v/>
      </c>
    </row>
    <row r="114" spans="1:11" x14ac:dyDescent="0.3">
      <c r="A114" t="s">
        <v>115</v>
      </c>
      <c r="B114" t="str">
        <f>IFERROR(INDEX(ADP!B:B,MATCH(A114,ADP!A:A,0)),"")</f>
        <v/>
      </c>
      <c r="C114" t="str">
        <f>VLOOKUP(A114,'Hitter Playing Time'!A:D,4,FALSE)</f>
        <v>M</v>
      </c>
      <c r="D114" t="str">
        <f>INDEX('Hitter BABS Calcs'!N:N,MATCH(A114,'Hitter BABS Calcs'!A:A,0))</f>
        <v>p</v>
      </c>
      <c r="E114" t="str">
        <f>INDEX('Hitter BABS Calcs'!O:O,MATCH(A114,'Hitter BABS Calcs'!A:A,0))</f>
        <v>s-</v>
      </c>
      <c r="F114" t="str">
        <f>INDEX('Hitter BABS Calcs'!P:P,MATCH(A114,'Hitter BABS Calcs'!A:A,0))</f>
        <v>ops</v>
      </c>
      <c r="H114" t="str">
        <f t="shared" si="1"/>
        <v/>
      </c>
      <c r="I114" t="str">
        <f>IFERROR(VLOOKUP(A114,DL!$A$1:$E$411,5,FALSE),"")</f>
        <v/>
      </c>
      <c r="J114" t="str">
        <f>IFERROR(VLOOKUP(A114,'2017 Rookies'!A:B,2,FALSE),"")</f>
        <v/>
      </c>
      <c r="K114" t="str">
        <f>IFERROR(VLOOKUP(A114,'Free Agents'!A:B,2,FALSE),"")</f>
        <v/>
      </c>
    </row>
    <row r="115" spans="1:11" x14ac:dyDescent="0.3">
      <c r="A115" t="s">
        <v>1452</v>
      </c>
      <c r="B115" t="str">
        <f>IFERROR(INDEX(ADP!B:B,MATCH(A115,ADP!A:A,0)),"")</f>
        <v/>
      </c>
      <c r="C115" t="str">
        <f>VLOOKUP(A115,'Hitter Playing Time'!A:D,4,FALSE)</f>
        <v>M</v>
      </c>
      <c r="D115" t="str">
        <f>INDEX('Hitter BABS Calcs'!N:N,MATCH(A115,'Hitter BABS Calcs'!A:A,0))</f>
        <v>p</v>
      </c>
      <c r="E115" t="str">
        <f>INDEX('Hitter BABS Calcs'!O:O,MATCH(A115,'Hitter BABS Calcs'!A:A,0))</f>
        <v>s-</v>
      </c>
      <c r="F115" t="str">
        <f>INDEX('Hitter BABS Calcs'!P:P,MATCH(A115,'Hitter BABS Calcs'!A:A,0))</f>
        <v>ops</v>
      </c>
      <c r="H115" t="str">
        <f t="shared" si="1"/>
        <v/>
      </c>
      <c r="I115" t="str">
        <f>IFERROR(VLOOKUP(A115,DL!$A$1:$E$411,5,FALSE),"")</f>
        <v/>
      </c>
      <c r="J115" t="str">
        <f>IFERROR(VLOOKUP(A115,'2017 Rookies'!A:B,2,FALSE),"")</f>
        <v/>
      </c>
      <c r="K115" t="str">
        <f>IFERROR(VLOOKUP(A115,'Free Agents'!A:B,2,FALSE),"")</f>
        <v>Nw</v>
      </c>
    </row>
    <row r="116" spans="1:11" x14ac:dyDescent="0.3">
      <c r="A116" t="s">
        <v>116</v>
      </c>
      <c r="B116">
        <f>IFERROR(INDEX(ADP!B:B,MATCH(A116,ADP!A:A,0)),"")</f>
        <v>244</v>
      </c>
      <c r="C116" t="str">
        <f>VLOOKUP(A116,'Hitter Playing Time'!A:D,4,FALSE)</f>
        <v>F</v>
      </c>
      <c r="D116" t="str">
        <f>INDEX('Hitter BABS Calcs'!N:N,MATCH(A116,'Hitter BABS Calcs'!A:A,0))</f>
        <v>p</v>
      </c>
      <c r="E116" t="str">
        <f>INDEX('Hitter BABS Calcs'!O:O,MATCH(A116,'Hitter BABS Calcs'!A:A,0))</f>
        <v>s</v>
      </c>
      <c r="F116" t="str">
        <f>INDEX('Hitter BABS Calcs'!P:P,MATCH(A116,'Hitter BABS Calcs'!A:A,0))</f>
        <v>ops</v>
      </c>
      <c r="H116" t="str">
        <f t="shared" si="1"/>
        <v/>
      </c>
      <c r="I116" t="str">
        <f>IFERROR(VLOOKUP(A116,DL!$A$1:$E$411,5,FALSE),"")</f>
        <v/>
      </c>
      <c r="J116" t="str">
        <f>IFERROR(VLOOKUP(A116,'2017 Rookies'!A:B,2,FALSE),"")</f>
        <v/>
      </c>
      <c r="K116" t="str">
        <f>IFERROR(VLOOKUP(A116,'Free Agents'!A:B,2,FALSE),"")</f>
        <v/>
      </c>
    </row>
    <row r="117" spans="1:11" x14ac:dyDescent="0.3">
      <c r="A117" t="s">
        <v>117</v>
      </c>
      <c r="B117">
        <f>IFERROR(INDEX(ADP!B:B,MATCH(A117,ADP!A:A,0)),"")</f>
        <v>103</v>
      </c>
      <c r="C117" t="str">
        <f>VLOOKUP(A117,'Hitter Playing Time'!A:D,4,FALSE)</f>
        <v>F</v>
      </c>
      <c r="D117" t="str">
        <f>INDEX('Hitter BABS Calcs'!N:N,MATCH(A117,'Hitter BABS Calcs'!A:A,0))</f>
        <v>p</v>
      </c>
      <c r="E117" t="str">
        <f>INDEX('Hitter BABS Calcs'!O:O,MATCH(A117,'Hitter BABS Calcs'!A:A,0))</f>
        <v>s-</v>
      </c>
      <c r="F117" t="str">
        <f>INDEX('Hitter BABS Calcs'!P:P,MATCH(A117,'Hitter BABS Calcs'!A:A,0))</f>
        <v>ops</v>
      </c>
      <c r="H117" t="str">
        <f t="shared" si="1"/>
        <v/>
      </c>
      <c r="I117" t="str">
        <f>IFERROR(VLOOKUP(A117,DL!$A$1:$E$411,5,FALSE),"")</f>
        <v/>
      </c>
      <c r="J117" t="str">
        <f>IFERROR(VLOOKUP(A117,'2017 Rookies'!A:B,2,FALSE),"")</f>
        <v/>
      </c>
      <c r="K117" t="str">
        <f>IFERROR(VLOOKUP(A117,'Free Agents'!A:B,2,FALSE),"")</f>
        <v>Nw</v>
      </c>
    </row>
    <row r="118" spans="1:11" x14ac:dyDescent="0.3">
      <c r="A118" t="s">
        <v>118</v>
      </c>
      <c r="B118">
        <f>IFERROR(INDEX(ADP!B:B,MATCH(A118,ADP!A:A,0)),"")</f>
        <v>201</v>
      </c>
      <c r="C118" t="str">
        <f>VLOOKUP(A118,'Hitter Playing Time'!A:D,4,FALSE)</f>
        <v>F</v>
      </c>
      <c r="D118" t="str">
        <f>INDEX('Hitter BABS Calcs'!N:N,MATCH(A118,'Hitter BABS Calcs'!A:A,0))</f>
        <v>p</v>
      </c>
      <c r="E118" t="str">
        <f>INDEX('Hitter BABS Calcs'!O:O,MATCH(A118,'Hitter BABS Calcs'!A:A,0))</f>
        <v>s</v>
      </c>
      <c r="F118" t="str">
        <f>INDEX('Hitter BABS Calcs'!P:P,MATCH(A118,'Hitter BABS Calcs'!A:A,0))</f>
        <v>ops</v>
      </c>
      <c r="H118" t="str">
        <f t="shared" si="1"/>
        <v/>
      </c>
      <c r="I118" t="str">
        <f>IFERROR(VLOOKUP(A118,DL!$A$1:$E$411,5,FALSE),"")</f>
        <v/>
      </c>
      <c r="J118" t="str">
        <f>IFERROR(VLOOKUP(A118,'2017 Rookies'!A:B,2,FALSE),"")</f>
        <v/>
      </c>
      <c r="K118" t="str">
        <f>IFERROR(VLOOKUP(A118,'Free Agents'!A:B,2,FALSE),"")</f>
        <v/>
      </c>
    </row>
    <row r="119" spans="1:11" x14ac:dyDescent="0.3">
      <c r="A119" t="s">
        <v>747</v>
      </c>
      <c r="B119">
        <f>IFERROR(INDEX(ADP!B:B,MATCH(A119,ADP!A:A,0)),"")</f>
        <v>104</v>
      </c>
      <c r="C119" t="str">
        <f>VLOOKUP(A119,'Hitter Playing Time'!A:D,4,FALSE)</f>
        <v>P</v>
      </c>
      <c r="D119" t="str">
        <f>INDEX('Hitter BABS Calcs'!N:N,MATCH(A119,'Hitter BABS Calcs'!A:A,0))</f>
        <v>p</v>
      </c>
      <c r="E119" t="str">
        <f>INDEX('Hitter BABS Calcs'!O:O,MATCH(A119,'Hitter BABS Calcs'!A:A,0))</f>
        <v>s</v>
      </c>
      <c r="F119" t="str">
        <f>INDEX('Hitter BABS Calcs'!P:P,MATCH(A119,'Hitter BABS Calcs'!A:A,0))</f>
        <v>ops</v>
      </c>
      <c r="H119" t="str">
        <f t="shared" si="1"/>
        <v/>
      </c>
      <c r="I119" t="str">
        <f>IFERROR(VLOOKUP(A119,DL!$A$1:$E$411,5,FALSE),"")</f>
        <v/>
      </c>
      <c r="J119" t="str">
        <f>IFERROR(VLOOKUP(A119,'2017 Rookies'!A:B,2,FALSE),"")</f>
        <v>ex</v>
      </c>
      <c r="K119" t="str">
        <f>IFERROR(VLOOKUP(A119,'Free Agents'!A:B,2,FALSE),"")</f>
        <v/>
      </c>
    </row>
    <row r="120" spans="1:11" x14ac:dyDescent="0.3">
      <c r="A120" t="s">
        <v>119</v>
      </c>
      <c r="B120">
        <f>IFERROR(INDEX(ADP!B:B,MATCH(A120,ADP!A:A,0)),"")</f>
        <v>348</v>
      </c>
      <c r="C120" t="str">
        <f>VLOOKUP(A120,'Hitter Playing Time'!A:D,4,FALSE)</f>
        <v>M</v>
      </c>
      <c r="D120" t="str">
        <f>INDEX('Hitter BABS Calcs'!N:N,MATCH(A120,'Hitter BABS Calcs'!A:A,0))</f>
        <v>p</v>
      </c>
      <c r="E120" t="str">
        <f>INDEX('Hitter BABS Calcs'!O:O,MATCH(A120,'Hitter BABS Calcs'!A:A,0))</f>
        <v>s-</v>
      </c>
      <c r="F120" t="str">
        <f>INDEX('Hitter BABS Calcs'!P:P,MATCH(A120,'Hitter BABS Calcs'!A:A,0))</f>
        <v>ops</v>
      </c>
      <c r="H120" t="str">
        <f t="shared" si="1"/>
        <v/>
      </c>
      <c r="I120" t="str">
        <f>IFERROR(VLOOKUP(A120,DL!$A$1:$E$411,5,FALSE),"")</f>
        <v/>
      </c>
      <c r="J120" t="str">
        <f>IFERROR(VLOOKUP(A120,'2017 Rookies'!A:B,2,FALSE),"")</f>
        <v/>
      </c>
      <c r="K120" t="str">
        <f>IFERROR(VLOOKUP(A120,'Free Agents'!A:B,2,FALSE),"")</f>
        <v/>
      </c>
    </row>
    <row r="121" spans="1:11" x14ac:dyDescent="0.3">
      <c r="A121" t="s">
        <v>791</v>
      </c>
      <c r="B121">
        <f>IFERROR(INDEX(ADP!B:B,MATCH(A121,ADP!A:A,0)),"")</f>
        <v>259</v>
      </c>
      <c r="C121" t="str">
        <f>VLOOKUP(A121,'Hitter Playing Time'!A:D,4,FALSE)</f>
        <v>M</v>
      </c>
      <c r="D121" t="str">
        <f>INDEX('Hitter BABS Calcs'!N:N,MATCH(A121,'Hitter BABS Calcs'!A:A,0))</f>
        <v>p</v>
      </c>
      <c r="E121" t="str">
        <f>INDEX('Hitter BABS Calcs'!O:O,MATCH(A121,'Hitter BABS Calcs'!A:A,0))</f>
        <v>s-</v>
      </c>
      <c r="F121" t="str">
        <f>INDEX('Hitter BABS Calcs'!P:P,MATCH(A121,'Hitter BABS Calcs'!A:A,0))</f>
        <v>ops</v>
      </c>
      <c r="H121" t="str">
        <f t="shared" si="1"/>
        <v/>
      </c>
      <c r="I121" t="str">
        <f>IFERROR(VLOOKUP(A121,DL!$A$1:$E$411,5,FALSE),"")</f>
        <v/>
      </c>
      <c r="J121" t="str">
        <f>IFERROR(VLOOKUP(A121,'2017 Rookies'!A:B,2,FALSE),"")</f>
        <v>ex</v>
      </c>
      <c r="K121" t="str">
        <f>IFERROR(VLOOKUP(A121,'Free Agents'!A:B,2,FALSE),"")</f>
        <v/>
      </c>
    </row>
    <row r="122" spans="1:11" x14ac:dyDescent="0.3">
      <c r="A122" t="s">
        <v>120</v>
      </c>
      <c r="B122">
        <f>IFERROR(INDEX(ADP!B:B,MATCH(A122,ADP!A:A,0)),"")</f>
        <v>57</v>
      </c>
      <c r="C122" t="str">
        <f>VLOOKUP(A122,'Hitter Playing Time'!A:D,4,FALSE)</f>
        <v>F</v>
      </c>
      <c r="D122" t="str">
        <f>INDEX('Hitter BABS Calcs'!N:N,MATCH(A122,'Hitter BABS Calcs'!A:A,0))</f>
        <v>p</v>
      </c>
      <c r="E122" t="str">
        <f>INDEX('Hitter BABS Calcs'!O:O,MATCH(A122,'Hitter BABS Calcs'!A:A,0))</f>
        <v>S+</v>
      </c>
      <c r="F122" t="str">
        <f>INDEX('Hitter BABS Calcs'!P:P,MATCH(A122,'Hitter BABS Calcs'!A:A,0))</f>
        <v>ops</v>
      </c>
      <c r="H122" t="str">
        <f t="shared" si="1"/>
        <v/>
      </c>
      <c r="I122" t="str">
        <f>IFERROR(VLOOKUP(A122,DL!$A$1:$E$411,5,FALSE),"")</f>
        <v/>
      </c>
      <c r="J122" t="str">
        <f>IFERROR(VLOOKUP(A122,'2017 Rookies'!A:B,2,FALSE),"")</f>
        <v/>
      </c>
      <c r="K122" t="str">
        <f>IFERROR(VLOOKUP(A122,'Free Agents'!A:B,2,FALSE),"")</f>
        <v/>
      </c>
    </row>
    <row r="123" spans="1:11" x14ac:dyDescent="0.3">
      <c r="A123" t="s">
        <v>1193</v>
      </c>
      <c r="B123" t="str">
        <f>IFERROR(INDEX(ADP!B:B,MATCH(A123,ADP!A:A,0)),"")</f>
        <v/>
      </c>
      <c r="C123" t="str">
        <f>VLOOKUP(A123,'Hitter Playing Time'!A:D,4,FALSE)</f>
        <v>P</v>
      </c>
      <c r="D123" t="str">
        <f>INDEX('Hitter BABS Calcs'!N:N,MATCH(A123,'Hitter BABS Calcs'!A:A,0))</f>
        <v>p</v>
      </c>
      <c r="E123" t="str">
        <f>INDEX('Hitter BABS Calcs'!O:O,MATCH(A123,'Hitter BABS Calcs'!A:A,0))</f>
        <v>S+</v>
      </c>
      <c r="F123" t="str">
        <f>INDEX('Hitter BABS Calcs'!P:P,MATCH(A123,'Hitter BABS Calcs'!A:A,0))</f>
        <v>ops</v>
      </c>
      <c r="H123" t="str">
        <f t="shared" si="1"/>
        <v/>
      </c>
      <c r="I123" t="str">
        <f>IFERROR(VLOOKUP(A123,DL!$A$1:$E$411,5,FALSE),"")</f>
        <v/>
      </c>
      <c r="J123" t="str">
        <f>IFERROR(VLOOKUP(A123,'2017 Rookies'!A:B,2,FALSE),"")</f>
        <v>ex</v>
      </c>
      <c r="K123" t="str">
        <f>IFERROR(VLOOKUP(A123,'Free Agents'!A:B,2,FALSE),"")</f>
        <v/>
      </c>
    </row>
    <row r="124" spans="1:11" x14ac:dyDescent="0.3">
      <c r="A124" t="s">
        <v>552</v>
      </c>
      <c r="B124">
        <f>IFERROR(INDEX(ADP!B:B,MATCH(A124,ADP!A:A,0)),"")</f>
        <v>191</v>
      </c>
      <c r="C124" t="str">
        <f>VLOOKUP(A124,'Hitter Playing Time'!A:D,4,FALSE)</f>
        <v>M</v>
      </c>
      <c r="D124" t="str">
        <f>INDEX('Hitter BABS Calcs'!N:N,MATCH(A124,'Hitter BABS Calcs'!A:A,0))</f>
        <v>p</v>
      </c>
      <c r="E124" t="str">
        <f>INDEX('Hitter BABS Calcs'!O:O,MATCH(A124,'Hitter BABS Calcs'!A:A,0))</f>
        <v>s-</v>
      </c>
      <c r="F124" t="str">
        <f>INDEX('Hitter BABS Calcs'!P:P,MATCH(A124,'Hitter BABS Calcs'!A:A,0))</f>
        <v>ops</v>
      </c>
      <c r="H124" t="str">
        <f t="shared" si="1"/>
        <v/>
      </c>
      <c r="I124" t="str">
        <f>IFERROR(VLOOKUP(A124,DL!$A$1:$E$411,5,FALSE),"")</f>
        <v/>
      </c>
      <c r="J124" t="str">
        <f>IFERROR(VLOOKUP(A124,'2017 Rookies'!A:B,2,FALSE),"")</f>
        <v/>
      </c>
      <c r="K124" t="str">
        <f>IFERROR(VLOOKUP(A124,'Free Agents'!A:B,2,FALSE),"")</f>
        <v>Nw</v>
      </c>
    </row>
    <row r="125" spans="1:11" x14ac:dyDescent="0.3">
      <c r="A125" t="s">
        <v>121</v>
      </c>
      <c r="B125" t="str">
        <f>IFERROR(INDEX(ADP!B:B,MATCH(A125,ADP!A:A,0)),"")</f>
        <v/>
      </c>
      <c r="C125" t="str">
        <f>VLOOKUP(A125,'Hitter Playing Time'!A:D,4,FALSE)</f>
        <v>M</v>
      </c>
      <c r="D125" t="str">
        <f>INDEX('Hitter BABS Calcs'!N:N,MATCH(A125,'Hitter BABS Calcs'!A:A,0))</f>
        <v>p</v>
      </c>
      <c r="E125" t="str">
        <f>INDEX('Hitter BABS Calcs'!O:O,MATCH(A125,'Hitter BABS Calcs'!A:A,0))</f>
        <v>s</v>
      </c>
      <c r="F125" t="str">
        <f>INDEX('Hitter BABS Calcs'!P:P,MATCH(A125,'Hitter BABS Calcs'!A:A,0))</f>
        <v>ops</v>
      </c>
      <c r="H125" t="str">
        <f t="shared" si="1"/>
        <v/>
      </c>
      <c r="I125" t="str">
        <f>IFERROR(VLOOKUP(A125,DL!$A$1:$E$411,5,FALSE),"")</f>
        <v/>
      </c>
      <c r="J125" t="str">
        <f>IFERROR(VLOOKUP(A125,'2017 Rookies'!A:B,2,FALSE),"")</f>
        <v/>
      </c>
      <c r="K125" t="str">
        <f>IFERROR(VLOOKUP(A125,'Free Agents'!A:B,2,FALSE),"")</f>
        <v/>
      </c>
    </row>
    <row r="126" spans="1:11" x14ac:dyDescent="0.3">
      <c r="A126" t="s">
        <v>1453</v>
      </c>
      <c r="B126" t="str">
        <f>IFERROR(INDEX(ADP!B:B,MATCH(A126,ADP!A:A,0)),"")</f>
        <v/>
      </c>
      <c r="C126" t="str">
        <f>VLOOKUP(A126,'Hitter Playing Time'!A:D,4,FALSE)</f>
        <v>P</v>
      </c>
      <c r="D126" t="str">
        <f>INDEX('Hitter BABS Calcs'!N:N,MATCH(A126,'Hitter BABS Calcs'!A:A,0))</f>
        <v>p-</v>
      </c>
      <c r="E126" t="str">
        <f>INDEX('Hitter BABS Calcs'!O:O,MATCH(A126,'Hitter BABS Calcs'!A:A,0))</f>
        <v>s-</v>
      </c>
      <c r="F126" t="str">
        <f>INDEX('Hitter BABS Calcs'!P:P,MATCH(A126,'Hitter BABS Calcs'!A:A,0))</f>
        <v>ops</v>
      </c>
      <c r="H126" t="str">
        <f t="shared" si="1"/>
        <v/>
      </c>
      <c r="I126" t="str">
        <f>IFERROR(VLOOKUP(A126,DL!$A$1:$E$411,5,FALSE),"")</f>
        <v/>
      </c>
      <c r="J126" t="str">
        <f>IFERROR(VLOOKUP(A126,'2017 Rookies'!A:B,2,FALSE),"")</f>
        <v/>
      </c>
      <c r="K126" t="str">
        <f>IFERROR(VLOOKUP(A126,'Free Agents'!A:B,2,FALSE),"")</f>
        <v/>
      </c>
    </row>
    <row r="127" spans="1:11" x14ac:dyDescent="0.3">
      <c r="A127" t="s">
        <v>1454</v>
      </c>
      <c r="B127" t="str">
        <f>IFERROR(INDEX(ADP!B:B,MATCH(A127,ADP!A:A,0)),"")</f>
        <v/>
      </c>
      <c r="C127" t="str">
        <f>VLOOKUP(A127,'Hitter Playing Time'!A:D,4,FALSE)</f>
        <v>P</v>
      </c>
      <c r="D127" t="str">
        <f>INDEX('Hitter BABS Calcs'!N:N,MATCH(A127,'Hitter BABS Calcs'!A:A,0))</f>
        <v>p</v>
      </c>
      <c r="E127" t="str">
        <f>INDEX('Hitter BABS Calcs'!O:O,MATCH(A127,'Hitter BABS Calcs'!A:A,0))</f>
        <v>S+</v>
      </c>
      <c r="F127" t="str">
        <f>INDEX('Hitter BABS Calcs'!P:P,MATCH(A127,'Hitter BABS Calcs'!A:A,0))</f>
        <v>ops</v>
      </c>
      <c r="H127" t="str">
        <f t="shared" si="1"/>
        <v/>
      </c>
      <c r="I127" t="str">
        <f>IFERROR(VLOOKUP(A127,DL!$A$1:$E$411,5,FALSE),"")</f>
        <v/>
      </c>
      <c r="J127" t="str">
        <f>IFERROR(VLOOKUP(A127,'2017 Rookies'!A:B,2,FALSE),"")</f>
        <v/>
      </c>
      <c r="K127" t="str">
        <f>IFERROR(VLOOKUP(A127,'Free Agents'!A:B,2,FALSE),"")</f>
        <v/>
      </c>
    </row>
    <row r="128" spans="1:11" x14ac:dyDescent="0.3">
      <c r="A128" t="s">
        <v>122</v>
      </c>
      <c r="B128" t="str">
        <f>IFERROR(INDEX(ADP!B:B,MATCH(A128,ADP!A:A,0)),"")</f>
        <v/>
      </c>
      <c r="C128" t="str">
        <f>VLOOKUP(A128,'Hitter Playing Time'!A:D,4,FALSE)</f>
        <v>F</v>
      </c>
      <c r="D128" t="str">
        <f>INDEX('Hitter BABS Calcs'!N:N,MATCH(A128,'Hitter BABS Calcs'!A:A,0))</f>
        <v>p</v>
      </c>
      <c r="E128" t="str">
        <f>INDEX('Hitter BABS Calcs'!O:O,MATCH(A128,'Hitter BABS Calcs'!A:A,0))</f>
        <v>s</v>
      </c>
      <c r="F128" t="str">
        <f>INDEX('Hitter BABS Calcs'!P:P,MATCH(A128,'Hitter BABS Calcs'!A:A,0))</f>
        <v>ops</v>
      </c>
      <c r="H128" t="str">
        <f t="shared" si="1"/>
        <v/>
      </c>
      <c r="I128" t="str">
        <f>IFERROR(VLOOKUP(A128,DL!$A$1:$E$411,5,FALSE),"")</f>
        <v/>
      </c>
      <c r="J128" t="str">
        <f>IFERROR(VLOOKUP(A128,'2017 Rookies'!A:B,2,FALSE),"")</f>
        <v/>
      </c>
      <c r="K128" t="str">
        <f>IFERROR(VLOOKUP(A128,'Free Agents'!A:B,2,FALSE),"")</f>
        <v/>
      </c>
    </row>
    <row r="129" spans="1:11" x14ac:dyDescent="0.3">
      <c r="A129" t="s">
        <v>399</v>
      </c>
      <c r="B129" t="str">
        <f>IFERROR(INDEX(ADP!B:B,MATCH(A129,ADP!A:A,0)),"")</f>
        <v/>
      </c>
      <c r="C129" t="str">
        <f>VLOOKUP(A129,'Hitter Playing Time'!A:D,4,FALSE)</f>
        <v>P</v>
      </c>
      <c r="D129" t="str">
        <f>INDEX('Hitter BABS Calcs'!N:N,MATCH(A129,'Hitter BABS Calcs'!A:A,0))</f>
        <v>p</v>
      </c>
      <c r="E129" t="str">
        <f>INDEX('Hitter BABS Calcs'!O:O,MATCH(A129,'Hitter BABS Calcs'!A:A,0))</f>
        <v>s</v>
      </c>
      <c r="F129" t="str">
        <f>INDEX('Hitter BABS Calcs'!P:P,MATCH(A129,'Hitter BABS Calcs'!A:A,0))</f>
        <v>ops</v>
      </c>
      <c r="H129" t="str">
        <f t="shared" si="1"/>
        <v/>
      </c>
      <c r="I129" t="str">
        <f>IFERROR(VLOOKUP(A129,DL!$A$1:$E$411,5,FALSE),"")</f>
        <v>INJ</v>
      </c>
      <c r="J129" t="str">
        <f>IFERROR(VLOOKUP(A129,'2017 Rookies'!A:B,2,FALSE),"")</f>
        <v>ex</v>
      </c>
      <c r="K129" t="str">
        <f>IFERROR(VLOOKUP(A129,'Free Agents'!A:B,2,FALSE),"")</f>
        <v/>
      </c>
    </row>
    <row r="130" spans="1:11" x14ac:dyDescent="0.3">
      <c r="A130" t="s">
        <v>123</v>
      </c>
      <c r="B130">
        <f>IFERROR(INDEX(ADP!B:B,MATCH(A130,ADP!A:A,0)),"")</f>
        <v>127</v>
      </c>
      <c r="C130" t="str">
        <f>VLOOKUP(A130,'Hitter Playing Time'!A:D,4,FALSE)</f>
        <v>M</v>
      </c>
      <c r="D130" t="str">
        <f>INDEX('Hitter BABS Calcs'!N:N,MATCH(A130,'Hitter BABS Calcs'!A:A,0))</f>
        <v>p</v>
      </c>
      <c r="E130" t="str">
        <f>INDEX('Hitter BABS Calcs'!O:O,MATCH(A130,'Hitter BABS Calcs'!A:A,0))</f>
        <v>s</v>
      </c>
      <c r="F130" t="str">
        <f>INDEX('Hitter BABS Calcs'!P:P,MATCH(A130,'Hitter BABS Calcs'!A:A,0))</f>
        <v>ops</v>
      </c>
      <c r="H130" t="str">
        <f t="shared" si="1"/>
        <v/>
      </c>
      <c r="I130" t="str">
        <f>IFERROR(VLOOKUP(A130,DL!$A$1:$E$411,5,FALSE),"")</f>
        <v/>
      </c>
      <c r="J130" t="str">
        <f>IFERROR(VLOOKUP(A130,'2017 Rookies'!A:B,2,FALSE),"")</f>
        <v/>
      </c>
      <c r="K130" t="str">
        <f>IFERROR(VLOOKUP(A130,'Free Agents'!A:B,2,FALSE),"")</f>
        <v/>
      </c>
    </row>
    <row r="131" spans="1:11" x14ac:dyDescent="0.3">
      <c r="A131" t="s">
        <v>124</v>
      </c>
      <c r="B131">
        <f>IFERROR(INDEX(ADP!B:B,MATCH(A131,ADP!A:A,0)),"")</f>
        <v>258</v>
      </c>
      <c r="C131" t="str">
        <f>VLOOKUP(A131,'Hitter Playing Time'!A:D,4,FALSE)</f>
        <v>F</v>
      </c>
      <c r="D131" t="str">
        <f>INDEX('Hitter BABS Calcs'!N:N,MATCH(A131,'Hitter BABS Calcs'!A:A,0))</f>
        <v>p</v>
      </c>
      <c r="E131" t="str">
        <f>INDEX('Hitter BABS Calcs'!O:O,MATCH(A131,'Hitter BABS Calcs'!A:A,0))</f>
        <v>s</v>
      </c>
      <c r="F131" t="str">
        <f>INDEX('Hitter BABS Calcs'!P:P,MATCH(A131,'Hitter BABS Calcs'!A:A,0))</f>
        <v>ops</v>
      </c>
      <c r="H131" t="str">
        <f t="shared" ref="H131:H194" si="2">IF(F131&lt;&gt;"ops-", "", "ops-")</f>
        <v/>
      </c>
      <c r="I131" t="str">
        <f>IFERROR(VLOOKUP(A131,DL!$A$1:$E$411,5,FALSE),"")</f>
        <v/>
      </c>
      <c r="J131" t="str">
        <f>IFERROR(VLOOKUP(A131,'2017 Rookies'!A:B,2,FALSE),"")</f>
        <v/>
      </c>
      <c r="K131" t="str">
        <f>IFERROR(VLOOKUP(A131,'Free Agents'!A:B,2,FALSE),"")</f>
        <v/>
      </c>
    </row>
    <row r="132" spans="1:11" x14ac:dyDescent="0.3">
      <c r="A132" t="s">
        <v>125</v>
      </c>
      <c r="B132">
        <f>IFERROR(INDEX(ADP!B:B,MATCH(A132,ADP!A:A,0)),"")</f>
        <v>130</v>
      </c>
      <c r="C132" t="str">
        <f>VLOOKUP(A132,'Hitter Playing Time'!A:D,4,FALSE)</f>
        <v>F</v>
      </c>
      <c r="D132" t="str">
        <f>INDEX('Hitter BABS Calcs'!N:N,MATCH(A132,'Hitter BABS Calcs'!A:A,0))</f>
        <v>p-</v>
      </c>
      <c r="E132" t="str">
        <f>INDEX('Hitter BABS Calcs'!O:O,MATCH(A132,'Hitter BABS Calcs'!A:A,0))</f>
        <v>s-</v>
      </c>
      <c r="F132" t="str">
        <f>INDEX('Hitter BABS Calcs'!P:P,MATCH(A132,'Hitter BABS Calcs'!A:A,0))</f>
        <v>ops</v>
      </c>
      <c r="H132" t="str">
        <f t="shared" si="2"/>
        <v/>
      </c>
      <c r="I132" t="str">
        <f>IFERROR(VLOOKUP(A132,DL!$A$1:$E$411,5,FALSE),"")</f>
        <v/>
      </c>
      <c r="J132" t="str">
        <f>IFERROR(VLOOKUP(A132,'2017 Rookies'!A:B,2,FALSE),"")</f>
        <v/>
      </c>
      <c r="K132" t="str">
        <f>IFERROR(VLOOKUP(A132,'Free Agents'!A:B,2,FALSE),"")</f>
        <v/>
      </c>
    </row>
    <row r="133" spans="1:11" x14ac:dyDescent="0.3">
      <c r="A133" t="s">
        <v>814</v>
      </c>
      <c r="B133">
        <f>IFERROR(INDEX(ADP!B:B,MATCH(A133,ADP!A:A,0)),"")</f>
        <v>328</v>
      </c>
      <c r="C133" t="str">
        <f>VLOOKUP(A133,'Hitter Playing Time'!A:D,4,FALSE)</f>
        <v>P</v>
      </c>
      <c r="D133" t="str">
        <f>INDEX('Hitter BABS Calcs'!N:N,MATCH(A133,'Hitter BABS Calcs'!A:A,0))</f>
        <v>p</v>
      </c>
      <c r="E133" t="str">
        <f>INDEX('Hitter BABS Calcs'!O:O,MATCH(A133,'Hitter BABS Calcs'!A:A,0))</f>
        <v>s-</v>
      </c>
      <c r="F133" t="str">
        <f>INDEX('Hitter BABS Calcs'!P:P,MATCH(A133,'Hitter BABS Calcs'!A:A,0))</f>
        <v>ops</v>
      </c>
      <c r="H133" t="str">
        <f t="shared" si="2"/>
        <v/>
      </c>
      <c r="I133" t="str">
        <f>IFERROR(VLOOKUP(A133,DL!$A$1:$E$411,5,FALSE),"")</f>
        <v/>
      </c>
      <c r="J133" t="str">
        <f>IFERROR(VLOOKUP(A133,'2017 Rookies'!A:B,2,FALSE),"")</f>
        <v>ex</v>
      </c>
      <c r="K133" t="str">
        <f>IFERROR(VLOOKUP(A133,'Free Agents'!A:B,2,FALSE),"")</f>
        <v/>
      </c>
    </row>
    <row r="134" spans="1:11" x14ac:dyDescent="0.3">
      <c r="A134" t="s">
        <v>419</v>
      </c>
      <c r="B134">
        <f>IFERROR(INDEX(ADP!B:B,MATCH(A134,ADP!A:A,0)),"")</f>
        <v>245</v>
      </c>
      <c r="C134" t="str">
        <f>VLOOKUP(A134,'Hitter Playing Time'!A:D,4,FALSE)</f>
        <v>M</v>
      </c>
      <c r="D134" t="str">
        <f>INDEX('Hitter BABS Calcs'!N:N,MATCH(A134,'Hitter BABS Calcs'!A:A,0))</f>
        <v>p</v>
      </c>
      <c r="E134" t="str">
        <f>INDEX('Hitter BABS Calcs'!O:O,MATCH(A134,'Hitter BABS Calcs'!A:A,0))</f>
        <v>S+</v>
      </c>
      <c r="F134" t="str">
        <f>INDEX('Hitter BABS Calcs'!P:P,MATCH(A134,'Hitter BABS Calcs'!A:A,0))</f>
        <v>ops</v>
      </c>
      <c r="H134" t="str">
        <f t="shared" si="2"/>
        <v/>
      </c>
      <c r="I134" t="str">
        <f>IFERROR(VLOOKUP(A134,DL!$A$1:$E$411,5,FALSE),"")</f>
        <v>inj</v>
      </c>
      <c r="J134" t="str">
        <f>IFERROR(VLOOKUP(A134,'2017 Rookies'!A:B,2,FALSE),"")</f>
        <v/>
      </c>
      <c r="K134" t="str">
        <f>IFERROR(VLOOKUP(A134,'Free Agents'!A:B,2,FALSE),"")</f>
        <v/>
      </c>
    </row>
    <row r="135" spans="1:11" x14ac:dyDescent="0.3">
      <c r="A135" t="s">
        <v>1455</v>
      </c>
      <c r="B135" t="str">
        <f>IFERROR(INDEX(ADP!B:B,MATCH(A135,ADP!A:A,0)),"")</f>
        <v/>
      </c>
      <c r="C135" t="str">
        <f>VLOOKUP(A135,'Hitter Playing Time'!A:D,4,FALSE)</f>
        <v>P</v>
      </c>
      <c r="D135" t="str">
        <f>INDEX('Hitter BABS Calcs'!N:N,MATCH(A135,'Hitter BABS Calcs'!A:A,0))</f>
        <v>p</v>
      </c>
      <c r="E135" t="str">
        <f>INDEX('Hitter BABS Calcs'!O:O,MATCH(A135,'Hitter BABS Calcs'!A:A,0))</f>
        <v>s-</v>
      </c>
      <c r="F135" t="str">
        <f>INDEX('Hitter BABS Calcs'!P:P,MATCH(A135,'Hitter BABS Calcs'!A:A,0))</f>
        <v>ops</v>
      </c>
      <c r="H135" t="str">
        <f t="shared" si="2"/>
        <v/>
      </c>
      <c r="I135" t="str">
        <f>IFERROR(VLOOKUP(A135,DL!$A$1:$E$411,5,FALSE),"")</f>
        <v/>
      </c>
      <c r="J135" t="str">
        <f>IFERROR(VLOOKUP(A135,'2017 Rookies'!A:B,2,FALSE),"")</f>
        <v/>
      </c>
      <c r="K135" t="str">
        <f>IFERROR(VLOOKUP(A135,'Free Agents'!A:B,2,FALSE),"")</f>
        <v/>
      </c>
    </row>
    <row r="136" spans="1:11" x14ac:dyDescent="0.3">
      <c r="A136" t="s">
        <v>1247</v>
      </c>
      <c r="B136" t="str">
        <f>IFERROR(INDEX(ADP!B:B,MATCH(A136,ADP!A:A,0)),"")</f>
        <v/>
      </c>
      <c r="C136" t="str">
        <f>VLOOKUP(A136,'Hitter Playing Time'!A:D,4,FALSE)</f>
        <v>P</v>
      </c>
      <c r="D136" t="str">
        <f>INDEX('Hitter BABS Calcs'!N:N,MATCH(A136,'Hitter BABS Calcs'!A:A,0))</f>
        <v>p-</v>
      </c>
      <c r="E136" t="str">
        <f>INDEX('Hitter BABS Calcs'!O:O,MATCH(A136,'Hitter BABS Calcs'!A:A,0))</f>
        <v>s-</v>
      </c>
      <c r="F136" t="str">
        <f>INDEX('Hitter BABS Calcs'!P:P,MATCH(A136,'Hitter BABS Calcs'!A:A,0))</f>
        <v>ops</v>
      </c>
      <c r="H136" t="str">
        <f t="shared" si="2"/>
        <v/>
      </c>
      <c r="I136" t="str">
        <f>IFERROR(VLOOKUP(A136,DL!$A$1:$E$411,5,FALSE),"")</f>
        <v/>
      </c>
      <c r="J136" t="str">
        <f>IFERROR(VLOOKUP(A136,'2017 Rookies'!A:B,2,FALSE),"")</f>
        <v>ex</v>
      </c>
      <c r="K136" t="str">
        <f>IFERROR(VLOOKUP(A136,'Free Agents'!A:B,2,FALSE),"")</f>
        <v/>
      </c>
    </row>
    <row r="137" spans="1:11" x14ac:dyDescent="0.3">
      <c r="A137" t="s">
        <v>126</v>
      </c>
      <c r="B137" t="str">
        <f>IFERROR(INDEX(ADP!B:B,MATCH(A137,ADP!A:A,0)),"")</f>
        <v/>
      </c>
      <c r="C137" t="str">
        <f>VLOOKUP(A137,'Hitter Playing Time'!A:D,4,FALSE)</f>
        <v>M</v>
      </c>
      <c r="D137" t="str">
        <f>INDEX('Hitter BABS Calcs'!N:N,MATCH(A137,'Hitter BABS Calcs'!A:A,0))</f>
        <v>p</v>
      </c>
      <c r="E137" t="str">
        <f>INDEX('Hitter BABS Calcs'!O:O,MATCH(A137,'Hitter BABS Calcs'!A:A,0))</f>
        <v>s-</v>
      </c>
      <c r="F137" t="str">
        <f>INDEX('Hitter BABS Calcs'!P:P,MATCH(A137,'Hitter BABS Calcs'!A:A,0))</f>
        <v>ops</v>
      </c>
      <c r="H137" t="str">
        <f t="shared" si="2"/>
        <v/>
      </c>
      <c r="I137" t="str">
        <f>IFERROR(VLOOKUP(A137,DL!$A$1:$E$411,5,FALSE),"")</f>
        <v/>
      </c>
      <c r="J137" t="str">
        <f>IFERROR(VLOOKUP(A137,'2017 Rookies'!A:B,2,FALSE),"")</f>
        <v/>
      </c>
      <c r="K137" t="str">
        <f>IFERROR(VLOOKUP(A137,'Free Agents'!A:B,2,FALSE),"")</f>
        <v/>
      </c>
    </row>
    <row r="138" spans="1:11" x14ac:dyDescent="0.3">
      <c r="A138" t="s">
        <v>127</v>
      </c>
      <c r="B138">
        <f>IFERROR(INDEX(ADP!B:B,MATCH(A138,ADP!A:A,0)),"")</f>
        <v>208</v>
      </c>
      <c r="C138" t="str">
        <f>VLOOKUP(A138,'Hitter Playing Time'!A:D,4,FALSE)</f>
        <v>F</v>
      </c>
      <c r="D138" t="str">
        <f>INDEX('Hitter BABS Calcs'!N:N,MATCH(A138,'Hitter BABS Calcs'!A:A,0))</f>
        <v>p</v>
      </c>
      <c r="E138" t="str">
        <f>INDEX('Hitter BABS Calcs'!O:O,MATCH(A138,'Hitter BABS Calcs'!A:A,0))</f>
        <v>s</v>
      </c>
      <c r="F138" t="str">
        <f>INDEX('Hitter BABS Calcs'!P:P,MATCH(A138,'Hitter BABS Calcs'!A:A,0))</f>
        <v>ops</v>
      </c>
      <c r="H138" t="str">
        <f t="shared" si="2"/>
        <v/>
      </c>
      <c r="I138" t="str">
        <f>IFERROR(VLOOKUP(A138,DL!$A$1:$E$411,5,FALSE),"")</f>
        <v/>
      </c>
      <c r="J138" t="str">
        <f>IFERROR(VLOOKUP(A138,'2017 Rookies'!A:B,2,FALSE),"")</f>
        <v/>
      </c>
      <c r="K138" t="str">
        <f>IFERROR(VLOOKUP(A138,'Free Agents'!A:B,2,FALSE),"")</f>
        <v/>
      </c>
    </row>
    <row r="139" spans="1:11" x14ac:dyDescent="0.3">
      <c r="A139" t="s">
        <v>128</v>
      </c>
      <c r="B139">
        <f>IFERROR(INDEX(ADP!B:B,MATCH(A139,ADP!A:A,0)),"")</f>
        <v>106</v>
      </c>
      <c r="C139" t="str">
        <f>VLOOKUP(A139,'Hitter Playing Time'!A:D,4,FALSE)</f>
        <v>F</v>
      </c>
      <c r="D139" t="str">
        <f>INDEX('Hitter BABS Calcs'!N:N,MATCH(A139,'Hitter BABS Calcs'!A:A,0))</f>
        <v>p</v>
      </c>
      <c r="E139" t="str">
        <f>INDEX('Hitter BABS Calcs'!O:O,MATCH(A139,'Hitter BABS Calcs'!A:A,0))</f>
        <v>s-</v>
      </c>
      <c r="F139" t="str">
        <f>INDEX('Hitter BABS Calcs'!P:P,MATCH(A139,'Hitter BABS Calcs'!A:A,0))</f>
        <v>ops</v>
      </c>
      <c r="H139" t="str">
        <f t="shared" si="2"/>
        <v/>
      </c>
      <c r="I139" t="str">
        <f>IFERROR(VLOOKUP(A139,DL!$A$1:$E$411,5,FALSE),"")</f>
        <v/>
      </c>
      <c r="J139" t="str">
        <f>IFERROR(VLOOKUP(A139,'2017 Rookies'!A:B,2,FALSE),"")</f>
        <v/>
      </c>
      <c r="K139" t="str">
        <f>IFERROR(VLOOKUP(A139,'Free Agents'!A:B,2,FALSE),"")</f>
        <v/>
      </c>
    </row>
    <row r="140" spans="1:11" x14ac:dyDescent="0.3">
      <c r="A140" t="s">
        <v>130</v>
      </c>
      <c r="B140">
        <f>IFERROR(INDEX(ADP!B:B,MATCH(A140,ADP!A:A,0)),"")</f>
        <v>59</v>
      </c>
      <c r="C140" t="str">
        <f>VLOOKUP(A140,'Hitter Playing Time'!A:D,4,FALSE)</f>
        <v>M</v>
      </c>
      <c r="D140" t="str">
        <f>INDEX('Hitter BABS Calcs'!N:N,MATCH(A140,'Hitter BABS Calcs'!A:A,0))</f>
        <v>p</v>
      </c>
      <c r="E140" t="str">
        <f>INDEX('Hitter BABS Calcs'!O:O,MATCH(A140,'Hitter BABS Calcs'!A:A,0))</f>
        <v>S+</v>
      </c>
      <c r="F140" t="str">
        <f>INDEX('Hitter BABS Calcs'!P:P,MATCH(A140,'Hitter BABS Calcs'!A:A,0))</f>
        <v>ops</v>
      </c>
      <c r="H140" t="str">
        <f t="shared" si="2"/>
        <v/>
      </c>
      <c r="I140" t="str">
        <f>IFERROR(VLOOKUP(A140,DL!$A$1:$E$411,5,FALSE),"")</f>
        <v>inj</v>
      </c>
      <c r="J140" t="str">
        <f>IFERROR(VLOOKUP(A140,'2017 Rookies'!A:B,2,FALSE),"")</f>
        <v/>
      </c>
      <c r="K140" t="str">
        <f>IFERROR(VLOOKUP(A140,'Free Agents'!A:B,2,FALSE),"")</f>
        <v/>
      </c>
    </row>
    <row r="141" spans="1:11" x14ac:dyDescent="0.3">
      <c r="A141" t="s">
        <v>131</v>
      </c>
      <c r="B141">
        <f>IFERROR(INDEX(ADP!B:B,MATCH(A141,ADP!A:A,0)),"")</f>
        <v>263</v>
      </c>
      <c r="C141" t="str">
        <f>VLOOKUP(A141,'Hitter Playing Time'!A:D,4,FALSE)</f>
        <v>F</v>
      </c>
      <c r="D141" t="str">
        <f>INDEX('Hitter BABS Calcs'!N:N,MATCH(A141,'Hitter BABS Calcs'!A:A,0))</f>
        <v>p</v>
      </c>
      <c r="E141" t="str">
        <f>INDEX('Hitter BABS Calcs'!O:O,MATCH(A141,'Hitter BABS Calcs'!A:A,0))</f>
        <v>s</v>
      </c>
      <c r="F141" t="str">
        <f>INDEX('Hitter BABS Calcs'!P:P,MATCH(A141,'Hitter BABS Calcs'!A:A,0))</f>
        <v>ops</v>
      </c>
      <c r="H141" t="str">
        <f t="shared" si="2"/>
        <v/>
      </c>
      <c r="I141" t="str">
        <f>IFERROR(VLOOKUP(A141,DL!$A$1:$E$411,5,FALSE),"")</f>
        <v/>
      </c>
      <c r="J141" t="str">
        <f>IFERROR(VLOOKUP(A141,'2017 Rookies'!A:B,2,FALSE),"")</f>
        <v/>
      </c>
      <c r="K141" t="str">
        <f>IFERROR(VLOOKUP(A141,'Free Agents'!A:B,2,FALSE),"")</f>
        <v/>
      </c>
    </row>
    <row r="142" spans="1:11" x14ac:dyDescent="0.3">
      <c r="A142" t="s">
        <v>132</v>
      </c>
      <c r="B142">
        <f>IFERROR(INDEX(ADP!B:B,MATCH(A142,ADP!A:A,0)),"")</f>
        <v>9</v>
      </c>
      <c r="C142" t="str">
        <f>VLOOKUP(A142,'Hitter Playing Time'!A:D,4,FALSE)</f>
        <v>F</v>
      </c>
      <c r="D142" t="str">
        <f>INDEX('Hitter BABS Calcs'!N:N,MATCH(A142,'Hitter BABS Calcs'!A:A,0))</f>
        <v>p</v>
      </c>
      <c r="E142" t="str">
        <f>INDEX('Hitter BABS Calcs'!O:O,MATCH(A142,'Hitter BABS Calcs'!A:A,0))</f>
        <v>S+</v>
      </c>
      <c r="F142" t="str">
        <f>INDEX('Hitter BABS Calcs'!P:P,MATCH(A142,'Hitter BABS Calcs'!A:A,0))</f>
        <v>ops</v>
      </c>
      <c r="H142" t="str">
        <f t="shared" si="2"/>
        <v/>
      </c>
      <c r="I142" t="str">
        <f>IFERROR(VLOOKUP(A142,DL!$A$1:$E$411,5,FALSE),"")</f>
        <v/>
      </c>
      <c r="J142" t="str">
        <f>IFERROR(VLOOKUP(A142,'2017 Rookies'!A:B,2,FALSE),"")</f>
        <v/>
      </c>
      <c r="K142" t="str">
        <f>IFERROR(VLOOKUP(A142,'Free Agents'!A:B,2,FALSE),"")</f>
        <v/>
      </c>
    </row>
    <row r="143" spans="1:11" x14ac:dyDescent="0.3">
      <c r="A143" t="s">
        <v>1413</v>
      </c>
      <c r="B143" t="str">
        <f>IFERROR(INDEX(ADP!B:B,MATCH(A143,ADP!A:A,0)),"")</f>
        <v/>
      </c>
      <c r="C143" t="str">
        <f>VLOOKUP(A143,'Hitter Playing Time'!A:D,4,FALSE)</f>
        <v>P</v>
      </c>
      <c r="D143" t="str">
        <f>INDEX('Hitter BABS Calcs'!N:N,MATCH(A143,'Hitter BABS Calcs'!A:A,0))</f>
        <v>p</v>
      </c>
      <c r="E143" t="str">
        <f>INDEX('Hitter BABS Calcs'!O:O,MATCH(A143,'Hitter BABS Calcs'!A:A,0))</f>
        <v>s</v>
      </c>
      <c r="F143" t="str">
        <f>INDEX('Hitter BABS Calcs'!P:P,MATCH(A143,'Hitter BABS Calcs'!A:A,0))</f>
        <v>ops</v>
      </c>
      <c r="H143" t="str">
        <f t="shared" si="2"/>
        <v/>
      </c>
      <c r="I143" t="str">
        <f>IFERROR(VLOOKUP(A143,DL!$A$1:$E$411,5,FALSE),"")</f>
        <v/>
      </c>
      <c r="J143" t="str">
        <f>IFERROR(VLOOKUP(A143,'2017 Rookies'!A:B,2,FALSE),"")</f>
        <v>ex</v>
      </c>
      <c r="K143" t="str">
        <f>IFERROR(VLOOKUP(A143,'Free Agents'!A:B,2,FALSE),"")</f>
        <v/>
      </c>
    </row>
    <row r="144" spans="1:11" x14ac:dyDescent="0.3">
      <c r="A144" t="s">
        <v>134</v>
      </c>
      <c r="B144">
        <f>IFERROR(INDEX(ADP!B:B,MATCH(A144,ADP!A:A,0)),"")</f>
        <v>169</v>
      </c>
      <c r="C144" t="str">
        <f>VLOOKUP(A144,'Hitter Playing Time'!A:D,4,FALSE)</f>
        <v>F</v>
      </c>
      <c r="D144" t="str">
        <f>INDEX('Hitter BABS Calcs'!N:N,MATCH(A144,'Hitter BABS Calcs'!A:A,0))</f>
        <v>p</v>
      </c>
      <c r="E144" t="str">
        <f>INDEX('Hitter BABS Calcs'!O:O,MATCH(A144,'Hitter BABS Calcs'!A:A,0))</f>
        <v>s-</v>
      </c>
      <c r="F144" t="str">
        <f>INDEX('Hitter BABS Calcs'!P:P,MATCH(A144,'Hitter BABS Calcs'!A:A,0))</f>
        <v>ops</v>
      </c>
      <c r="H144" t="str">
        <f t="shared" si="2"/>
        <v/>
      </c>
      <c r="I144" t="str">
        <f>IFERROR(VLOOKUP(A144,DL!$A$1:$E$411,5,FALSE),"")</f>
        <v/>
      </c>
      <c r="J144" t="str">
        <f>IFERROR(VLOOKUP(A144,'2017 Rookies'!A:B,2,FALSE),"")</f>
        <v>ex</v>
      </c>
      <c r="K144" t="str">
        <f>IFERROR(VLOOKUP(A144,'Free Agents'!A:B,2,FALSE),"")</f>
        <v/>
      </c>
    </row>
    <row r="145" spans="1:11" x14ac:dyDescent="0.3">
      <c r="A145" t="s">
        <v>135</v>
      </c>
      <c r="B145">
        <f>IFERROR(INDEX(ADP!B:B,MATCH(A145,ADP!A:A,0)),"")</f>
        <v>300</v>
      </c>
      <c r="C145" t="str">
        <f>VLOOKUP(A145,'Hitter Playing Time'!A:D,4,FALSE)</f>
        <v>F</v>
      </c>
      <c r="D145" t="str">
        <f>INDEX('Hitter BABS Calcs'!N:N,MATCH(A145,'Hitter BABS Calcs'!A:A,0))</f>
        <v>p</v>
      </c>
      <c r="E145" t="str">
        <f>INDEX('Hitter BABS Calcs'!O:O,MATCH(A145,'Hitter BABS Calcs'!A:A,0))</f>
        <v>s-</v>
      </c>
      <c r="F145" t="str">
        <f>INDEX('Hitter BABS Calcs'!P:P,MATCH(A145,'Hitter BABS Calcs'!A:A,0))</f>
        <v>ops</v>
      </c>
      <c r="H145" t="str">
        <f t="shared" si="2"/>
        <v/>
      </c>
      <c r="I145" t="str">
        <f>IFERROR(VLOOKUP(A145,DL!$A$1:$E$411,5,FALSE),"")</f>
        <v/>
      </c>
      <c r="J145" t="str">
        <f>IFERROR(VLOOKUP(A145,'2017 Rookies'!A:B,2,FALSE),"")</f>
        <v/>
      </c>
      <c r="K145" t="str">
        <f>IFERROR(VLOOKUP(A145,'Free Agents'!A:B,2,FALSE),"")</f>
        <v/>
      </c>
    </row>
    <row r="146" spans="1:11" x14ac:dyDescent="0.3">
      <c r="A146" t="s">
        <v>136</v>
      </c>
      <c r="B146">
        <f>IFERROR(INDEX(ADP!B:B,MATCH(A146,ADP!A:A,0)),"")</f>
        <v>261</v>
      </c>
      <c r="C146" t="str">
        <f>VLOOKUP(A146,'Hitter Playing Time'!A:D,4,FALSE)</f>
        <v>M</v>
      </c>
      <c r="D146" t="str">
        <f>INDEX('Hitter BABS Calcs'!N:N,MATCH(A146,'Hitter BABS Calcs'!A:A,0))</f>
        <v>p</v>
      </c>
      <c r="E146" t="str">
        <f>INDEX('Hitter BABS Calcs'!O:O,MATCH(A146,'Hitter BABS Calcs'!A:A,0))</f>
        <v>s</v>
      </c>
      <c r="F146" t="str">
        <f>INDEX('Hitter BABS Calcs'!P:P,MATCH(A146,'Hitter BABS Calcs'!A:A,0))</f>
        <v>ops</v>
      </c>
      <c r="H146" t="str">
        <f t="shared" si="2"/>
        <v/>
      </c>
      <c r="I146" t="str">
        <f>IFERROR(VLOOKUP(A146,DL!$A$1:$E$411,5,FALSE),"")</f>
        <v>inj</v>
      </c>
      <c r="J146" t="str">
        <f>IFERROR(VLOOKUP(A146,'2017 Rookies'!A:B,2,FALSE),"")</f>
        <v/>
      </c>
      <c r="K146" t="str">
        <f>IFERROR(VLOOKUP(A146,'Free Agents'!A:B,2,FALSE),"")</f>
        <v>Nw</v>
      </c>
    </row>
    <row r="147" spans="1:11" x14ac:dyDescent="0.3">
      <c r="A147" t="s">
        <v>1361</v>
      </c>
      <c r="B147" t="str">
        <f>IFERROR(INDEX(ADP!B:B,MATCH(A147,ADP!A:A,0)),"")</f>
        <v/>
      </c>
      <c r="C147" t="str">
        <f>VLOOKUP(A147,'Hitter Playing Time'!A:D,4,FALSE)</f>
        <v>P</v>
      </c>
      <c r="D147" t="str">
        <f>INDEX('Hitter BABS Calcs'!N:N,MATCH(A147,'Hitter BABS Calcs'!A:A,0))</f>
        <v>p</v>
      </c>
      <c r="E147" t="str">
        <f>INDEX('Hitter BABS Calcs'!O:O,MATCH(A147,'Hitter BABS Calcs'!A:A,0))</f>
        <v>s</v>
      </c>
      <c r="F147" t="str">
        <f>INDEX('Hitter BABS Calcs'!P:P,MATCH(A147,'Hitter BABS Calcs'!A:A,0))</f>
        <v>ops</v>
      </c>
      <c r="H147" t="str">
        <f t="shared" si="2"/>
        <v/>
      </c>
      <c r="I147" t="str">
        <f>IFERROR(VLOOKUP(A147,DL!$A$1:$E$411,5,FALSE),"")</f>
        <v/>
      </c>
      <c r="J147" t="str">
        <f>IFERROR(VLOOKUP(A147,'2017 Rookies'!A:B,2,FALSE),"")</f>
        <v>ex</v>
      </c>
      <c r="K147" t="str">
        <f>IFERROR(VLOOKUP(A147,'Free Agents'!A:B,2,FALSE),"")</f>
        <v/>
      </c>
    </row>
    <row r="148" spans="1:11" x14ac:dyDescent="0.3">
      <c r="A148" t="s">
        <v>137</v>
      </c>
      <c r="B148">
        <f>IFERROR(INDEX(ADP!B:B,MATCH(A148,ADP!A:A,0)),"")</f>
        <v>224</v>
      </c>
      <c r="C148" t="str">
        <f>VLOOKUP(A148,'Hitter Playing Time'!A:D,4,FALSE)</f>
        <v>M</v>
      </c>
      <c r="D148" t="str">
        <f>INDEX('Hitter BABS Calcs'!N:N,MATCH(A148,'Hitter BABS Calcs'!A:A,0))</f>
        <v>p</v>
      </c>
      <c r="E148" t="str">
        <f>INDEX('Hitter BABS Calcs'!O:O,MATCH(A148,'Hitter BABS Calcs'!A:A,0))</f>
        <v>S+</v>
      </c>
      <c r="F148" t="str">
        <f>INDEX('Hitter BABS Calcs'!P:P,MATCH(A148,'Hitter BABS Calcs'!A:A,0))</f>
        <v>ops</v>
      </c>
      <c r="H148" t="str">
        <f t="shared" si="2"/>
        <v/>
      </c>
      <c r="I148" t="str">
        <f>IFERROR(VLOOKUP(A148,DL!$A$1:$E$411,5,FALSE),"")</f>
        <v/>
      </c>
      <c r="J148" t="str">
        <f>IFERROR(VLOOKUP(A148,'2017 Rookies'!A:B,2,FALSE),"")</f>
        <v/>
      </c>
      <c r="K148" t="str">
        <f>IFERROR(VLOOKUP(A148,'Free Agents'!A:B,2,FALSE),"")</f>
        <v/>
      </c>
    </row>
    <row r="149" spans="1:11" x14ac:dyDescent="0.3">
      <c r="A149" t="s">
        <v>138</v>
      </c>
      <c r="B149">
        <f>IFERROR(INDEX(ADP!B:B,MATCH(A149,ADP!A:A,0)),"")</f>
        <v>5</v>
      </c>
      <c r="C149" t="str">
        <f>VLOOKUP(A149,'Hitter Playing Time'!A:D,4,FALSE)</f>
        <v>M</v>
      </c>
      <c r="D149" t="str">
        <f>INDEX('Hitter BABS Calcs'!N:N,MATCH(A149,'Hitter BABS Calcs'!A:A,0))</f>
        <v>p</v>
      </c>
      <c r="E149" t="str">
        <f>INDEX('Hitter BABS Calcs'!O:O,MATCH(A149,'Hitter BABS Calcs'!A:A,0))</f>
        <v>S+</v>
      </c>
      <c r="F149" t="str">
        <f>INDEX('Hitter BABS Calcs'!P:P,MATCH(A149,'Hitter BABS Calcs'!A:A,0))</f>
        <v>ops</v>
      </c>
      <c r="H149" t="str">
        <f t="shared" si="2"/>
        <v/>
      </c>
      <c r="I149" t="str">
        <f>IFERROR(VLOOKUP(A149,DL!$A$1:$E$411,5,FALSE),"")</f>
        <v>inj</v>
      </c>
      <c r="J149" t="str">
        <f>IFERROR(VLOOKUP(A149,'2017 Rookies'!A:B,2,FALSE),"")</f>
        <v/>
      </c>
      <c r="K149" t="str">
        <f>IFERROR(VLOOKUP(A149,'Free Agents'!A:B,2,FALSE),"")</f>
        <v/>
      </c>
    </row>
    <row r="150" spans="1:11" x14ac:dyDescent="0.3">
      <c r="A150" t="s">
        <v>400</v>
      </c>
      <c r="B150" t="str">
        <f>IFERROR(INDEX(ADP!B:B,MATCH(A150,ADP!A:A,0)),"")</f>
        <v/>
      </c>
      <c r="C150" t="str">
        <f>VLOOKUP(A150,'Hitter Playing Time'!A:D,4,FALSE)</f>
        <v>P</v>
      </c>
      <c r="D150" t="str">
        <f>INDEX('Hitter BABS Calcs'!N:N,MATCH(A150,'Hitter BABS Calcs'!A:A,0))</f>
        <v>p</v>
      </c>
      <c r="E150" t="str">
        <f>INDEX('Hitter BABS Calcs'!O:O,MATCH(A150,'Hitter BABS Calcs'!A:A,0))</f>
        <v>s</v>
      </c>
      <c r="F150" t="str">
        <f>INDEX('Hitter BABS Calcs'!P:P,MATCH(A150,'Hitter BABS Calcs'!A:A,0))</f>
        <v>ops</v>
      </c>
      <c r="H150" t="str">
        <f t="shared" si="2"/>
        <v/>
      </c>
      <c r="I150" t="str">
        <f>IFERROR(VLOOKUP(A150,DL!$A$1:$E$411,5,FALSE),"")</f>
        <v>INJ</v>
      </c>
      <c r="J150" t="str">
        <f>IFERROR(VLOOKUP(A150,'2017 Rookies'!A:B,2,FALSE),"")</f>
        <v>ex</v>
      </c>
      <c r="K150" t="str">
        <f>IFERROR(VLOOKUP(A150,'Free Agents'!A:B,2,FALSE),"")</f>
        <v/>
      </c>
    </row>
    <row r="151" spans="1:11" x14ac:dyDescent="0.3">
      <c r="A151" t="s">
        <v>139</v>
      </c>
      <c r="B151">
        <f>IFERROR(INDEX(ADP!B:B,MATCH(A151,ADP!A:A,0)),"")</f>
        <v>346</v>
      </c>
      <c r="C151" t="str">
        <f>VLOOKUP(A151,'Hitter Playing Time'!A:D,4,FALSE)</f>
        <v>M</v>
      </c>
      <c r="D151" t="str">
        <f>INDEX('Hitter BABS Calcs'!N:N,MATCH(A151,'Hitter BABS Calcs'!A:A,0))</f>
        <v>p</v>
      </c>
      <c r="E151" t="str">
        <f>INDEX('Hitter BABS Calcs'!O:O,MATCH(A151,'Hitter BABS Calcs'!A:A,0))</f>
        <v>s-</v>
      </c>
      <c r="F151" t="str">
        <f>INDEX('Hitter BABS Calcs'!P:P,MATCH(A151,'Hitter BABS Calcs'!A:A,0))</f>
        <v>ops</v>
      </c>
      <c r="H151" t="str">
        <f t="shared" si="2"/>
        <v/>
      </c>
      <c r="I151" t="str">
        <f>IFERROR(VLOOKUP(A151,DL!$A$1:$E$411,5,FALSE),"")</f>
        <v/>
      </c>
      <c r="J151" t="str">
        <f>IFERROR(VLOOKUP(A151,'2017 Rookies'!A:B,2,FALSE),"")</f>
        <v/>
      </c>
      <c r="K151" t="str">
        <f>IFERROR(VLOOKUP(A151,'Free Agents'!A:B,2,FALSE),"")</f>
        <v/>
      </c>
    </row>
    <row r="152" spans="1:11" x14ac:dyDescent="0.3">
      <c r="A152" t="s">
        <v>140</v>
      </c>
      <c r="B152">
        <f>IFERROR(INDEX(ADP!B:B,MATCH(A152,ADP!A:A,0)),"")</f>
        <v>160</v>
      </c>
      <c r="C152" t="str">
        <f>VLOOKUP(A152,'Hitter Playing Time'!A:D,4,FALSE)</f>
        <v>M</v>
      </c>
      <c r="D152" t="str">
        <f>INDEX('Hitter BABS Calcs'!N:N,MATCH(A152,'Hitter BABS Calcs'!A:A,0))</f>
        <v>p</v>
      </c>
      <c r="E152" t="str">
        <f>INDEX('Hitter BABS Calcs'!O:O,MATCH(A152,'Hitter BABS Calcs'!A:A,0))</f>
        <v>S+</v>
      </c>
      <c r="F152" t="str">
        <f>INDEX('Hitter BABS Calcs'!P:P,MATCH(A152,'Hitter BABS Calcs'!A:A,0))</f>
        <v>ops</v>
      </c>
      <c r="H152" t="str">
        <f t="shared" si="2"/>
        <v/>
      </c>
      <c r="I152" t="str">
        <f>IFERROR(VLOOKUP(A152,DL!$A$1:$E$411,5,FALSE),"")</f>
        <v>inj</v>
      </c>
      <c r="J152" t="str">
        <f>IFERROR(VLOOKUP(A152,'2017 Rookies'!A:B,2,FALSE),"")</f>
        <v/>
      </c>
      <c r="K152" t="str">
        <f>IFERROR(VLOOKUP(A152,'Free Agents'!A:B,2,FALSE),"")</f>
        <v/>
      </c>
    </row>
    <row r="153" spans="1:11" x14ac:dyDescent="0.3">
      <c r="A153" t="s">
        <v>141</v>
      </c>
      <c r="B153">
        <f>IFERROR(INDEX(ADP!B:B,MATCH(A153,ADP!A:A,0)),"")</f>
        <v>181</v>
      </c>
      <c r="C153" t="str">
        <f>VLOOKUP(A153,'Hitter Playing Time'!A:D,4,FALSE)</f>
        <v>F</v>
      </c>
      <c r="D153" t="str">
        <f>INDEX('Hitter BABS Calcs'!N:N,MATCH(A153,'Hitter BABS Calcs'!A:A,0))</f>
        <v>p</v>
      </c>
      <c r="E153" t="str">
        <f>INDEX('Hitter BABS Calcs'!O:O,MATCH(A153,'Hitter BABS Calcs'!A:A,0))</f>
        <v>S+</v>
      </c>
      <c r="F153" t="str">
        <f>INDEX('Hitter BABS Calcs'!P:P,MATCH(A153,'Hitter BABS Calcs'!A:A,0))</f>
        <v>ops</v>
      </c>
      <c r="H153" t="str">
        <f t="shared" si="2"/>
        <v/>
      </c>
      <c r="I153" t="str">
        <f>IFERROR(VLOOKUP(A153,DL!$A$1:$E$411,5,FALSE),"")</f>
        <v/>
      </c>
      <c r="J153" t="str">
        <f>IFERROR(VLOOKUP(A153,'2017 Rookies'!A:B,2,FALSE),"")</f>
        <v/>
      </c>
      <c r="K153" t="str">
        <f>IFERROR(VLOOKUP(A153,'Free Agents'!A:B,2,FALSE),"")</f>
        <v/>
      </c>
    </row>
    <row r="154" spans="1:11" x14ac:dyDescent="0.3">
      <c r="A154" t="s">
        <v>142</v>
      </c>
      <c r="B154" t="str">
        <f>IFERROR(INDEX(ADP!B:B,MATCH(A154,ADP!A:A,0)),"")</f>
        <v/>
      </c>
      <c r="C154" t="str">
        <f>VLOOKUP(A154,'Hitter Playing Time'!A:D,4,FALSE)</f>
        <v>M</v>
      </c>
      <c r="D154" t="str">
        <f>INDEX('Hitter BABS Calcs'!N:N,MATCH(A154,'Hitter BABS Calcs'!A:A,0))</f>
        <v>p</v>
      </c>
      <c r="E154" t="str">
        <f>INDEX('Hitter BABS Calcs'!O:O,MATCH(A154,'Hitter BABS Calcs'!A:A,0))</f>
        <v>S+</v>
      </c>
      <c r="F154" t="str">
        <f>INDEX('Hitter BABS Calcs'!P:P,MATCH(A154,'Hitter BABS Calcs'!A:A,0))</f>
        <v>ops</v>
      </c>
      <c r="H154" t="str">
        <f t="shared" si="2"/>
        <v/>
      </c>
      <c r="I154" t="str">
        <f>IFERROR(VLOOKUP(A154,DL!$A$1:$E$411,5,FALSE),"")</f>
        <v/>
      </c>
      <c r="J154" t="str">
        <f>IFERROR(VLOOKUP(A154,'2017 Rookies'!A:B,2,FALSE),"")</f>
        <v/>
      </c>
      <c r="K154" t="str">
        <f>IFERROR(VLOOKUP(A154,'Free Agents'!A:B,2,FALSE),"")</f>
        <v/>
      </c>
    </row>
    <row r="155" spans="1:11" x14ac:dyDescent="0.3">
      <c r="A155" t="s">
        <v>1456</v>
      </c>
      <c r="B155" t="str">
        <f>IFERROR(INDEX(ADP!B:B,MATCH(A155,ADP!A:A,0)),"")</f>
        <v/>
      </c>
      <c r="C155" t="str">
        <f>VLOOKUP(A155,'Hitter Playing Time'!A:D,4,FALSE)</f>
        <v>M</v>
      </c>
      <c r="D155" t="str">
        <f>INDEX('Hitter BABS Calcs'!N:N,MATCH(A155,'Hitter BABS Calcs'!A:A,0))</f>
        <v>p</v>
      </c>
      <c r="E155" t="str">
        <f>INDEX('Hitter BABS Calcs'!O:O,MATCH(A155,'Hitter BABS Calcs'!A:A,0))</f>
        <v>S+</v>
      </c>
      <c r="F155" t="str">
        <f>INDEX('Hitter BABS Calcs'!P:P,MATCH(A155,'Hitter BABS Calcs'!A:A,0))</f>
        <v>ops</v>
      </c>
      <c r="H155" t="str">
        <f t="shared" si="2"/>
        <v/>
      </c>
      <c r="I155" t="str">
        <f>IFERROR(VLOOKUP(A155,DL!$A$1:$E$411,5,FALSE),"")</f>
        <v/>
      </c>
      <c r="J155" t="str">
        <f>IFERROR(VLOOKUP(A155,'2017 Rookies'!A:B,2,FALSE),"")</f>
        <v/>
      </c>
      <c r="K155" t="str">
        <f>IFERROR(VLOOKUP(A155,'Free Agents'!A:B,2,FALSE),"")</f>
        <v/>
      </c>
    </row>
    <row r="156" spans="1:11" x14ac:dyDescent="0.3">
      <c r="A156" t="s">
        <v>143</v>
      </c>
      <c r="B156">
        <f>IFERROR(INDEX(ADP!B:B,MATCH(A156,ADP!A:A,0)),"")</f>
        <v>67</v>
      </c>
      <c r="C156" t="str">
        <f>VLOOKUP(A156,'Hitter Playing Time'!A:D,4,FALSE)</f>
        <v>F</v>
      </c>
      <c r="D156" t="str">
        <f>INDEX('Hitter BABS Calcs'!N:N,MATCH(A156,'Hitter BABS Calcs'!A:A,0))</f>
        <v>p</v>
      </c>
      <c r="E156" t="str">
        <f>INDEX('Hitter BABS Calcs'!O:O,MATCH(A156,'Hitter BABS Calcs'!A:A,0))</f>
        <v>s</v>
      </c>
      <c r="F156" t="str">
        <f>INDEX('Hitter BABS Calcs'!P:P,MATCH(A156,'Hitter BABS Calcs'!A:A,0))</f>
        <v>ops</v>
      </c>
      <c r="H156" t="str">
        <f t="shared" si="2"/>
        <v/>
      </c>
      <c r="I156" t="str">
        <f>IFERROR(VLOOKUP(A156,DL!$A$1:$E$411,5,FALSE),"")</f>
        <v/>
      </c>
      <c r="J156" t="str">
        <f>IFERROR(VLOOKUP(A156,'2017 Rookies'!A:B,2,FALSE),"")</f>
        <v/>
      </c>
      <c r="K156" t="str">
        <f>IFERROR(VLOOKUP(A156,'Free Agents'!A:B,2,FALSE),"")</f>
        <v/>
      </c>
    </row>
    <row r="157" spans="1:11" x14ac:dyDescent="0.3">
      <c r="A157" t="s">
        <v>145</v>
      </c>
      <c r="B157">
        <f>IFERROR(INDEX(ADP!B:B,MATCH(A157,ADP!A:A,0)),"")</f>
        <v>105</v>
      </c>
      <c r="C157" t="str">
        <f>VLOOKUP(A157,'Hitter Playing Time'!A:D,4,FALSE)</f>
        <v>F</v>
      </c>
      <c r="D157" t="str">
        <f>INDEX('Hitter BABS Calcs'!N:N,MATCH(A157,'Hitter BABS Calcs'!A:A,0))</f>
        <v>p</v>
      </c>
      <c r="E157" t="str">
        <f>INDEX('Hitter BABS Calcs'!O:O,MATCH(A157,'Hitter BABS Calcs'!A:A,0))</f>
        <v>s</v>
      </c>
      <c r="F157" t="str">
        <f>INDEX('Hitter BABS Calcs'!P:P,MATCH(A157,'Hitter BABS Calcs'!A:A,0))</f>
        <v>ops</v>
      </c>
      <c r="H157" t="str">
        <f t="shared" si="2"/>
        <v/>
      </c>
      <c r="I157" t="str">
        <f>IFERROR(VLOOKUP(A157,DL!$A$1:$E$411,5,FALSE),"")</f>
        <v/>
      </c>
      <c r="J157" t="str">
        <f>IFERROR(VLOOKUP(A157,'2017 Rookies'!A:B,2,FALSE),"")</f>
        <v/>
      </c>
      <c r="K157" t="str">
        <f>IFERROR(VLOOKUP(A157,'Free Agents'!A:B,2,FALSE),"")</f>
        <v/>
      </c>
    </row>
    <row r="158" spans="1:11" x14ac:dyDescent="0.3">
      <c r="A158" t="s">
        <v>146</v>
      </c>
      <c r="B158">
        <f>IFERROR(INDEX(ADP!B:B,MATCH(A158,ADP!A:A,0)),"")</f>
        <v>272</v>
      </c>
      <c r="C158" t="str">
        <f>VLOOKUP(A158,'Hitter Playing Time'!A:D,4,FALSE)</f>
        <v>F</v>
      </c>
      <c r="D158" t="str">
        <f>INDEX('Hitter BABS Calcs'!N:N,MATCH(A158,'Hitter BABS Calcs'!A:A,0))</f>
        <v>p</v>
      </c>
      <c r="E158" t="str">
        <f>INDEX('Hitter BABS Calcs'!O:O,MATCH(A158,'Hitter BABS Calcs'!A:A,0))</f>
        <v>s-</v>
      </c>
      <c r="F158" t="str">
        <f>INDEX('Hitter BABS Calcs'!P:P,MATCH(A158,'Hitter BABS Calcs'!A:A,0))</f>
        <v>ops</v>
      </c>
      <c r="H158" t="str">
        <f t="shared" si="2"/>
        <v/>
      </c>
      <c r="I158" t="str">
        <f>IFERROR(VLOOKUP(A158,DL!$A$1:$E$411,5,FALSE),"")</f>
        <v/>
      </c>
      <c r="J158" t="str">
        <f>IFERROR(VLOOKUP(A158,'2017 Rookies'!A:B,2,FALSE),"")</f>
        <v/>
      </c>
      <c r="K158" t="str">
        <f>IFERROR(VLOOKUP(A158,'Free Agents'!A:B,2,FALSE),"")</f>
        <v>Nw</v>
      </c>
    </row>
    <row r="159" spans="1:11" x14ac:dyDescent="0.3">
      <c r="A159" t="s">
        <v>1457</v>
      </c>
      <c r="B159" t="str">
        <f>IFERROR(INDEX(ADP!B:B,MATCH(A159,ADP!A:A,0)),"")</f>
        <v/>
      </c>
      <c r="C159" t="str">
        <f>VLOOKUP(A159,'Hitter Playing Time'!A:D,4,FALSE)</f>
        <v>M</v>
      </c>
      <c r="D159" t="str">
        <f>INDEX('Hitter BABS Calcs'!N:N,MATCH(A159,'Hitter BABS Calcs'!A:A,0))</f>
        <v>p</v>
      </c>
      <c r="E159" t="str">
        <f>INDEX('Hitter BABS Calcs'!O:O,MATCH(A159,'Hitter BABS Calcs'!A:A,0))</f>
        <v>S+</v>
      </c>
      <c r="F159" t="str">
        <f>INDEX('Hitter BABS Calcs'!P:P,MATCH(A159,'Hitter BABS Calcs'!A:A,0))</f>
        <v>ops</v>
      </c>
      <c r="H159" t="str">
        <f t="shared" si="2"/>
        <v/>
      </c>
      <c r="I159" t="str">
        <f>IFERROR(VLOOKUP(A159,DL!$A$1:$E$411,5,FALSE),"")</f>
        <v/>
      </c>
      <c r="J159" t="str">
        <f>IFERROR(VLOOKUP(A159,'2017 Rookies'!A:B,2,FALSE),"")</f>
        <v/>
      </c>
      <c r="K159" t="str">
        <f>IFERROR(VLOOKUP(A159,'Free Agents'!A:B,2,FALSE),"")</f>
        <v/>
      </c>
    </row>
    <row r="160" spans="1:11" x14ac:dyDescent="0.3">
      <c r="A160" t="s">
        <v>147</v>
      </c>
      <c r="B160">
        <f>IFERROR(INDEX(ADP!B:B,MATCH(A160,ADP!A:A,0)),"")</f>
        <v>79</v>
      </c>
      <c r="C160" t="str">
        <f>VLOOKUP(A160,'Hitter Playing Time'!A:D,4,FALSE)</f>
        <v>F</v>
      </c>
      <c r="D160" t="str">
        <f>INDEX('Hitter BABS Calcs'!N:N,MATCH(A160,'Hitter BABS Calcs'!A:A,0))</f>
        <v>p</v>
      </c>
      <c r="E160" t="str">
        <f>INDEX('Hitter BABS Calcs'!O:O,MATCH(A160,'Hitter BABS Calcs'!A:A,0))</f>
        <v>s-</v>
      </c>
      <c r="F160" t="str">
        <f>INDEX('Hitter BABS Calcs'!P:P,MATCH(A160,'Hitter BABS Calcs'!A:A,0))</f>
        <v>ops</v>
      </c>
      <c r="H160" t="str">
        <f t="shared" si="2"/>
        <v/>
      </c>
      <c r="I160" t="str">
        <f>IFERROR(VLOOKUP(A160,DL!$A$1:$E$411,5,FALSE),"")</f>
        <v/>
      </c>
      <c r="J160" t="str">
        <f>IFERROR(VLOOKUP(A160,'2017 Rookies'!A:B,2,FALSE),"")</f>
        <v/>
      </c>
      <c r="K160" t="str">
        <f>IFERROR(VLOOKUP(A160,'Free Agents'!A:B,2,FALSE),"")</f>
        <v/>
      </c>
    </row>
    <row r="161" spans="1:11" x14ac:dyDescent="0.3">
      <c r="A161" t="s">
        <v>148</v>
      </c>
      <c r="B161">
        <f>IFERROR(INDEX(ADP!B:B,MATCH(A161,ADP!A:A,0)),"")</f>
        <v>144</v>
      </c>
      <c r="C161" t="str">
        <f>VLOOKUP(A161,'Hitter Playing Time'!A:D,4,FALSE)</f>
        <v>F</v>
      </c>
      <c r="D161" t="str">
        <f>INDEX('Hitter BABS Calcs'!N:N,MATCH(A161,'Hitter BABS Calcs'!A:A,0))</f>
        <v>p</v>
      </c>
      <c r="E161" t="str">
        <f>INDEX('Hitter BABS Calcs'!O:O,MATCH(A161,'Hitter BABS Calcs'!A:A,0))</f>
        <v>s</v>
      </c>
      <c r="F161" t="str">
        <f>INDEX('Hitter BABS Calcs'!P:P,MATCH(A161,'Hitter BABS Calcs'!A:A,0))</f>
        <v>ops</v>
      </c>
      <c r="H161" t="str">
        <f t="shared" si="2"/>
        <v/>
      </c>
      <c r="I161" t="str">
        <f>IFERROR(VLOOKUP(A161,DL!$A$1:$E$411,5,FALSE),"")</f>
        <v/>
      </c>
      <c r="J161" t="str">
        <f>IFERROR(VLOOKUP(A161,'2017 Rookies'!A:B,2,FALSE),"")</f>
        <v/>
      </c>
      <c r="K161" t="str">
        <f>IFERROR(VLOOKUP(A161,'Free Agents'!A:B,2,FALSE),"")</f>
        <v/>
      </c>
    </row>
    <row r="162" spans="1:11" x14ac:dyDescent="0.3">
      <c r="A162" t="s">
        <v>149</v>
      </c>
      <c r="B162">
        <f>IFERROR(INDEX(ADP!B:B,MATCH(A162,ADP!A:A,0)),"")</f>
        <v>253</v>
      </c>
      <c r="C162" t="str">
        <f>VLOOKUP(A162,'Hitter Playing Time'!A:D,4,FALSE)</f>
        <v>F</v>
      </c>
      <c r="D162" t="str">
        <f>INDEX('Hitter BABS Calcs'!N:N,MATCH(A162,'Hitter BABS Calcs'!A:A,0))</f>
        <v>p</v>
      </c>
      <c r="E162" t="str">
        <f>INDEX('Hitter BABS Calcs'!O:O,MATCH(A162,'Hitter BABS Calcs'!A:A,0))</f>
        <v>s</v>
      </c>
      <c r="F162" t="str">
        <f>INDEX('Hitter BABS Calcs'!P:P,MATCH(A162,'Hitter BABS Calcs'!A:A,0))</f>
        <v>ops</v>
      </c>
      <c r="H162" t="str">
        <f t="shared" si="2"/>
        <v/>
      </c>
      <c r="I162" t="str">
        <f>IFERROR(VLOOKUP(A162,DL!$A$1:$E$411,5,FALSE),"")</f>
        <v/>
      </c>
      <c r="J162" t="str">
        <f>IFERROR(VLOOKUP(A162,'2017 Rookies'!A:B,2,FALSE),"")</f>
        <v/>
      </c>
      <c r="K162" t="str">
        <f>IFERROR(VLOOKUP(A162,'Free Agents'!A:B,2,FALSE),"")</f>
        <v/>
      </c>
    </row>
    <row r="163" spans="1:11" x14ac:dyDescent="0.3">
      <c r="A163" t="s">
        <v>150</v>
      </c>
      <c r="B163">
        <f>IFERROR(INDEX(ADP!B:B,MATCH(A163,ADP!A:A,0)),"")</f>
        <v>73</v>
      </c>
      <c r="C163" t="str">
        <f>VLOOKUP(A163,'Hitter Playing Time'!A:D,4,FALSE)</f>
        <v>F</v>
      </c>
      <c r="D163" t="str">
        <f>INDEX('Hitter BABS Calcs'!N:N,MATCH(A163,'Hitter BABS Calcs'!A:A,0))</f>
        <v>p</v>
      </c>
      <c r="E163" t="str">
        <f>INDEX('Hitter BABS Calcs'!O:O,MATCH(A163,'Hitter BABS Calcs'!A:A,0))</f>
        <v>s</v>
      </c>
      <c r="F163" t="str">
        <f>INDEX('Hitter BABS Calcs'!P:P,MATCH(A163,'Hitter BABS Calcs'!A:A,0))</f>
        <v>ops</v>
      </c>
      <c r="H163" t="str">
        <f t="shared" si="2"/>
        <v/>
      </c>
      <c r="I163" t="str">
        <f>IFERROR(VLOOKUP(A163,DL!$A$1:$E$411,5,FALSE),"")</f>
        <v/>
      </c>
      <c r="J163" t="str">
        <f>IFERROR(VLOOKUP(A163,'2017 Rookies'!A:B,2,FALSE),"")</f>
        <v/>
      </c>
      <c r="K163" t="str">
        <f>IFERROR(VLOOKUP(A163,'Free Agents'!A:B,2,FALSE),"")</f>
        <v/>
      </c>
    </row>
    <row r="164" spans="1:11" x14ac:dyDescent="0.3">
      <c r="A164" t="s">
        <v>445</v>
      </c>
      <c r="B164" t="str">
        <f>IFERROR(INDEX(ADP!B:B,MATCH(A164,ADP!A:A,0)),"")</f>
        <v/>
      </c>
      <c r="C164" t="str">
        <f>VLOOKUP(A164,'Hitter Playing Time'!A:D,4,FALSE)</f>
        <v>P</v>
      </c>
      <c r="D164" t="str">
        <f>INDEX('Hitter BABS Calcs'!N:N,MATCH(A164,'Hitter BABS Calcs'!A:A,0))</f>
        <v>p-</v>
      </c>
      <c r="E164" t="str">
        <f>INDEX('Hitter BABS Calcs'!O:O,MATCH(A164,'Hitter BABS Calcs'!A:A,0))</f>
        <v>s</v>
      </c>
      <c r="F164" t="str">
        <f>INDEX('Hitter BABS Calcs'!P:P,MATCH(A164,'Hitter BABS Calcs'!A:A,0))</f>
        <v>ops</v>
      </c>
      <c r="H164" t="str">
        <f t="shared" si="2"/>
        <v/>
      </c>
      <c r="I164" t="str">
        <f>IFERROR(VLOOKUP(A164,DL!$A$1:$E$411,5,FALSE),"")</f>
        <v/>
      </c>
      <c r="J164" t="str">
        <f>IFERROR(VLOOKUP(A164,'2017 Rookies'!A:B,2,FALSE),"")</f>
        <v/>
      </c>
      <c r="K164" t="str">
        <f>IFERROR(VLOOKUP(A164,'Free Agents'!A:B,2,FALSE),"")</f>
        <v/>
      </c>
    </row>
    <row r="165" spans="1:11" x14ac:dyDescent="0.3">
      <c r="A165" t="s">
        <v>1458</v>
      </c>
      <c r="B165" t="str">
        <f>IFERROR(INDEX(ADP!B:B,MATCH(A165,ADP!A:A,0)),"")</f>
        <v/>
      </c>
      <c r="C165" t="str">
        <f>VLOOKUP(A165,'Hitter Playing Time'!A:D,4,FALSE)</f>
        <v>M</v>
      </c>
      <c r="D165" t="str">
        <f>INDEX('Hitter BABS Calcs'!N:N,MATCH(A165,'Hitter BABS Calcs'!A:A,0))</f>
        <v>p</v>
      </c>
      <c r="E165" t="str">
        <f>INDEX('Hitter BABS Calcs'!O:O,MATCH(A165,'Hitter BABS Calcs'!A:A,0))</f>
        <v>s-</v>
      </c>
      <c r="F165" t="str">
        <f>INDEX('Hitter BABS Calcs'!P:P,MATCH(A165,'Hitter BABS Calcs'!A:A,0))</f>
        <v>ops</v>
      </c>
      <c r="H165" t="str">
        <f t="shared" si="2"/>
        <v/>
      </c>
      <c r="I165" t="str">
        <f>IFERROR(VLOOKUP(A165,DL!$A$1:$E$411,5,FALSE),"")</f>
        <v/>
      </c>
      <c r="J165" t="str">
        <f>IFERROR(VLOOKUP(A165,'2017 Rookies'!A:B,2,FALSE),"")</f>
        <v/>
      </c>
      <c r="K165" t="str">
        <f>IFERROR(VLOOKUP(A165,'Free Agents'!A:B,2,FALSE),"")</f>
        <v/>
      </c>
    </row>
    <row r="166" spans="1:11" x14ac:dyDescent="0.3">
      <c r="A166" t="s">
        <v>151</v>
      </c>
      <c r="B166">
        <f>IFERROR(INDEX(ADP!B:B,MATCH(A166,ADP!A:A,0)),"")</f>
        <v>162</v>
      </c>
      <c r="C166" t="str">
        <f>VLOOKUP(A166,'Hitter Playing Time'!A:D,4,FALSE)</f>
        <v>M</v>
      </c>
      <c r="D166" t="str">
        <f>INDEX('Hitter BABS Calcs'!N:N,MATCH(A166,'Hitter BABS Calcs'!A:A,0))</f>
        <v>p</v>
      </c>
      <c r="E166" t="str">
        <f>INDEX('Hitter BABS Calcs'!O:O,MATCH(A166,'Hitter BABS Calcs'!A:A,0))</f>
        <v>s-</v>
      </c>
      <c r="F166" t="str">
        <f>INDEX('Hitter BABS Calcs'!P:P,MATCH(A166,'Hitter BABS Calcs'!A:A,0))</f>
        <v>ops</v>
      </c>
      <c r="H166" t="str">
        <f t="shared" si="2"/>
        <v/>
      </c>
      <c r="I166" t="str">
        <f>IFERROR(VLOOKUP(A166,DL!$A$1:$E$411,5,FALSE),"")</f>
        <v/>
      </c>
      <c r="J166" t="str">
        <f>IFERROR(VLOOKUP(A166,'2017 Rookies'!A:B,2,FALSE),"")</f>
        <v/>
      </c>
      <c r="K166" t="str">
        <f>IFERROR(VLOOKUP(A166,'Free Agents'!A:B,2,FALSE),"")</f>
        <v/>
      </c>
    </row>
    <row r="167" spans="1:11" x14ac:dyDescent="0.3">
      <c r="A167" t="s">
        <v>152</v>
      </c>
      <c r="B167">
        <f>IFERROR(INDEX(ADP!B:B,MATCH(A167,ADP!A:A,0)),"")</f>
        <v>77</v>
      </c>
      <c r="C167" t="str">
        <f>VLOOKUP(A167,'Hitter Playing Time'!A:D,4,FALSE)</f>
        <v>F</v>
      </c>
      <c r="D167" t="str">
        <f>INDEX('Hitter BABS Calcs'!N:N,MATCH(A167,'Hitter BABS Calcs'!A:A,0))</f>
        <v>p</v>
      </c>
      <c r="E167" t="str">
        <f>INDEX('Hitter BABS Calcs'!O:O,MATCH(A167,'Hitter BABS Calcs'!A:A,0))</f>
        <v>S+</v>
      </c>
      <c r="F167" t="str">
        <f>INDEX('Hitter BABS Calcs'!P:P,MATCH(A167,'Hitter BABS Calcs'!A:A,0))</f>
        <v>ops</v>
      </c>
      <c r="H167" t="str">
        <f t="shared" si="2"/>
        <v/>
      </c>
      <c r="I167" t="str">
        <f>IFERROR(VLOOKUP(A167,DL!$A$1:$E$411,5,FALSE),"")</f>
        <v/>
      </c>
      <c r="J167" t="str">
        <f>IFERROR(VLOOKUP(A167,'2017 Rookies'!A:B,2,FALSE),"")</f>
        <v/>
      </c>
      <c r="K167" t="str">
        <f>IFERROR(VLOOKUP(A167,'Free Agents'!A:B,2,FALSE),"")</f>
        <v/>
      </c>
    </row>
    <row r="168" spans="1:11" x14ac:dyDescent="0.3">
      <c r="A168" t="s">
        <v>153</v>
      </c>
      <c r="B168">
        <f>IFERROR(INDEX(ADP!B:B,MATCH(A168,ADP!A:A,0)),"")</f>
        <v>41</v>
      </c>
      <c r="C168" t="str">
        <f>VLOOKUP(A168,'Hitter Playing Time'!A:D,4,FALSE)</f>
        <v>F</v>
      </c>
      <c r="D168" t="str">
        <f>INDEX('Hitter BABS Calcs'!N:N,MATCH(A168,'Hitter BABS Calcs'!A:A,0))</f>
        <v>p</v>
      </c>
      <c r="E168" t="str">
        <f>INDEX('Hitter BABS Calcs'!O:O,MATCH(A168,'Hitter BABS Calcs'!A:A,0))</f>
        <v>s</v>
      </c>
      <c r="F168" t="str">
        <f>INDEX('Hitter BABS Calcs'!P:P,MATCH(A168,'Hitter BABS Calcs'!A:A,0))</f>
        <v>ops</v>
      </c>
      <c r="H168" t="str">
        <f t="shared" si="2"/>
        <v/>
      </c>
      <c r="I168" t="str">
        <f>IFERROR(VLOOKUP(A168,DL!$A$1:$E$411,5,FALSE),"")</f>
        <v/>
      </c>
      <c r="J168" t="str">
        <f>IFERROR(VLOOKUP(A168,'2017 Rookies'!A:B,2,FALSE),"")</f>
        <v>ex</v>
      </c>
      <c r="K168" t="str">
        <f>IFERROR(VLOOKUP(A168,'Free Agents'!A:B,2,FALSE),"")</f>
        <v/>
      </c>
    </row>
    <row r="169" spans="1:11" x14ac:dyDescent="0.3">
      <c r="A169" t="s">
        <v>154</v>
      </c>
      <c r="B169">
        <f>IFERROR(INDEX(ADP!B:B,MATCH(A169,ADP!A:A,0)),"")</f>
        <v>275</v>
      </c>
      <c r="C169" t="str">
        <f>VLOOKUP(A169,'Hitter Playing Time'!A:D,4,FALSE)</f>
        <v>F</v>
      </c>
      <c r="D169" t="str">
        <f>INDEX('Hitter BABS Calcs'!N:N,MATCH(A169,'Hitter BABS Calcs'!A:A,0))</f>
        <v>p</v>
      </c>
      <c r="E169" t="str">
        <f>INDEX('Hitter BABS Calcs'!O:O,MATCH(A169,'Hitter BABS Calcs'!A:A,0))</f>
        <v>s</v>
      </c>
      <c r="F169" t="str">
        <f>INDEX('Hitter BABS Calcs'!P:P,MATCH(A169,'Hitter BABS Calcs'!A:A,0))</f>
        <v>ops</v>
      </c>
      <c r="H169" t="str">
        <f t="shared" si="2"/>
        <v/>
      </c>
      <c r="I169" t="str">
        <f>IFERROR(VLOOKUP(A169,DL!$A$1:$E$411,5,FALSE),"")</f>
        <v>INJ</v>
      </c>
      <c r="J169" t="str">
        <f>IFERROR(VLOOKUP(A169,'2017 Rookies'!A:B,2,FALSE),"")</f>
        <v/>
      </c>
      <c r="K169" t="str">
        <f>IFERROR(VLOOKUP(A169,'Free Agents'!A:B,2,FALSE),"")</f>
        <v/>
      </c>
    </row>
    <row r="170" spans="1:11" x14ac:dyDescent="0.3">
      <c r="A170" t="s">
        <v>1459</v>
      </c>
      <c r="B170" t="str">
        <f>IFERROR(INDEX(ADP!B:B,MATCH(A170,ADP!A:A,0)),"")</f>
        <v/>
      </c>
      <c r="C170" t="str">
        <f>VLOOKUP(A170,'Hitter Playing Time'!A:D,4,FALSE)</f>
        <v>M</v>
      </c>
      <c r="D170" t="str">
        <f>INDEX('Hitter BABS Calcs'!N:N,MATCH(A170,'Hitter BABS Calcs'!A:A,0))</f>
        <v>p</v>
      </c>
      <c r="E170" t="str">
        <f>INDEX('Hitter BABS Calcs'!O:O,MATCH(A170,'Hitter BABS Calcs'!A:A,0))</f>
        <v>s-</v>
      </c>
      <c r="F170" t="str">
        <f>INDEX('Hitter BABS Calcs'!P:P,MATCH(A170,'Hitter BABS Calcs'!A:A,0))</f>
        <v>ops</v>
      </c>
      <c r="H170" t="str">
        <f t="shared" si="2"/>
        <v/>
      </c>
      <c r="I170" t="str">
        <f>IFERROR(VLOOKUP(A170,DL!$A$1:$E$411,5,FALSE),"")</f>
        <v/>
      </c>
      <c r="J170" t="str">
        <f>IFERROR(VLOOKUP(A170,'2017 Rookies'!A:B,2,FALSE),"")</f>
        <v/>
      </c>
      <c r="K170" t="str">
        <f>IFERROR(VLOOKUP(A170,'Free Agents'!A:B,2,FALSE),"")</f>
        <v/>
      </c>
    </row>
    <row r="171" spans="1:11" x14ac:dyDescent="0.3">
      <c r="A171" t="s">
        <v>155</v>
      </c>
      <c r="B171">
        <f>IFERROR(INDEX(ADP!B:B,MATCH(A171,ADP!A:A,0)),"")</f>
        <v>107</v>
      </c>
      <c r="C171" t="str">
        <f>VLOOKUP(A171,'Hitter Playing Time'!A:D,4,FALSE)</f>
        <v>F</v>
      </c>
      <c r="D171" t="str">
        <f>INDEX('Hitter BABS Calcs'!N:N,MATCH(A171,'Hitter BABS Calcs'!A:A,0))</f>
        <v>p</v>
      </c>
      <c r="E171" t="str">
        <f>INDEX('Hitter BABS Calcs'!O:O,MATCH(A171,'Hitter BABS Calcs'!A:A,0))</f>
        <v>s</v>
      </c>
      <c r="F171" t="str">
        <f>INDEX('Hitter BABS Calcs'!P:P,MATCH(A171,'Hitter BABS Calcs'!A:A,0))</f>
        <v>ops</v>
      </c>
      <c r="H171" t="str">
        <f t="shared" si="2"/>
        <v/>
      </c>
      <c r="I171" t="str">
        <f>IFERROR(VLOOKUP(A171,DL!$A$1:$E$411,5,FALSE),"")</f>
        <v/>
      </c>
      <c r="J171" t="str">
        <f>IFERROR(VLOOKUP(A171,'2017 Rookies'!A:B,2,FALSE),"")</f>
        <v/>
      </c>
      <c r="K171" t="str">
        <f>IFERROR(VLOOKUP(A171,'Free Agents'!A:B,2,FALSE),"")</f>
        <v/>
      </c>
    </row>
    <row r="172" spans="1:11" x14ac:dyDescent="0.3">
      <c r="A172" t="s">
        <v>517</v>
      </c>
      <c r="B172">
        <f>IFERROR(INDEX(ADP!B:B,MATCH(A172,ADP!A:A,0)),"")</f>
        <v>277</v>
      </c>
      <c r="C172" t="str">
        <f>VLOOKUP(A172,'Hitter Playing Time'!A:D,4,FALSE)</f>
        <v>M</v>
      </c>
      <c r="D172" t="str">
        <f>INDEX('Hitter BABS Calcs'!N:N,MATCH(A172,'Hitter BABS Calcs'!A:A,0))</f>
        <v>p</v>
      </c>
      <c r="E172" t="str">
        <f>INDEX('Hitter BABS Calcs'!O:O,MATCH(A172,'Hitter BABS Calcs'!A:A,0))</f>
        <v>s</v>
      </c>
      <c r="F172" t="str">
        <f>INDEX('Hitter BABS Calcs'!P:P,MATCH(A172,'Hitter BABS Calcs'!A:A,0))</f>
        <v>ops</v>
      </c>
      <c r="H172" t="str">
        <f t="shared" si="2"/>
        <v/>
      </c>
      <c r="I172" t="str">
        <f>IFERROR(VLOOKUP(A172,DL!$A$1:$E$411,5,FALSE),"")</f>
        <v/>
      </c>
      <c r="J172" t="str">
        <f>IFERROR(VLOOKUP(A172,'2017 Rookies'!A:B,2,FALSE),"")</f>
        <v>ex</v>
      </c>
      <c r="K172" t="str">
        <f>IFERROR(VLOOKUP(A172,'Free Agents'!A:B,2,FALSE),"")</f>
        <v/>
      </c>
    </row>
    <row r="173" spans="1:11" x14ac:dyDescent="0.3">
      <c r="A173" t="s">
        <v>1365</v>
      </c>
      <c r="B173" t="str">
        <f>IFERROR(INDEX(ADP!B:B,MATCH(A173,ADP!A:A,0)),"")</f>
        <v/>
      </c>
      <c r="C173" t="str">
        <f>VLOOKUP(A173,'Hitter Playing Time'!A:D,4,FALSE)</f>
        <v>P</v>
      </c>
      <c r="D173" t="str">
        <f>INDEX('Hitter BABS Calcs'!N:N,MATCH(A173,'Hitter BABS Calcs'!A:A,0))</f>
        <v>p-</v>
      </c>
      <c r="E173" t="str">
        <f>INDEX('Hitter BABS Calcs'!O:O,MATCH(A173,'Hitter BABS Calcs'!A:A,0))</f>
        <v>s-</v>
      </c>
      <c r="F173" t="str">
        <f>INDEX('Hitter BABS Calcs'!P:P,MATCH(A173,'Hitter BABS Calcs'!A:A,0))</f>
        <v>ops</v>
      </c>
      <c r="H173" t="str">
        <f t="shared" si="2"/>
        <v/>
      </c>
      <c r="I173" t="str">
        <f>IFERROR(VLOOKUP(A173,DL!$A$1:$E$411,5,FALSE),"")</f>
        <v/>
      </c>
      <c r="J173" t="str">
        <f>IFERROR(VLOOKUP(A173,'2017 Rookies'!A:B,2,FALSE),"")</f>
        <v>ex</v>
      </c>
      <c r="K173" t="str">
        <f>IFERROR(VLOOKUP(A173,'Free Agents'!A:B,2,FALSE),"")</f>
        <v/>
      </c>
    </row>
    <row r="174" spans="1:11" x14ac:dyDescent="0.3">
      <c r="A174" t="s">
        <v>156</v>
      </c>
      <c r="B174" t="str">
        <f>IFERROR(INDEX(ADP!B:B,MATCH(A174,ADP!A:A,0)),"")</f>
        <v/>
      </c>
      <c r="C174" t="str">
        <f>VLOOKUP(A174,'Hitter Playing Time'!A:D,4,FALSE)</f>
        <v>M</v>
      </c>
      <c r="D174" t="str">
        <f>INDEX('Hitter BABS Calcs'!N:N,MATCH(A174,'Hitter BABS Calcs'!A:A,0))</f>
        <v>p-</v>
      </c>
      <c r="E174" t="str">
        <f>INDEX('Hitter BABS Calcs'!O:O,MATCH(A174,'Hitter BABS Calcs'!A:A,0))</f>
        <v>s-</v>
      </c>
      <c r="F174" t="str">
        <f>INDEX('Hitter BABS Calcs'!P:P,MATCH(A174,'Hitter BABS Calcs'!A:A,0))</f>
        <v>ops</v>
      </c>
      <c r="H174" t="str">
        <f t="shared" si="2"/>
        <v/>
      </c>
      <c r="I174" t="str">
        <f>IFERROR(VLOOKUP(A174,DL!$A$1:$E$411,5,FALSE),"")</f>
        <v/>
      </c>
      <c r="J174" t="str">
        <f>IFERROR(VLOOKUP(A174,'2017 Rookies'!A:B,2,FALSE),"")</f>
        <v/>
      </c>
      <c r="K174" t="str">
        <f>IFERROR(VLOOKUP(A174,'Free Agents'!A:B,2,FALSE),"")</f>
        <v/>
      </c>
    </row>
    <row r="175" spans="1:11" x14ac:dyDescent="0.3">
      <c r="A175" t="s">
        <v>626</v>
      </c>
      <c r="B175">
        <f>IFERROR(INDEX(ADP!B:B,MATCH(A175,ADP!A:A,0)),"")</f>
        <v>325</v>
      </c>
      <c r="C175" t="str">
        <f>VLOOKUP(A175,'Hitter Playing Time'!A:D,4,FALSE)</f>
        <v>M</v>
      </c>
      <c r="D175" t="str">
        <f>INDEX('Hitter BABS Calcs'!N:N,MATCH(A175,'Hitter BABS Calcs'!A:A,0))</f>
        <v>p</v>
      </c>
      <c r="E175" t="str">
        <f>INDEX('Hitter BABS Calcs'!O:O,MATCH(A175,'Hitter BABS Calcs'!A:A,0))</f>
        <v>s-</v>
      </c>
      <c r="F175" t="str">
        <f>INDEX('Hitter BABS Calcs'!P:P,MATCH(A175,'Hitter BABS Calcs'!A:A,0))</f>
        <v>ops</v>
      </c>
      <c r="H175" t="str">
        <f t="shared" si="2"/>
        <v/>
      </c>
      <c r="I175" t="str">
        <f>IFERROR(VLOOKUP(A175,DL!$A$1:$E$411,5,FALSE),"")</f>
        <v/>
      </c>
      <c r="J175" t="str">
        <f>IFERROR(VLOOKUP(A175,'2017 Rookies'!A:B,2,FALSE),"")</f>
        <v/>
      </c>
      <c r="K175" t="str">
        <f>IFERROR(VLOOKUP(A175,'Free Agents'!A:B,2,FALSE),"")</f>
        <v/>
      </c>
    </row>
    <row r="176" spans="1:11" x14ac:dyDescent="0.3">
      <c r="A176" t="s">
        <v>1460</v>
      </c>
      <c r="B176" t="str">
        <f>IFERROR(INDEX(ADP!B:B,MATCH(A176,ADP!A:A,0)),"")</f>
        <v/>
      </c>
      <c r="C176" t="str">
        <f>VLOOKUP(A176,'Hitter Playing Time'!A:D,4,FALSE)</f>
        <v>P</v>
      </c>
      <c r="D176" t="str">
        <f>INDEX('Hitter BABS Calcs'!N:N,MATCH(A176,'Hitter BABS Calcs'!A:A,0))</f>
        <v>p</v>
      </c>
      <c r="E176" t="str">
        <f>INDEX('Hitter BABS Calcs'!O:O,MATCH(A176,'Hitter BABS Calcs'!A:A,0))</f>
        <v>s-</v>
      </c>
      <c r="F176" t="str">
        <f>INDEX('Hitter BABS Calcs'!P:P,MATCH(A176,'Hitter BABS Calcs'!A:A,0))</f>
        <v>ops</v>
      </c>
      <c r="H176" t="str">
        <f t="shared" si="2"/>
        <v/>
      </c>
      <c r="I176" t="str">
        <f>IFERROR(VLOOKUP(A176,DL!$A$1:$E$411,5,FALSE),"")</f>
        <v/>
      </c>
      <c r="J176" t="str">
        <f>IFERROR(VLOOKUP(A176,'2017 Rookies'!A:B,2,FALSE),"")</f>
        <v/>
      </c>
      <c r="K176" t="str">
        <f>IFERROR(VLOOKUP(A176,'Free Agents'!A:B,2,FALSE),"")</f>
        <v/>
      </c>
    </row>
    <row r="177" spans="1:11" x14ac:dyDescent="0.3">
      <c r="A177" t="s">
        <v>420</v>
      </c>
      <c r="B177" t="str">
        <f>IFERROR(INDEX(ADP!B:B,MATCH(A177,ADP!A:A,0)),"")</f>
        <v/>
      </c>
      <c r="C177" t="str">
        <f>VLOOKUP(A177,'Hitter Playing Time'!A:D,4,FALSE)</f>
        <v>P</v>
      </c>
      <c r="D177" t="str">
        <f>INDEX('Hitter BABS Calcs'!N:N,MATCH(A177,'Hitter BABS Calcs'!A:A,0))</f>
        <v>p</v>
      </c>
      <c r="E177" t="str">
        <f>INDEX('Hitter BABS Calcs'!O:O,MATCH(A177,'Hitter BABS Calcs'!A:A,0))</f>
        <v>s</v>
      </c>
      <c r="F177" t="str">
        <f>INDEX('Hitter BABS Calcs'!P:P,MATCH(A177,'Hitter BABS Calcs'!A:A,0))</f>
        <v>ops</v>
      </c>
      <c r="H177" t="str">
        <f t="shared" si="2"/>
        <v/>
      </c>
      <c r="I177" t="str">
        <f>IFERROR(VLOOKUP(A177,DL!$A$1:$E$411,5,FALSE),"")</f>
        <v/>
      </c>
      <c r="J177" t="str">
        <f>IFERROR(VLOOKUP(A177,'2017 Rookies'!A:B,2,FALSE),"")</f>
        <v>ex</v>
      </c>
      <c r="K177" t="str">
        <f>IFERROR(VLOOKUP(A177,'Free Agents'!A:B,2,FALSE),"")</f>
        <v/>
      </c>
    </row>
    <row r="178" spans="1:11" x14ac:dyDescent="0.3">
      <c r="A178" t="s">
        <v>157</v>
      </c>
      <c r="B178" t="str">
        <f>IFERROR(INDEX(ADP!B:B,MATCH(A178,ADP!A:A,0)),"")</f>
        <v/>
      </c>
      <c r="C178" t="str">
        <f>VLOOKUP(A178,'Hitter Playing Time'!A:D,4,FALSE)</f>
        <v>M</v>
      </c>
      <c r="D178" t="str">
        <f>INDEX('Hitter BABS Calcs'!N:N,MATCH(A178,'Hitter BABS Calcs'!A:A,0))</f>
        <v>p-</v>
      </c>
      <c r="E178" t="str">
        <f>INDEX('Hitter BABS Calcs'!O:O,MATCH(A178,'Hitter BABS Calcs'!A:A,0))</f>
        <v>S+</v>
      </c>
      <c r="F178" t="str">
        <f>INDEX('Hitter BABS Calcs'!P:P,MATCH(A178,'Hitter BABS Calcs'!A:A,0))</f>
        <v>ops</v>
      </c>
      <c r="H178" t="str">
        <f t="shared" si="2"/>
        <v/>
      </c>
      <c r="I178" t="str">
        <f>IFERROR(VLOOKUP(A178,DL!$A$1:$E$411,5,FALSE),"")</f>
        <v/>
      </c>
      <c r="J178" t="str">
        <f>IFERROR(VLOOKUP(A178,'2017 Rookies'!A:B,2,FALSE),"")</f>
        <v/>
      </c>
      <c r="K178" t="str">
        <f>IFERROR(VLOOKUP(A178,'Free Agents'!A:B,2,FALSE),"")</f>
        <v/>
      </c>
    </row>
    <row r="179" spans="1:11" x14ac:dyDescent="0.3">
      <c r="A179" t="s">
        <v>158</v>
      </c>
      <c r="B179" t="str">
        <f>IFERROR(INDEX(ADP!B:B,MATCH(A179,ADP!A:A,0)),"")</f>
        <v/>
      </c>
      <c r="C179" t="str">
        <f>VLOOKUP(A179,'Hitter Playing Time'!A:D,4,FALSE)</f>
        <v>F</v>
      </c>
      <c r="D179" t="str">
        <f>INDEX('Hitter BABS Calcs'!N:N,MATCH(A179,'Hitter BABS Calcs'!A:A,0))</f>
        <v>p</v>
      </c>
      <c r="E179" t="str">
        <f>INDEX('Hitter BABS Calcs'!O:O,MATCH(A179,'Hitter BABS Calcs'!A:A,0))</f>
        <v>s</v>
      </c>
      <c r="F179" t="str">
        <f>INDEX('Hitter BABS Calcs'!P:P,MATCH(A179,'Hitter BABS Calcs'!A:A,0))</f>
        <v>ops</v>
      </c>
      <c r="H179" t="str">
        <f t="shared" si="2"/>
        <v/>
      </c>
      <c r="I179" t="str">
        <f>IFERROR(VLOOKUP(A179,DL!$A$1:$E$411,5,FALSE),"")</f>
        <v/>
      </c>
      <c r="J179" t="str">
        <f>IFERROR(VLOOKUP(A179,'2017 Rookies'!A:B,2,FALSE),"")</f>
        <v/>
      </c>
      <c r="K179" t="str">
        <f>IFERROR(VLOOKUP(A179,'Free Agents'!A:B,2,FALSE),"")</f>
        <v>Nw</v>
      </c>
    </row>
    <row r="180" spans="1:11" x14ac:dyDescent="0.3">
      <c r="A180" t="s">
        <v>1400</v>
      </c>
      <c r="B180" t="str">
        <f>IFERROR(INDEX(ADP!B:B,MATCH(A180,ADP!A:A,0)),"")</f>
        <v/>
      </c>
      <c r="C180" t="str">
        <f>VLOOKUP(A180,'Hitter Playing Time'!A:D,4,FALSE)</f>
        <v>P</v>
      </c>
      <c r="D180" t="str">
        <f>INDEX('Hitter BABS Calcs'!N:N,MATCH(A180,'Hitter BABS Calcs'!A:A,0))</f>
        <v>p</v>
      </c>
      <c r="E180" t="str">
        <f>INDEX('Hitter BABS Calcs'!O:O,MATCH(A180,'Hitter BABS Calcs'!A:A,0))</f>
        <v>s-</v>
      </c>
      <c r="F180" t="str">
        <f>INDEX('Hitter BABS Calcs'!P:P,MATCH(A180,'Hitter BABS Calcs'!A:A,0))</f>
        <v>ops</v>
      </c>
      <c r="H180" t="str">
        <f t="shared" si="2"/>
        <v/>
      </c>
      <c r="I180" t="str">
        <f>IFERROR(VLOOKUP(A180,DL!$A$1:$E$411,5,FALSE),"")</f>
        <v/>
      </c>
      <c r="J180" t="str">
        <f>IFERROR(VLOOKUP(A180,'2017 Rookies'!A:B,2,FALSE),"")</f>
        <v>ex</v>
      </c>
      <c r="K180" t="str">
        <f>IFERROR(VLOOKUP(A180,'Free Agents'!A:B,2,FALSE),"")</f>
        <v/>
      </c>
    </row>
    <row r="181" spans="1:11" x14ac:dyDescent="0.3">
      <c r="A181" t="s">
        <v>159</v>
      </c>
      <c r="B181">
        <f>IFERROR(INDEX(ADP!B:B,MATCH(A181,ADP!A:A,0)),"")</f>
        <v>292</v>
      </c>
      <c r="C181" t="str">
        <f>VLOOKUP(A181,'Hitter Playing Time'!A:D,4,FALSE)</f>
        <v>F</v>
      </c>
      <c r="D181" t="str">
        <f>INDEX('Hitter BABS Calcs'!N:N,MATCH(A181,'Hitter BABS Calcs'!A:A,0))</f>
        <v>p</v>
      </c>
      <c r="E181" t="str">
        <f>INDEX('Hitter BABS Calcs'!O:O,MATCH(A181,'Hitter BABS Calcs'!A:A,0))</f>
        <v>s</v>
      </c>
      <c r="F181" t="str">
        <f>INDEX('Hitter BABS Calcs'!P:P,MATCH(A181,'Hitter BABS Calcs'!A:A,0))</f>
        <v>ops</v>
      </c>
      <c r="H181" t="str">
        <f t="shared" si="2"/>
        <v/>
      </c>
      <c r="I181" t="str">
        <f>IFERROR(VLOOKUP(A181,DL!$A$1:$E$411,5,FALSE),"")</f>
        <v/>
      </c>
      <c r="J181" t="str">
        <f>IFERROR(VLOOKUP(A181,'2017 Rookies'!A:B,2,FALSE),"")</f>
        <v/>
      </c>
      <c r="K181" t="str">
        <f>IFERROR(VLOOKUP(A181,'Free Agents'!A:B,2,FALSE),"")</f>
        <v/>
      </c>
    </row>
    <row r="182" spans="1:11" x14ac:dyDescent="0.3">
      <c r="A182" t="s">
        <v>160</v>
      </c>
      <c r="B182" t="str">
        <f>IFERROR(INDEX(ADP!B:B,MATCH(A182,ADP!A:A,0)),"")</f>
        <v/>
      </c>
      <c r="C182" t="str">
        <f>VLOOKUP(A182,'Hitter Playing Time'!A:D,4,FALSE)</f>
        <v>M</v>
      </c>
      <c r="D182" t="str">
        <f>INDEX('Hitter BABS Calcs'!N:N,MATCH(A182,'Hitter BABS Calcs'!A:A,0))</f>
        <v>p</v>
      </c>
      <c r="E182" t="str">
        <f>INDEX('Hitter BABS Calcs'!O:O,MATCH(A182,'Hitter BABS Calcs'!A:A,0))</f>
        <v>s</v>
      </c>
      <c r="F182" t="str">
        <f>INDEX('Hitter BABS Calcs'!P:P,MATCH(A182,'Hitter BABS Calcs'!A:A,0))</f>
        <v>ops</v>
      </c>
      <c r="H182" t="str">
        <f t="shared" si="2"/>
        <v/>
      </c>
      <c r="I182" t="str">
        <f>IFERROR(VLOOKUP(A182,DL!$A$1:$E$411,5,FALSE),"")</f>
        <v/>
      </c>
      <c r="J182" t="str">
        <f>IFERROR(VLOOKUP(A182,'2017 Rookies'!A:B,2,FALSE),"")</f>
        <v/>
      </c>
      <c r="K182" t="str">
        <f>IFERROR(VLOOKUP(A182,'Free Agents'!A:B,2,FALSE),"")</f>
        <v/>
      </c>
    </row>
    <row r="183" spans="1:11" x14ac:dyDescent="0.3">
      <c r="A183" t="s">
        <v>161</v>
      </c>
      <c r="B183" t="str">
        <f>IFERROR(INDEX(ADP!B:B,MATCH(A183,ADP!A:A,0)),"")</f>
        <v/>
      </c>
      <c r="C183" t="str">
        <f>VLOOKUP(A183,'Hitter Playing Time'!A:D,4,FALSE)</f>
        <v>F</v>
      </c>
      <c r="D183" t="str">
        <f>INDEX('Hitter BABS Calcs'!N:N,MATCH(A183,'Hitter BABS Calcs'!A:A,0))</f>
        <v>p</v>
      </c>
      <c r="E183" t="str">
        <f>INDEX('Hitter BABS Calcs'!O:O,MATCH(A183,'Hitter BABS Calcs'!A:A,0))</f>
        <v>s</v>
      </c>
      <c r="F183" t="str">
        <f>INDEX('Hitter BABS Calcs'!P:P,MATCH(A183,'Hitter BABS Calcs'!A:A,0))</f>
        <v>ops</v>
      </c>
      <c r="H183" t="str">
        <f t="shared" si="2"/>
        <v/>
      </c>
      <c r="I183" t="str">
        <f>IFERROR(VLOOKUP(A183,DL!$A$1:$E$411,5,FALSE),"")</f>
        <v/>
      </c>
      <c r="J183" t="str">
        <f>IFERROR(VLOOKUP(A183,'2017 Rookies'!A:B,2,FALSE),"")</f>
        <v/>
      </c>
      <c r="K183" t="str">
        <f>IFERROR(VLOOKUP(A183,'Free Agents'!A:B,2,FALSE),"")</f>
        <v>Nw</v>
      </c>
    </row>
    <row r="184" spans="1:11" x14ac:dyDescent="0.3">
      <c r="A184" t="s">
        <v>586</v>
      </c>
      <c r="B184" t="str">
        <f>IFERROR(INDEX(ADP!B:B,MATCH(A184,ADP!A:A,0)),"")</f>
        <v/>
      </c>
      <c r="C184" t="str">
        <f>VLOOKUP(A184,'Hitter Playing Time'!A:D,4,FALSE)</f>
        <v>P</v>
      </c>
      <c r="D184" t="str">
        <f>INDEX('Hitter BABS Calcs'!N:N,MATCH(A184,'Hitter BABS Calcs'!A:A,0))</f>
        <v>p</v>
      </c>
      <c r="E184" t="str">
        <f>INDEX('Hitter BABS Calcs'!O:O,MATCH(A184,'Hitter BABS Calcs'!A:A,0))</f>
        <v>s-</v>
      </c>
      <c r="F184" t="str">
        <f>INDEX('Hitter BABS Calcs'!P:P,MATCH(A184,'Hitter BABS Calcs'!A:A,0))</f>
        <v>ops</v>
      </c>
      <c r="H184" t="str">
        <f t="shared" si="2"/>
        <v/>
      </c>
      <c r="I184" t="str">
        <f>IFERROR(VLOOKUP(A184,DL!$A$1:$E$411,5,FALSE),"")</f>
        <v>INJ</v>
      </c>
      <c r="J184" t="str">
        <f>IFERROR(VLOOKUP(A184,'2017 Rookies'!A:B,2,FALSE),"")</f>
        <v>ex</v>
      </c>
      <c r="K184" t="str">
        <f>IFERROR(VLOOKUP(A184,'Free Agents'!A:B,2,FALSE),"")</f>
        <v/>
      </c>
    </row>
    <row r="185" spans="1:11" x14ac:dyDescent="0.3">
      <c r="A185" t="s">
        <v>1461</v>
      </c>
      <c r="B185" t="str">
        <f>IFERROR(INDEX(ADP!B:B,MATCH(A185,ADP!A:A,0)),"")</f>
        <v/>
      </c>
      <c r="C185" t="str">
        <f>VLOOKUP(A185,'Hitter Playing Time'!A:D,4,FALSE)</f>
        <v>P</v>
      </c>
      <c r="D185" t="str">
        <f>INDEX('Hitter BABS Calcs'!N:N,MATCH(A185,'Hitter BABS Calcs'!A:A,0))</f>
        <v>p</v>
      </c>
      <c r="E185" t="str">
        <f>INDEX('Hitter BABS Calcs'!O:O,MATCH(A185,'Hitter BABS Calcs'!A:A,0))</f>
        <v>S+</v>
      </c>
      <c r="F185" t="str">
        <f>INDEX('Hitter BABS Calcs'!P:P,MATCH(A185,'Hitter BABS Calcs'!A:A,0))</f>
        <v>ops</v>
      </c>
      <c r="H185" t="str">
        <f t="shared" si="2"/>
        <v/>
      </c>
      <c r="I185" t="str">
        <f>IFERROR(VLOOKUP(A185,DL!$A$1:$E$411,5,FALSE),"")</f>
        <v/>
      </c>
      <c r="J185" t="str">
        <f>IFERROR(VLOOKUP(A185,'2017 Rookies'!A:B,2,FALSE),"")</f>
        <v/>
      </c>
      <c r="K185" t="str">
        <f>IFERROR(VLOOKUP(A185,'Free Agents'!A:B,2,FALSE),"")</f>
        <v/>
      </c>
    </row>
    <row r="186" spans="1:11" x14ac:dyDescent="0.3">
      <c r="A186" t="s">
        <v>162</v>
      </c>
      <c r="B186">
        <f>IFERROR(INDEX(ADP!B:B,MATCH(A186,ADP!A:A,0)),"")</f>
        <v>111</v>
      </c>
      <c r="C186" t="str">
        <f>VLOOKUP(A186,'Hitter Playing Time'!A:D,4,FALSE)</f>
        <v>M</v>
      </c>
      <c r="D186" t="str">
        <f>INDEX('Hitter BABS Calcs'!N:N,MATCH(A186,'Hitter BABS Calcs'!A:A,0))</f>
        <v>p</v>
      </c>
      <c r="E186" t="str">
        <f>INDEX('Hitter BABS Calcs'!O:O,MATCH(A186,'Hitter BABS Calcs'!A:A,0))</f>
        <v>s-</v>
      </c>
      <c r="F186" t="str">
        <f>INDEX('Hitter BABS Calcs'!P:P,MATCH(A186,'Hitter BABS Calcs'!A:A,0))</f>
        <v>ops</v>
      </c>
      <c r="H186" t="str">
        <f t="shared" si="2"/>
        <v/>
      </c>
      <c r="I186" t="str">
        <f>IFERROR(VLOOKUP(A186,DL!$A$1:$E$411,5,FALSE),"")</f>
        <v/>
      </c>
      <c r="J186" t="str">
        <f>IFERROR(VLOOKUP(A186,'2017 Rookies'!A:B,2,FALSE),"")</f>
        <v/>
      </c>
      <c r="K186" t="str">
        <f>IFERROR(VLOOKUP(A186,'Free Agents'!A:B,2,FALSE),"")</f>
        <v/>
      </c>
    </row>
    <row r="187" spans="1:11" x14ac:dyDescent="0.3">
      <c r="A187" t="s">
        <v>163</v>
      </c>
      <c r="B187">
        <f>IFERROR(INDEX(ADP!B:B,MATCH(A187,ADP!A:A,0)),"")</f>
        <v>215</v>
      </c>
      <c r="C187" t="str">
        <f>VLOOKUP(A187,'Hitter Playing Time'!A:D,4,FALSE)</f>
        <v>F</v>
      </c>
      <c r="D187" t="str">
        <f>INDEX('Hitter BABS Calcs'!N:N,MATCH(A187,'Hitter BABS Calcs'!A:A,0))</f>
        <v>p</v>
      </c>
      <c r="E187" t="str">
        <f>INDEX('Hitter BABS Calcs'!O:O,MATCH(A187,'Hitter BABS Calcs'!A:A,0))</f>
        <v>s</v>
      </c>
      <c r="F187" t="str">
        <f>INDEX('Hitter BABS Calcs'!P:P,MATCH(A187,'Hitter BABS Calcs'!A:A,0))</f>
        <v>ops</v>
      </c>
      <c r="H187" t="str">
        <f t="shared" si="2"/>
        <v/>
      </c>
      <c r="I187" t="str">
        <f>IFERROR(VLOOKUP(A187,DL!$A$1:$E$411,5,FALSE),"")</f>
        <v/>
      </c>
      <c r="J187" t="str">
        <f>IFERROR(VLOOKUP(A187,'2017 Rookies'!A:B,2,FALSE),"")</f>
        <v/>
      </c>
      <c r="K187" t="str">
        <f>IFERROR(VLOOKUP(A187,'Free Agents'!A:B,2,FALSE),"")</f>
        <v/>
      </c>
    </row>
    <row r="188" spans="1:11" x14ac:dyDescent="0.3">
      <c r="A188" t="s">
        <v>164</v>
      </c>
      <c r="B188" t="str">
        <f>IFERROR(INDEX(ADP!B:B,MATCH(A188,ADP!A:A,0)),"")</f>
        <v/>
      </c>
      <c r="C188" t="str">
        <f>VLOOKUP(A188,'Hitter Playing Time'!A:D,4,FALSE)</f>
        <v>F</v>
      </c>
      <c r="D188" t="str">
        <f>INDEX('Hitter BABS Calcs'!N:N,MATCH(A188,'Hitter BABS Calcs'!A:A,0))</f>
        <v>p</v>
      </c>
      <c r="E188" t="str">
        <f>INDEX('Hitter BABS Calcs'!O:O,MATCH(A188,'Hitter BABS Calcs'!A:A,0))</f>
        <v>s-</v>
      </c>
      <c r="F188" t="str">
        <f>INDEX('Hitter BABS Calcs'!P:P,MATCH(A188,'Hitter BABS Calcs'!A:A,0))</f>
        <v>ops</v>
      </c>
      <c r="H188" t="str">
        <f t="shared" si="2"/>
        <v/>
      </c>
      <c r="I188" t="str">
        <f>IFERROR(VLOOKUP(A188,DL!$A$1:$E$411,5,FALSE),"")</f>
        <v/>
      </c>
      <c r="J188" t="str">
        <f>IFERROR(VLOOKUP(A188,'2017 Rookies'!A:B,2,FALSE),"")</f>
        <v/>
      </c>
      <c r="K188" t="str">
        <f>IFERROR(VLOOKUP(A188,'Free Agents'!A:B,2,FALSE),"")</f>
        <v/>
      </c>
    </row>
    <row r="189" spans="1:11" x14ac:dyDescent="0.3">
      <c r="A189" t="s">
        <v>1282</v>
      </c>
      <c r="B189" t="str">
        <f>IFERROR(INDEX(ADP!B:B,MATCH(A189,ADP!A:A,0)),"")</f>
        <v/>
      </c>
      <c r="C189" t="str">
        <f>VLOOKUP(A189,'Hitter Playing Time'!A:D,4,FALSE)</f>
        <v>P</v>
      </c>
      <c r="D189" t="str">
        <f>INDEX('Hitter BABS Calcs'!N:N,MATCH(A189,'Hitter BABS Calcs'!A:A,0))</f>
        <v>p</v>
      </c>
      <c r="E189" t="str">
        <f>INDEX('Hitter BABS Calcs'!O:O,MATCH(A189,'Hitter BABS Calcs'!A:A,0))</f>
        <v>s</v>
      </c>
      <c r="F189" t="str">
        <f>INDEX('Hitter BABS Calcs'!P:P,MATCH(A189,'Hitter BABS Calcs'!A:A,0))</f>
        <v>ops</v>
      </c>
      <c r="H189" t="str">
        <f t="shared" si="2"/>
        <v/>
      </c>
      <c r="I189" t="str">
        <f>IFERROR(VLOOKUP(A189,DL!$A$1:$E$411,5,FALSE),"")</f>
        <v/>
      </c>
      <c r="J189" t="str">
        <f>IFERROR(VLOOKUP(A189,'2017 Rookies'!A:B,2,FALSE),"")</f>
        <v>ex</v>
      </c>
      <c r="K189" t="str">
        <f>IFERROR(VLOOKUP(A189,'Free Agents'!A:B,2,FALSE),"")</f>
        <v/>
      </c>
    </row>
    <row r="190" spans="1:11" x14ac:dyDescent="0.3">
      <c r="A190" t="s">
        <v>1462</v>
      </c>
      <c r="B190" t="str">
        <f>IFERROR(INDEX(ADP!B:B,MATCH(A190,ADP!A:A,0)),"")</f>
        <v/>
      </c>
      <c r="C190" t="str">
        <f>VLOOKUP(A190,'Hitter Playing Time'!A:D,4,FALSE)</f>
        <v>P</v>
      </c>
      <c r="D190" t="str">
        <f>INDEX('Hitter BABS Calcs'!N:N,MATCH(A190,'Hitter BABS Calcs'!A:A,0))</f>
        <v>p</v>
      </c>
      <c r="E190" t="str">
        <f>INDEX('Hitter BABS Calcs'!O:O,MATCH(A190,'Hitter BABS Calcs'!A:A,0))</f>
        <v>s</v>
      </c>
      <c r="F190" t="str">
        <f>INDEX('Hitter BABS Calcs'!P:P,MATCH(A190,'Hitter BABS Calcs'!A:A,0))</f>
        <v>ops</v>
      </c>
      <c r="H190" t="str">
        <f t="shared" si="2"/>
        <v/>
      </c>
      <c r="I190" t="str">
        <f>IFERROR(VLOOKUP(A190,DL!$A$1:$E$411,5,FALSE),"")</f>
        <v/>
      </c>
      <c r="J190" t="str">
        <f>IFERROR(VLOOKUP(A190,'2017 Rookies'!A:B,2,FALSE),"")</f>
        <v/>
      </c>
      <c r="K190" t="str">
        <f>IFERROR(VLOOKUP(A190,'Free Agents'!A:B,2,FALSE),"")</f>
        <v/>
      </c>
    </row>
    <row r="191" spans="1:11" x14ac:dyDescent="0.3">
      <c r="A191" t="s">
        <v>165</v>
      </c>
      <c r="B191">
        <f>IFERROR(INDEX(ADP!B:B,MATCH(A191,ADP!A:A,0)),"")</f>
        <v>297</v>
      </c>
      <c r="C191" t="str">
        <f>VLOOKUP(A191,'Hitter Playing Time'!A:D,4,FALSE)</f>
        <v>M</v>
      </c>
      <c r="D191" t="str">
        <f>INDEX('Hitter BABS Calcs'!N:N,MATCH(A191,'Hitter BABS Calcs'!A:A,0))</f>
        <v>p</v>
      </c>
      <c r="E191" t="str">
        <f>INDEX('Hitter BABS Calcs'!O:O,MATCH(A191,'Hitter BABS Calcs'!A:A,0))</f>
        <v>s-</v>
      </c>
      <c r="F191" t="str">
        <f>INDEX('Hitter BABS Calcs'!P:P,MATCH(A191,'Hitter BABS Calcs'!A:A,0))</f>
        <v>ops</v>
      </c>
      <c r="H191" t="str">
        <f t="shared" si="2"/>
        <v/>
      </c>
      <c r="I191" t="str">
        <f>IFERROR(VLOOKUP(A191,DL!$A$1:$E$411,5,FALSE),"")</f>
        <v/>
      </c>
      <c r="J191" t="str">
        <f>IFERROR(VLOOKUP(A191,'2017 Rookies'!A:B,2,FALSE),"")</f>
        <v/>
      </c>
      <c r="K191" t="str">
        <f>IFERROR(VLOOKUP(A191,'Free Agents'!A:B,2,FALSE),"")</f>
        <v>Nw</v>
      </c>
    </row>
    <row r="192" spans="1:11" x14ac:dyDescent="0.3">
      <c r="A192" t="s">
        <v>166</v>
      </c>
      <c r="B192">
        <f>IFERROR(INDEX(ADP!B:B,MATCH(A192,ADP!A:A,0)),"")</f>
        <v>128</v>
      </c>
      <c r="C192" t="str">
        <f>VLOOKUP(A192,'Hitter Playing Time'!A:D,4,FALSE)</f>
        <v>F</v>
      </c>
      <c r="D192" t="str">
        <f>INDEX('Hitter BABS Calcs'!N:N,MATCH(A192,'Hitter BABS Calcs'!A:A,0))</f>
        <v>p-</v>
      </c>
      <c r="E192" t="str">
        <f>INDEX('Hitter BABS Calcs'!O:O,MATCH(A192,'Hitter BABS Calcs'!A:A,0))</f>
        <v>S+</v>
      </c>
      <c r="F192" t="str">
        <f>INDEX('Hitter BABS Calcs'!P:P,MATCH(A192,'Hitter BABS Calcs'!A:A,0))</f>
        <v>ops</v>
      </c>
      <c r="H192" t="str">
        <f t="shared" si="2"/>
        <v/>
      </c>
      <c r="I192" t="str">
        <f>IFERROR(VLOOKUP(A192,DL!$A$1:$E$411,5,FALSE),"")</f>
        <v/>
      </c>
      <c r="J192" t="str">
        <f>IFERROR(VLOOKUP(A192,'2017 Rookies'!A:B,2,FALSE),"")</f>
        <v/>
      </c>
      <c r="K192" t="str">
        <f>IFERROR(VLOOKUP(A192,'Free Agents'!A:B,2,FALSE),"")</f>
        <v/>
      </c>
    </row>
    <row r="193" spans="1:11" x14ac:dyDescent="0.3">
      <c r="A193" t="s">
        <v>167</v>
      </c>
      <c r="B193">
        <f>IFERROR(INDEX(ADP!B:B,MATCH(A193,ADP!A:A,0)),"")</f>
        <v>18</v>
      </c>
      <c r="C193" t="str">
        <f>VLOOKUP(A193,'Hitter Playing Time'!A:D,4,FALSE)</f>
        <v>F</v>
      </c>
      <c r="D193" t="str">
        <f>INDEX('Hitter BABS Calcs'!N:N,MATCH(A193,'Hitter BABS Calcs'!A:A,0))</f>
        <v>p</v>
      </c>
      <c r="E193" t="str">
        <f>INDEX('Hitter BABS Calcs'!O:O,MATCH(A193,'Hitter BABS Calcs'!A:A,0))</f>
        <v>s-</v>
      </c>
      <c r="F193" t="str">
        <f>INDEX('Hitter BABS Calcs'!P:P,MATCH(A193,'Hitter BABS Calcs'!A:A,0))</f>
        <v>ops</v>
      </c>
      <c r="H193" t="str">
        <f t="shared" si="2"/>
        <v/>
      </c>
      <c r="I193" t="str">
        <f>IFERROR(VLOOKUP(A193,DL!$A$1:$E$411,5,FALSE),"")</f>
        <v/>
      </c>
      <c r="J193" t="str">
        <f>IFERROR(VLOOKUP(A193,'2017 Rookies'!A:B,2,FALSE),"")</f>
        <v/>
      </c>
      <c r="K193" t="str">
        <f>IFERROR(VLOOKUP(A193,'Free Agents'!A:B,2,FALSE),"")</f>
        <v/>
      </c>
    </row>
    <row r="194" spans="1:11" x14ac:dyDescent="0.3">
      <c r="A194" t="s">
        <v>365</v>
      </c>
      <c r="B194">
        <f>IFERROR(INDEX(ADP!B:B,MATCH(A194,ADP!A:A,0)),"")</f>
        <v>121</v>
      </c>
      <c r="C194" t="str">
        <f>VLOOKUP(A194,'Hitter Playing Time'!A:D,4,FALSE)</f>
        <v>P</v>
      </c>
      <c r="D194" t="str">
        <f>INDEX('Hitter BABS Calcs'!N:N,MATCH(A194,'Hitter BABS Calcs'!A:A,0))</f>
        <v>p</v>
      </c>
      <c r="E194" t="str">
        <f>INDEX('Hitter BABS Calcs'!O:O,MATCH(A194,'Hitter BABS Calcs'!A:A,0))</f>
        <v>s</v>
      </c>
      <c r="F194" t="str">
        <f>INDEX('Hitter BABS Calcs'!P:P,MATCH(A194,'Hitter BABS Calcs'!A:A,0))</f>
        <v>ops</v>
      </c>
      <c r="H194" t="str">
        <f t="shared" si="2"/>
        <v/>
      </c>
      <c r="I194" t="str">
        <f>IFERROR(VLOOKUP(A194,DL!$A$1:$E$411,5,FALSE),"")</f>
        <v/>
      </c>
      <c r="J194" t="str">
        <f>IFERROR(VLOOKUP(A194,'2017 Rookies'!A:B,2,FALSE),"")</f>
        <v>ex</v>
      </c>
      <c r="K194" t="str">
        <f>IFERROR(VLOOKUP(A194,'Free Agents'!A:B,2,FALSE),"")</f>
        <v/>
      </c>
    </row>
    <row r="195" spans="1:11" x14ac:dyDescent="0.3">
      <c r="A195" t="s">
        <v>168</v>
      </c>
      <c r="B195">
        <f>IFERROR(INDEX(ADP!B:B,MATCH(A195,ADP!A:A,0)),"")</f>
        <v>285</v>
      </c>
      <c r="C195" t="str">
        <f>VLOOKUP(A195,'Hitter Playing Time'!A:D,4,FALSE)</f>
        <v>F</v>
      </c>
      <c r="D195" t="str">
        <f>INDEX('Hitter BABS Calcs'!N:N,MATCH(A195,'Hitter BABS Calcs'!A:A,0))</f>
        <v>p</v>
      </c>
      <c r="E195" t="str">
        <f>INDEX('Hitter BABS Calcs'!O:O,MATCH(A195,'Hitter BABS Calcs'!A:A,0))</f>
        <v>s-</v>
      </c>
      <c r="F195" t="str">
        <f>INDEX('Hitter BABS Calcs'!P:P,MATCH(A195,'Hitter BABS Calcs'!A:A,0))</f>
        <v>ops-</v>
      </c>
      <c r="H195" t="str">
        <f t="shared" ref="H195:H258" si="3">IF(F195&lt;&gt;"ops-", "", "ops-")</f>
        <v>ops-</v>
      </c>
      <c r="I195" t="str">
        <f>IFERROR(VLOOKUP(A195,DL!$A$1:$E$411,5,FALSE),"")</f>
        <v>INJ</v>
      </c>
      <c r="J195" t="str">
        <f>IFERROR(VLOOKUP(A195,'2017 Rookies'!A:B,2,FALSE),"")</f>
        <v/>
      </c>
      <c r="K195" t="str">
        <f>IFERROR(VLOOKUP(A195,'Free Agents'!A:B,2,FALSE),"")</f>
        <v/>
      </c>
    </row>
    <row r="196" spans="1:11" x14ac:dyDescent="0.3">
      <c r="A196" t="s">
        <v>169</v>
      </c>
      <c r="B196">
        <f>IFERROR(INDEX(ADP!B:B,MATCH(A196,ADP!A:A,0)),"")</f>
        <v>163</v>
      </c>
      <c r="C196" t="str">
        <f>VLOOKUP(A196,'Hitter Playing Time'!A:D,4,FALSE)</f>
        <v>F</v>
      </c>
      <c r="D196" t="str">
        <f>INDEX('Hitter BABS Calcs'!N:N,MATCH(A196,'Hitter BABS Calcs'!A:A,0))</f>
        <v>p</v>
      </c>
      <c r="E196" t="str">
        <f>INDEX('Hitter BABS Calcs'!O:O,MATCH(A196,'Hitter BABS Calcs'!A:A,0))</f>
        <v>s</v>
      </c>
      <c r="F196" t="str">
        <f>INDEX('Hitter BABS Calcs'!P:P,MATCH(A196,'Hitter BABS Calcs'!A:A,0))</f>
        <v>ops</v>
      </c>
      <c r="H196" t="str">
        <f t="shared" si="3"/>
        <v/>
      </c>
      <c r="I196" t="str">
        <f>IFERROR(VLOOKUP(A196,DL!$A$1:$E$411,5,FALSE),"")</f>
        <v/>
      </c>
      <c r="J196" t="str">
        <f>IFERROR(VLOOKUP(A196,'2017 Rookies'!A:B,2,FALSE),"")</f>
        <v/>
      </c>
      <c r="K196" t="str">
        <f>IFERROR(VLOOKUP(A196,'Free Agents'!A:B,2,FALSE),"")</f>
        <v/>
      </c>
    </row>
    <row r="197" spans="1:11" x14ac:dyDescent="0.3">
      <c r="A197" t="s">
        <v>170</v>
      </c>
      <c r="B197">
        <f>IFERROR(INDEX(ADP!B:B,MATCH(A197,ADP!A:A,0)),"")</f>
        <v>132</v>
      </c>
      <c r="C197" t="str">
        <f>VLOOKUP(A197,'Hitter Playing Time'!A:D,4,FALSE)</f>
        <v>F</v>
      </c>
      <c r="D197" t="str">
        <f>INDEX('Hitter BABS Calcs'!N:N,MATCH(A197,'Hitter BABS Calcs'!A:A,0))</f>
        <v>p</v>
      </c>
      <c r="E197" t="str">
        <f>INDEX('Hitter BABS Calcs'!O:O,MATCH(A197,'Hitter BABS Calcs'!A:A,0))</f>
        <v>s-</v>
      </c>
      <c r="F197" t="str">
        <f>INDEX('Hitter BABS Calcs'!P:P,MATCH(A197,'Hitter BABS Calcs'!A:A,0))</f>
        <v>ops</v>
      </c>
      <c r="H197" t="str">
        <f t="shared" si="3"/>
        <v/>
      </c>
      <c r="I197" t="str">
        <f>IFERROR(VLOOKUP(A197,DL!$A$1:$E$411,5,FALSE),"")</f>
        <v/>
      </c>
      <c r="J197" t="str">
        <f>IFERROR(VLOOKUP(A197,'2017 Rookies'!A:B,2,FALSE),"")</f>
        <v/>
      </c>
      <c r="K197" t="str">
        <f>IFERROR(VLOOKUP(A197,'Free Agents'!A:B,2,FALSE),"")</f>
        <v/>
      </c>
    </row>
    <row r="198" spans="1:11" x14ac:dyDescent="0.3">
      <c r="A198" t="s">
        <v>171</v>
      </c>
      <c r="B198" t="str">
        <f>IFERROR(INDEX(ADP!B:B,MATCH(A198,ADP!A:A,0)),"")</f>
        <v/>
      </c>
      <c r="C198" t="str">
        <f>VLOOKUP(A198,'Hitter Playing Time'!A:D,4,FALSE)</f>
        <v>F</v>
      </c>
      <c r="D198" t="str">
        <f>INDEX('Hitter BABS Calcs'!N:N,MATCH(A198,'Hitter BABS Calcs'!A:A,0))</f>
        <v>p-</v>
      </c>
      <c r="E198" t="str">
        <f>INDEX('Hitter BABS Calcs'!O:O,MATCH(A198,'Hitter BABS Calcs'!A:A,0))</f>
        <v>s-</v>
      </c>
      <c r="F198" t="str">
        <f>INDEX('Hitter BABS Calcs'!P:P,MATCH(A198,'Hitter BABS Calcs'!A:A,0))</f>
        <v>ops</v>
      </c>
      <c r="H198" t="str">
        <f t="shared" si="3"/>
        <v/>
      </c>
      <c r="I198" t="str">
        <f>IFERROR(VLOOKUP(A198,DL!$A$1:$E$411,5,FALSE),"")</f>
        <v/>
      </c>
      <c r="J198" t="str">
        <f>IFERROR(VLOOKUP(A198,'2017 Rookies'!A:B,2,FALSE),"")</f>
        <v/>
      </c>
      <c r="K198" t="str">
        <f>IFERROR(VLOOKUP(A198,'Free Agents'!A:B,2,FALSE),"")</f>
        <v/>
      </c>
    </row>
    <row r="199" spans="1:11" x14ac:dyDescent="0.3">
      <c r="A199" t="s">
        <v>447</v>
      </c>
      <c r="B199" t="str">
        <f>IFERROR(INDEX(ADP!B:B,MATCH(A199,ADP!A:A,0)),"")</f>
        <v/>
      </c>
      <c r="C199" t="str">
        <f>VLOOKUP(A199,'Hitter Playing Time'!A:D,4,FALSE)</f>
        <v>P</v>
      </c>
      <c r="D199" t="str">
        <f>INDEX('Hitter BABS Calcs'!N:N,MATCH(A199,'Hitter BABS Calcs'!A:A,0))</f>
        <v>p</v>
      </c>
      <c r="E199" t="str">
        <f>INDEX('Hitter BABS Calcs'!O:O,MATCH(A199,'Hitter BABS Calcs'!A:A,0))</f>
        <v>s</v>
      </c>
      <c r="F199" t="str">
        <f>INDEX('Hitter BABS Calcs'!P:P,MATCH(A199,'Hitter BABS Calcs'!A:A,0))</f>
        <v>ops</v>
      </c>
      <c r="H199" t="str">
        <f t="shared" si="3"/>
        <v/>
      </c>
      <c r="I199" t="str">
        <f>IFERROR(VLOOKUP(A199,DL!$A$1:$E$411,5,FALSE),"")</f>
        <v>INJ</v>
      </c>
      <c r="J199" t="str">
        <f>IFERROR(VLOOKUP(A199,'2017 Rookies'!A:B,2,FALSE),"")</f>
        <v>ex</v>
      </c>
      <c r="K199" t="str">
        <f>IFERROR(VLOOKUP(A199,'Free Agents'!A:B,2,FALSE),"")</f>
        <v/>
      </c>
    </row>
    <row r="200" spans="1:11" x14ac:dyDescent="0.3">
      <c r="A200" t="s">
        <v>1463</v>
      </c>
      <c r="B200" t="str">
        <f>IFERROR(INDEX(ADP!B:B,MATCH(A200,ADP!A:A,0)),"")</f>
        <v/>
      </c>
      <c r="C200" t="str">
        <f>VLOOKUP(A200,'Hitter Playing Time'!A:D,4,FALSE)</f>
        <v>P</v>
      </c>
      <c r="D200" t="str">
        <f>INDEX('Hitter BABS Calcs'!N:N,MATCH(A200,'Hitter BABS Calcs'!A:A,0))</f>
        <v>p</v>
      </c>
      <c r="E200" t="str">
        <f>INDEX('Hitter BABS Calcs'!O:O,MATCH(A200,'Hitter BABS Calcs'!A:A,0))</f>
        <v>s-</v>
      </c>
      <c r="F200" t="str">
        <f>INDEX('Hitter BABS Calcs'!P:P,MATCH(A200,'Hitter BABS Calcs'!A:A,0))</f>
        <v>ops</v>
      </c>
      <c r="H200" t="str">
        <f t="shared" si="3"/>
        <v/>
      </c>
      <c r="I200" t="str">
        <f>IFERROR(VLOOKUP(A200,DL!$A$1:$E$411,5,FALSE),"")</f>
        <v/>
      </c>
      <c r="J200" t="str">
        <f>IFERROR(VLOOKUP(A200,'2017 Rookies'!A:B,2,FALSE),"")</f>
        <v/>
      </c>
      <c r="K200" t="str">
        <f>IFERROR(VLOOKUP(A200,'Free Agents'!A:B,2,FALSE),"")</f>
        <v/>
      </c>
    </row>
    <row r="201" spans="1:11" x14ac:dyDescent="0.3">
      <c r="A201" t="s">
        <v>172</v>
      </c>
      <c r="B201" t="str">
        <f>IFERROR(INDEX(ADP!B:B,MATCH(A201,ADP!A:A,0)),"")</f>
        <v/>
      </c>
      <c r="C201" t="str">
        <f>VLOOKUP(A201,'Hitter Playing Time'!A:D,4,FALSE)</f>
        <v>F</v>
      </c>
      <c r="D201" t="str">
        <f>INDEX('Hitter BABS Calcs'!N:N,MATCH(A201,'Hitter BABS Calcs'!A:A,0))</f>
        <v>p</v>
      </c>
      <c r="E201" t="str">
        <f>INDEX('Hitter BABS Calcs'!O:O,MATCH(A201,'Hitter BABS Calcs'!A:A,0))</f>
        <v>s-</v>
      </c>
      <c r="F201" t="str">
        <f>INDEX('Hitter BABS Calcs'!P:P,MATCH(A201,'Hitter BABS Calcs'!A:A,0))</f>
        <v>ops</v>
      </c>
      <c r="H201" t="str">
        <f t="shared" si="3"/>
        <v/>
      </c>
      <c r="I201" t="str">
        <f>IFERROR(VLOOKUP(A201,DL!$A$1:$E$411,5,FALSE),"")</f>
        <v/>
      </c>
      <c r="J201" t="str">
        <f>IFERROR(VLOOKUP(A201,'2017 Rookies'!A:B,2,FALSE),"")</f>
        <v/>
      </c>
      <c r="K201" t="str">
        <f>IFERROR(VLOOKUP(A201,'Free Agents'!A:B,2,FALSE),"")</f>
        <v/>
      </c>
    </row>
    <row r="202" spans="1:11" x14ac:dyDescent="0.3">
      <c r="A202" t="s">
        <v>173</v>
      </c>
      <c r="B202">
        <f>IFERROR(INDEX(ADP!B:B,MATCH(A202,ADP!A:A,0)),"")</f>
        <v>112</v>
      </c>
      <c r="C202" t="str">
        <f>VLOOKUP(A202,'Hitter Playing Time'!A:D,4,FALSE)</f>
        <v>F</v>
      </c>
      <c r="D202" t="str">
        <f>INDEX('Hitter BABS Calcs'!N:N,MATCH(A202,'Hitter BABS Calcs'!A:A,0))</f>
        <v>p</v>
      </c>
      <c r="E202" t="str">
        <f>INDEX('Hitter BABS Calcs'!O:O,MATCH(A202,'Hitter BABS Calcs'!A:A,0))</f>
        <v>S+</v>
      </c>
      <c r="F202" t="str">
        <f>INDEX('Hitter BABS Calcs'!P:P,MATCH(A202,'Hitter BABS Calcs'!A:A,0))</f>
        <v>ops</v>
      </c>
      <c r="H202" t="str">
        <f t="shared" si="3"/>
        <v/>
      </c>
      <c r="I202" t="str">
        <f>IFERROR(VLOOKUP(A202,DL!$A$1:$E$411,5,FALSE),"")</f>
        <v/>
      </c>
      <c r="J202" t="str">
        <f>IFERROR(VLOOKUP(A202,'2017 Rookies'!A:B,2,FALSE),"")</f>
        <v/>
      </c>
      <c r="K202" t="str">
        <f>IFERROR(VLOOKUP(A202,'Free Agents'!A:B,2,FALSE),"")</f>
        <v/>
      </c>
    </row>
    <row r="203" spans="1:11" x14ac:dyDescent="0.3">
      <c r="A203" t="s">
        <v>174</v>
      </c>
      <c r="B203" t="str">
        <f>IFERROR(INDEX(ADP!B:B,MATCH(A203,ADP!A:A,0)),"")</f>
        <v/>
      </c>
      <c r="C203" t="str">
        <f>VLOOKUP(A203,'Hitter Playing Time'!A:D,4,FALSE)</f>
        <v>M</v>
      </c>
      <c r="D203" t="str">
        <f>INDEX('Hitter BABS Calcs'!N:N,MATCH(A203,'Hitter BABS Calcs'!A:A,0))</f>
        <v>p</v>
      </c>
      <c r="E203" t="str">
        <f>INDEX('Hitter BABS Calcs'!O:O,MATCH(A203,'Hitter BABS Calcs'!A:A,0))</f>
        <v>S+</v>
      </c>
      <c r="F203" t="str">
        <f>INDEX('Hitter BABS Calcs'!P:P,MATCH(A203,'Hitter BABS Calcs'!A:A,0))</f>
        <v>ops</v>
      </c>
      <c r="H203" t="str">
        <f t="shared" si="3"/>
        <v/>
      </c>
      <c r="I203" t="str">
        <f>IFERROR(VLOOKUP(A203,DL!$A$1:$E$411,5,FALSE),"")</f>
        <v/>
      </c>
      <c r="J203" t="str">
        <f>IFERROR(VLOOKUP(A203,'2017 Rookies'!A:B,2,FALSE),"")</f>
        <v/>
      </c>
      <c r="K203" t="str">
        <f>IFERROR(VLOOKUP(A203,'Free Agents'!A:B,2,FALSE),"")</f>
        <v/>
      </c>
    </row>
    <row r="204" spans="1:11" x14ac:dyDescent="0.3">
      <c r="A204" t="s">
        <v>347</v>
      </c>
      <c r="B204">
        <f>IFERROR(INDEX(ADP!B:B,MATCH(A204,ADP!A:A,0)),"")</f>
        <v>152</v>
      </c>
      <c r="C204" t="str">
        <f>VLOOKUP(A204,'Hitter Playing Time'!A:D,4,FALSE)</f>
        <v>M</v>
      </c>
      <c r="D204" t="str">
        <f>INDEX('Hitter BABS Calcs'!N:N,MATCH(A204,'Hitter BABS Calcs'!A:A,0))</f>
        <v>p</v>
      </c>
      <c r="E204" t="str">
        <f>INDEX('Hitter BABS Calcs'!O:O,MATCH(A204,'Hitter BABS Calcs'!A:A,0))</f>
        <v>s-</v>
      </c>
      <c r="F204" t="str">
        <f>INDEX('Hitter BABS Calcs'!P:P,MATCH(A204,'Hitter BABS Calcs'!A:A,0))</f>
        <v>ops</v>
      </c>
      <c r="H204" t="str">
        <f t="shared" si="3"/>
        <v/>
      </c>
      <c r="I204" t="str">
        <f>IFERROR(VLOOKUP(A204,DL!$A$1:$E$411,5,FALSE),"")</f>
        <v/>
      </c>
      <c r="J204" t="str">
        <f>IFERROR(VLOOKUP(A204,'2017 Rookies'!A:B,2,FALSE),"")</f>
        <v/>
      </c>
      <c r="K204" t="str">
        <f>IFERROR(VLOOKUP(A204,'Free Agents'!A:B,2,FALSE),"")</f>
        <v/>
      </c>
    </row>
    <row r="205" spans="1:11" x14ac:dyDescent="0.3">
      <c r="A205" t="s">
        <v>175</v>
      </c>
      <c r="B205" t="str">
        <f>IFERROR(INDEX(ADP!B:B,MATCH(A205,ADP!A:A,0)),"")</f>
        <v/>
      </c>
      <c r="C205" t="str">
        <f>VLOOKUP(A205,'Hitter Playing Time'!A:D,4,FALSE)</f>
        <v>F</v>
      </c>
      <c r="D205" t="str">
        <f>INDEX('Hitter BABS Calcs'!N:N,MATCH(A205,'Hitter BABS Calcs'!A:A,0))</f>
        <v>p</v>
      </c>
      <c r="E205" t="str">
        <f>INDEX('Hitter BABS Calcs'!O:O,MATCH(A205,'Hitter BABS Calcs'!A:A,0))</f>
        <v>s</v>
      </c>
      <c r="F205" t="str">
        <f>INDEX('Hitter BABS Calcs'!P:P,MATCH(A205,'Hitter BABS Calcs'!A:A,0))</f>
        <v>ops</v>
      </c>
      <c r="H205" t="str">
        <f t="shared" si="3"/>
        <v/>
      </c>
      <c r="I205" t="str">
        <f>IFERROR(VLOOKUP(A205,DL!$A$1:$E$411,5,FALSE),"")</f>
        <v/>
      </c>
      <c r="J205" t="str">
        <f>IFERROR(VLOOKUP(A205,'2017 Rookies'!A:B,2,FALSE),"")</f>
        <v/>
      </c>
      <c r="K205" t="str">
        <f>IFERROR(VLOOKUP(A205,'Free Agents'!A:B,2,FALSE),"")</f>
        <v>Nw</v>
      </c>
    </row>
    <row r="206" spans="1:11" x14ac:dyDescent="0.3">
      <c r="A206" t="s">
        <v>176</v>
      </c>
      <c r="B206">
        <f>IFERROR(INDEX(ADP!B:B,MATCH(A206,ADP!A:A,0)),"")</f>
        <v>241</v>
      </c>
      <c r="C206" t="str">
        <f>VLOOKUP(A206,'Hitter Playing Time'!A:D,4,FALSE)</f>
        <v>M</v>
      </c>
      <c r="D206" t="str">
        <f>INDEX('Hitter BABS Calcs'!N:N,MATCH(A206,'Hitter BABS Calcs'!A:A,0))</f>
        <v>p</v>
      </c>
      <c r="E206" t="str">
        <f>INDEX('Hitter BABS Calcs'!O:O,MATCH(A206,'Hitter BABS Calcs'!A:A,0))</f>
        <v>s-</v>
      </c>
      <c r="F206" t="str">
        <f>INDEX('Hitter BABS Calcs'!P:P,MATCH(A206,'Hitter BABS Calcs'!A:A,0))</f>
        <v>ops</v>
      </c>
      <c r="H206" t="str">
        <f t="shared" si="3"/>
        <v/>
      </c>
      <c r="I206" t="str">
        <f>IFERROR(VLOOKUP(A206,DL!$A$1:$E$411,5,FALSE),"")</f>
        <v/>
      </c>
      <c r="J206" t="str">
        <f>IFERROR(VLOOKUP(A206,'2017 Rookies'!A:B,2,FALSE),"")</f>
        <v/>
      </c>
      <c r="K206" t="str">
        <f>IFERROR(VLOOKUP(A206,'Free Agents'!A:B,2,FALSE),"")</f>
        <v/>
      </c>
    </row>
    <row r="207" spans="1:11" x14ac:dyDescent="0.3">
      <c r="A207" t="s">
        <v>1464</v>
      </c>
      <c r="B207" t="str">
        <f>IFERROR(INDEX(ADP!B:B,MATCH(A207,ADP!A:A,0)),"")</f>
        <v/>
      </c>
      <c r="C207" t="str">
        <f>VLOOKUP(A207,'Hitter Playing Time'!A:D,4,FALSE)</f>
        <v>P</v>
      </c>
      <c r="D207" t="str">
        <f>INDEX('Hitter BABS Calcs'!N:N,MATCH(A207,'Hitter BABS Calcs'!A:A,0))</f>
        <v>p</v>
      </c>
      <c r="E207" t="str">
        <f>INDEX('Hitter BABS Calcs'!O:O,MATCH(A207,'Hitter BABS Calcs'!A:A,0))</f>
        <v>s-</v>
      </c>
      <c r="F207" t="str">
        <f>INDEX('Hitter BABS Calcs'!P:P,MATCH(A207,'Hitter BABS Calcs'!A:A,0))</f>
        <v>ops</v>
      </c>
      <c r="H207" t="str">
        <f t="shared" si="3"/>
        <v/>
      </c>
      <c r="I207" t="str">
        <f>IFERROR(VLOOKUP(A207,DL!$A$1:$E$411,5,FALSE),"")</f>
        <v/>
      </c>
      <c r="J207" t="str">
        <f>IFERROR(VLOOKUP(A207,'2017 Rookies'!A:B,2,FALSE),"")</f>
        <v/>
      </c>
      <c r="K207" t="str">
        <f>IFERROR(VLOOKUP(A207,'Free Agents'!A:B,2,FALSE),"")</f>
        <v/>
      </c>
    </row>
    <row r="208" spans="1:11" x14ac:dyDescent="0.3">
      <c r="A208" t="s">
        <v>177</v>
      </c>
      <c r="B208" t="str">
        <f>IFERROR(INDEX(ADP!B:B,MATCH(A208,ADP!A:A,0)),"")</f>
        <v/>
      </c>
      <c r="C208" t="str">
        <f>VLOOKUP(A208,'Hitter Playing Time'!A:D,4,FALSE)</f>
        <v>M</v>
      </c>
      <c r="D208" t="str">
        <f>INDEX('Hitter BABS Calcs'!N:N,MATCH(A208,'Hitter BABS Calcs'!A:A,0))</f>
        <v>p</v>
      </c>
      <c r="E208" t="str">
        <f>INDEX('Hitter BABS Calcs'!O:O,MATCH(A208,'Hitter BABS Calcs'!A:A,0))</f>
        <v>s-</v>
      </c>
      <c r="F208" t="str">
        <f>INDEX('Hitter BABS Calcs'!P:P,MATCH(A208,'Hitter BABS Calcs'!A:A,0))</f>
        <v>ops</v>
      </c>
      <c r="H208" t="str">
        <f t="shared" si="3"/>
        <v/>
      </c>
      <c r="I208" t="str">
        <f>IFERROR(VLOOKUP(A208,DL!$A$1:$E$411,5,FALSE),"")</f>
        <v/>
      </c>
      <c r="J208" t="str">
        <f>IFERROR(VLOOKUP(A208,'2017 Rookies'!A:B,2,FALSE),"")</f>
        <v/>
      </c>
      <c r="K208" t="str">
        <f>IFERROR(VLOOKUP(A208,'Free Agents'!A:B,2,FALSE),"")</f>
        <v/>
      </c>
    </row>
    <row r="209" spans="1:11" x14ac:dyDescent="0.3">
      <c r="A209" t="s">
        <v>408</v>
      </c>
      <c r="B209">
        <f>IFERROR(INDEX(ADP!B:B,MATCH(A209,ADP!A:A,0)),"")</f>
        <v>324</v>
      </c>
      <c r="C209" t="str">
        <f>VLOOKUP(A209,'Hitter Playing Time'!A:D,4,FALSE)</f>
        <v>M</v>
      </c>
      <c r="D209" t="str">
        <f>INDEX('Hitter BABS Calcs'!N:N,MATCH(A209,'Hitter BABS Calcs'!A:A,0))</f>
        <v>p</v>
      </c>
      <c r="E209" t="str">
        <f>INDEX('Hitter BABS Calcs'!O:O,MATCH(A209,'Hitter BABS Calcs'!A:A,0))</f>
        <v>s-</v>
      </c>
      <c r="F209" t="str">
        <f>INDEX('Hitter BABS Calcs'!P:P,MATCH(A209,'Hitter BABS Calcs'!A:A,0))</f>
        <v>ops</v>
      </c>
      <c r="H209" t="str">
        <f t="shared" si="3"/>
        <v/>
      </c>
      <c r="I209" t="str">
        <f>IFERROR(VLOOKUP(A209,DL!$A$1:$E$411,5,FALSE),"")</f>
        <v/>
      </c>
      <c r="J209" t="str">
        <f>IFERROR(VLOOKUP(A209,'2017 Rookies'!A:B,2,FALSE),"")</f>
        <v/>
      </c>
      <c r="K209" t="str">
        <f>IFERROR(VLOOKUP(A209,'Free Agents'!A:B,2,FALSE),"")</f>
        <v/>
      </c>
    </row>
    <row r="210" spans="1:11" x14ac:dyDescent="0.3">
      <c r="A210" t="s">
        <v>178</v>
      </c>
      <c r="B210" t="str">
        <f>IFERROR(INDEX(ADP!B:B,MATCH(A210,ADP!A:A,0)),"")</f>
        <v/>
      </c>
      <c r="C210" t="str">
        <f>VLOOKUP(A210,'Hitter Playing Time'!A:D,4,FALSE)</f>
        <v>M</v>
      </c>
      <c r="D210" t="str">
        <f>INDEX('Hitter BABS Calcs'!N:N,MATCH(A210,'Hitter BABS Calcs'!A:A,0))</f>
        <v>p</v>
      </c>
      <c r="E210" t="str">
        <f>INDEX('Hitter BABS Calcs'!O:O,MATCH(A210,'Hitter BABS Calcs'!A:A,0))</f>
        <v>s</v>
      </c>
      <c r="F210" t="str">
        <f>INDEX('Hitter BABS Calcs'!P:P,MATCH(A210,'Hitter BABS Calcs'!A:A,0))</f>
        <v>ops</v>
      </c>
      <c r="H210" t="str">
        <f t="shared" si="3"/>
        <v/>
      </c>
      <c r="I210" t="str">
        <f>IFERROR(VLOOKUP(A210,DL!$A$1:$E$411,5,FALSE),"")</f>
        <v/>
      </c>
      <c r="J210" t="str">
        <f>IFERROR(VLOOKUP(A210,'2017 Rookies'!A:B,2,FALSE),"")</f>
        <v/>
      </c>
      <c r="K210" t="str">
        <f>IFERROR(VLOOKUP(A210,'Free Agents'!A:B,2,FALSE),"")</f>
        <v/>
      </c>
    </row>
    <row r="211" spans="1:11" x14ac:dyDescent="0.3">
      <c r="A211" t="s">
        <v>1376</v>
      </c>
      <c r="B211" t="str">
        <f>IFERROR(INDEX(ADP!B:B,MATCH(A211,ADP!A:A,0)),"")</f>
        <v/>
      </c>
      <c r="C211" t="str">
        <f>VLOOKUP(A211,'Hitter Playing Time'!A:D,4,FALSE)</f>
        <v>P</v>
      </c>
      <c r="D211" t="str">
        <f>INDEX('Hitter BABS Calcs'!N:N,MATCH(A211,'Hitter BABS Calcs'!A:A,0))</f>
        <v>p</v>
      </c>
      <c r="E211" t="str">
        <f>INDEX('Hitter BABS Calcs'!O:O,MATCH(A211,'Hitter BABS Calcs'!A:A,0))</f>
        <v>s-</v>
      </c>
      <c r="F211" t="str">
        <f>INDEX('Hitter BABS Calcs'!P:P,MATCH(A211,'Hitter BABS Calcs'!A:A,0))</f>
        <v>ops</v>
      </c>
      <c r="H211" t="str">
        <f t="shared" si="3"/>
        <v/>
      </c>
      <c r="I211" t="str">
        <f>IFERROR(VLOOKUP(A211,DL!$A$1:$E$411,5,FALSE),"")</f>
        <v/>
      </c>
      <c r="J211" t="str">
        <f>IFERROR(VLOOKUP(A211,'2017 Rookies'!A:B,2,FALSE),"")</f>
        <v>ex</v>
      </c>
      <c r="K211" t="str">
        <f>IFERROR(VLOOKUP(A211,'Free Agents'!A:B,2,FALSE),"")</f>
        <v/>
      </c>
    </row>
    <row r="212" spans="1:11" x14ac:dyDescent="0.3">
      <c r="A212" t="s">
        <v>179</v>
      </c>
      <c r="B212" t="str">
        <f>IFERROR(INDEX(ADP!B:B,MATCH(A212,ADP!A:A,0)),"")</f>
        <v/>
      </c>
      <c r="C212" t="str">
        <f>VLOOKUP(A212,'Hitter Playing Time'!A:D,4,FALSE)</f>
        <v>M</v>
      </c>
      <c r="D212" t="str">
        <f>INDEX('Hitter BABS Calcs'!N:N,MATCH(A212,'Hitter BABS Calcs'!A:A,0))</f>
        <v>p</v>
      </c>
      <c r="E212" t="str">
        <f>INDEX('Hitter BABS Calcs'!O:O,MATCH(A212,'Hitter BABS Calcs'!A:A,0))</f>
        <v>s-</v>
      </c>
      <c r="F212" t="str">
        <f>INDEX('Hitter BABS Calcs'!P:P,MATCH(A212,'Hitter BABS Calcs'!A:A,0))</f>
        <v>ops</v>
      </c>
      <c r="H212" t="str">
        <f t="shared" si="3"/>
        <v/>
      </c>
      <c r="I212" t="str">
        <f>IFERROR(VLOOKUP(A212,DL!$A$1:$E$411,5,FALSE),"")</f>
        <v/>
      </c>
      <c r="J212" t="str">
        <f>IFERROR(VLOOKUP(A212,'2017 Rookies'!A:B,2,FALSE),"")</f>
        <v>ex</v>
      </c>
      <c r="K212" t="str">
        <f>IFERROR(VLOOKUP(A212,'Free Agents'!A:B,2,FALSE),"")</f>
        <v/>
      </c>
    </row>
    <row r="213" spans="1:11" x14ac:dyDescent="0.3">
      <c r="A213" t="s">
        <v>180</v>
      </c>
      <c r="B213">
        <f>IFERROR(INDEX(ADP!B:B,MATCH(A213,ADP!A:A,0)),"")</f>
        <v>197</v>
      </c>
      <c r="C213" t="str">
        <f>VLOOKUP(A213,'Hitter Playing Time'!A:D,4,FALSE)</f>
        <v>F</v>
      </c>
      <c r="D213" t="str">
        <f>INDEX('Hitter BABS Calcs'!N:N,MATCH(A213,'Hitter BABS Calcs'!A:A,0))</f>
        <v>p</v>
      </c>
      <c r="E213" t="str">
        <f>INDEX('Hitter BABS Calcs'!O:O,MATCH(A213,'Hitter BABS Calcs'!A:A,0))</f>
        <v>s</v>
      </c>
      <c r="F213" t="str">
        <f>INDEX('Hitter BABS Calcs'!P:P,MATCH(A213,'Hitter BABS Calcs'!A:A,0))</f>
        <v>ops</v>
      </c>
      <c r="H213" t="str">
        <f t="shared" si="3"/>
        <v/>
      </c>
      <c r="I213" t="str">
        <f>IFERROR(VLOOKUP(A213,DL!$A$1:$E$411,5,FALSE),"")</f>
        <v/>
      </c>
      <c r="J213" t="str">
        <f>IFERROR(VLOOKUP(A213,'2017 Rookies'!A:B,2,FALSE),"")</f>
        <v/>
      </c>
      <c r="K213" t="str">
        <f>IFERROR(VLOOKUP(A213,'Free Agents'!A:B,2,FALSE),"")</f>
        <v/>
      </c>
    </row>
    <row r="214" spans="1:11" x14ac:dyDescent="0.3">
      <c r="A214" t="s">
        <v>1362</v>
      </c>
      <c r="B214" t="str">
        <f>IFERROR(INDEX(ADP!B:B,MATCH(A214,ADP!A:A,0)),"")</f>
        <v/>
      </c>
      <c r="C214" t="str">
        <f>VLOOKUP(A214,'Hitter Playing Time'!A:D,4,FALSE)</f>
        <v>M</v>
      </c>
      <c r="D214" t="str">
        <f>INDEX('Hitter BABS Calcs'!N:N,MATCH(A214,'Hitter BABS Calcs'!A:A,0))</f>
        <v>p</v>
      </c>
      <c r="E214" t="str">
        <f>INDEX('Hitter BABS Calcs'!O:O,MATCH(A214,'Hitter BABS Calcs'!A:A,0))</f>
        <v>s-</v>
      </c>
      <c r="F214" t="str">
        <f>INDEX('Hitter BABS Calcs'!P:P,MATCH(A214,'Hitter BABS Calcs'!A:A,0))</f>
        <v>ops</v>
      </c>
      <c r="H214" t="str">
        <f t="shared" si="3"/>
        <v/>
      </c>
      <c r="I214" t="str">
        <f>IFERROR(VLOOKUP(A214,DL!$A$1:$E$411,5,FALSE),"")</f>
        <v/>
      </c>
      <c r="J214" t="str">
        <f>IFERROR(VLOOKUP(A214,'2017 Rookies'!A:B,2,FALSE),"")</f>
        <v>ex</v>
      </c>
      <c r="K214" t="str">
        <f>IFERROR(VLOOKUP(A214,'Free Agents'!A:B,2,FALSE),"")</f>
        <v/>
      </c>
    </row>
    <row r="215" spans="1:11" x14ac:dyDescent="0.3">
      <c r="A215" t="s">
        <v>1465</v>
      </c>
      <c r="B215" t="str">
        <f>IFERROR(INDEX(ADP!B:B,MATCH(A215,ADP!A:A,0)),"")</f>
        <v/>
      </c>
      <c r="C215" t="str">
        <f>VLOOKUP(A215,'Hitter Playing Time'!A:D,4,FALSE)</f>
        <v>M</v>
      </c>
      <c r="D215" t="str">
        <f>INDEX('Hitter BABS Calcs'!N:N,MATCH(A215,'Hitter BABS Calcs'!A:A,0))</f>
        <v>p</v>
      </c>
      <c r="E215" t="str">
        <f>INDEX('Hitter BABS Calcs'!O:O,MATCH(A215,'Hitter BABS Calcs'!A:A,0))</f>
        <v>s-</v>
      </c>
      <c r="F215" t="str">
        <f>INDEX('Hitter BABS Calcs'!P:P,MATCH(A215,'Hitter BABS Calcs'!A:A,0))</f>
        <v>ops</v>
      </c>
      <c r="H215" t="str">
        <f t="shared" si="3"/>
        <v/>
      </c>
      <c r="I215" t="str">
        <f>IFERROR(VLOOKUP(A215,DL!$A$1:$E$411,5,FALSE),"")</f>
        <v/>
      </c>
      <c r="J215" t="str">
        <f>IFERROR(VLOOKUP(A215,'2017 Rookies'!A:B,2,FALSE),"")</f>
        <v/>
      </c>
      <c r="K215" t="str">
        <f>IFERROR(VLOOKUP(A215,'Free Agents'!A:B,2,FALSE),"")</f>
        <v/>
      </c>
    </row>
    <row r="216" spans="1:11" x14ac:dyDescent="0.3">
      <c r="A216" t="s">
        <v>405</v>
      </c>
      <c r="B216">
        <f>IFERROR(INDEX(ADP!B:B,MATCH(A216,ADP!A:A,0)),"")</f>
        <v>240</v>
      </c>
      <c r="C216" t="str">
        <f>VLOOKUP(A216,'Hitter Playing Time'!A:D,4,FALSE)</f>
        <v>M</v>
      </c>
      <c r="D216" t="str">
        <f>INDEX('Hitter BABS Calcs'!N:N,MATCH(A216,'Hitter BABS Calcs'!A:A,0))</f>
        <v>p</v>
      </c>
      <c r="E216" t="str">
        <f>INDEX('Hitter BABS Calcs'!O:O,MATCH(A216,'Hitter BABS Calcs'!A:A,0))</f>
        <v>s-</v>
      </c>
      <c r="F216" t="str">
        <f>INDEX('Hitter BABS Calcs'!P:P,MATCH(A216,'Hitter BABS Calcs'!A:A,0))</f>
        <v>ops</v>
      </c>
      <c r="H216" t="str">
        <f t="shared" si="3"/>
        <v/>
      </c>
      <c r="I216" t="str">
        <f>IFERROR(VLOOKUP(A216,DL!$A$1:$E$411,5,FALSE),"")</f>
        <v/>
      </c>
      <c r="J216" t="str">
        <f>IFERROR(VLOOKUP(A216,'2017 Rookies'!A:B,2,FALSE),"")</f>
        <v/>
      </c>
      <c r="K216" t="str">
        <f>IFERROR(VLOOKUP(A216,'Free Agents'!A:B,2,FALSE),"")</f>
        <v/>
      </c>
    </row>
    <row r="217" spans="1:11" x14ac:dyDescent="0.3">
      <c r="A217" t="s">
        <v>1466</v>
      </c>
      <c r="B217" t="str">
        <f>IFERROR(INDEX(ADP!B:B,MATCH(A217,ADP!A:A,0)),"")</f>
        <v/>
      </c>
      <c r="C217" t="str">
        <f>VLOOKUP(A217,'Hitter Playing Time'!A:D,4,FALSE)</f>
        <v>P</v>
      </c>
      <c r="D217" t="str">
        <f>INDEX('Hitter BABS Calcs'!N:N,MATCH(A217,'Hitter BABS Calcs'!A:A,0))</f>
        <v>p</v>
      </c>
      <c r="E217" t="str">
        <f>INDEX('Hitter BABS Calcs'!O:O,MATCH(A217,'Hitter BABS Calcs'!A:A,0))</f>
        <v>s-</v>
      </c>
      <c r="F217" t="str">
        <f>INDEX('Hitter BABS Calcs'!P:P,MATCH(A217,'Hitter BABS Calcs'!A:A,0))</f>
        <v>ops</v>
      </c>
      <c r="H217" t="str">
        <f t="shared" si="3"/>
        <v/>
      </c>
      <c r="I217" t="str">
        <f>IFERROR(VLOOKUP(A217,DL!$A$1:$E$411,5,FALSE),"")</f>
        <v/>
      </c>
      <c r="J217" t="str">
        <f>IFERROR(VLOOKUP(A217,'2017 Rookies'!A:B,2,FALSE),"")</f>
        <v/>
      </c>
      <c r="K217" t="str">
        <f>IFERROR(VLOOKUP(A217,'Free Agents'!A:B,2,FALSE),"")</f>
        <v/>
      </c>
    </row>
    <row r="218" spans="1:11" x14ac:dyDescent="0.3">
      <c r="A218" t="s">
        <v>483</v>
      </c>
      <c r="B218" t="str">
        <f>IFERROR(INDEX(ADP!B:B,MATCH(A218,ADP!A:A,0)),"")</f>
        <v/>
      </c>
      <c r="C218" t="str">
        <f>VLOOKUP(A218,'Hitter Playing Time'!A:D,4,FALSE)</f>
        <v>P</v>
      </c>
      <c r="D218" t="str">
        <f>INDEX('Hitter BABS Calcs'!N:N,MATCH(A218,'Hitter BABS Calcs'!A:A,0))</f>
        <v>p-</v>
      </c>
      <c r="E218" t="str">
        <f>INDEX('Hitter BABS Calcs'!O:O,MATCH(A218,'Hitter BABS Calcs'!A:A,0))</f>
        <v>s</v>
      </c>
      <c r="F218" t="str">
        <f>INDEX('Hitter BABS Calcs'!P:P,MATCH(A218,'Hitter BABS Calcs'!A:A,0))</f>
        <v>ops</v>
      </c>
      <c r="H218" t="str">
        <f t="shared" si="3"/>
        <v/>
      </c>
      <c r="I218" t="str">
        <f>IFERROR(VLOOKUP(A218,DL!$A$1:$E$411,5,FALSE),"")</f>
        <v>inj</v>
      </c>
      <c r="J218" t="str">
        <f>IFERROR(VLOOKUP(A218,'2017 Rookies'!A:B,2,FALSE),"")</f>
        <v>ex</v>
      </c>
      <c r="K218" t="str">
        <f>IFERROR(VLOOKUP(A218,'Free Agents'!A:B,2,FALSE),"")</f>
        <v/>
      </c>
    </row>
    <row r="219" spans="1:11" x14ac:dyDescent="0.3">
      <c r="A219" t="s">
        <v>181</v>
      </c>
      <c r="B219">
        <f>IFERROR(INDEX(ADP!B:B,MATCH(A219,ADP!A:A,0)),"")</f>
        <v>114</v>
      </c>
      <c r="C219" t="str">
        <f>VLOOKUP(A219,'Hitter Playing Time'!A:D,4,FALSE)</f>
        <v>F</v>
      </c>
      <c r="D219" t="str">
        <f>INDEX('Hitter BABS Calcs'!N:N,MATCH(A219,'Hitter BABS Calcs'!A:A,0))</f>
        <v>p</v>
      </c>
      <c r="E219" t="str">
        <f>INDEX('Hitter BABS Calcs'!O:O,MATCH(A219,'Hitter BABS Calcs'!A:A,0))</f>
        <v>s</v>
      </c>
      <c r="F219" t="str">
        <f>INDEX('Hitter BABS Calcs'!P:P,MATCH(A219,'Hitter BABS Calcs'!A:A,0))</f>
        <v>ops-</v>
      </c>
      <c r="H219" t="str">
        <f t="shared" si="3"/>
        <v>ops-</v>
      </c>
      <c r="I219" t="str">
        <f>IFERROR(VLOOKUP(A219,DL!$A$1:$E$411,5,FALSE),"")</f>
        <v/>
      </c>
      <c r="J219" t="str">
        <f>IFERROR(VLOOKUP(A219,'2017 Rookies'!A:B,2,FALSE),"")</f>
        <v/>
      </c>
      <c r="K219" t="str">
        <f>IFERROR(VLOOKUP(A219,'Free Agents'!A:B,2,FALSE),"")</f>
        <v/>
      </c>
    </row>
    <row r="220" spans="1:11" x14ac:dyDescent="0.3">
      <c r="A220" t="s">
        <v>182</v>
      </c>
      <c r="B220" t="str">
        <f>IFERROR(INDEX(ADP!B:B,MATCH(A220,ADP!A:A,0)),"")</f>
        <v/>
      </c>
      <c r="C220" t="str">
        <f>VLOOKUP(A220,'Hitter Playing Time'!A:D,4,FALSE)</f>
        <v>M</v>
      </c>
      <c r="D220" t="str">
        <f>INDEX('Hitter BABS Calcs'!N:N,MATCH(A220,'Hitter BABS Calcs'!A:A,0))</f>
        <v>p-</v>
      </c>
      <c r="E220" t="str">
        <f>INDEX('Hitter BABS Calcs'!O:O,MATCH(A220,'Hitter BABS Calcs'!A:A,0))</f>
        <v>S+</v>
      </c>
      <c r="F220" t="str">
        <f>INDEX('Hitter BABS Calcs'!P:P,MATCH(A220,'Hitter BABS Calcs'!A:A,0))</f>
        <v>ops</v>
      </c>
      <c r="H220" t="str">
        <f t="shared" si="3"/>
        <v/>
      </c>
      <c r="I220" t="str">
        <f>IFERROR(VLOOKUP(A220,DL!$A$1:$E$411,5,FALSE),"")</f>
        <v/>
      </c>
      <c r="J220" t="str">
        <f>IFERROR(VLOOKUP(A220,'2017 Rookies'!A:B,2,FALSE),"")</f>
        <v/>
      </c>
      <c r="K220" t="str">
        <f>IFERROR(VLOOKUP(A220,'Free Agents'!A:B,2,FALSE),"")</f>
        <v/>
      </c>
    </row>
    <row r="221" spans="1:11" x14ac:dyDescent="0.3">
      <c r="A221" t="s">
        <v>1404</v>
      </c>
      <c r="B221" t="str">
        <f>IFERROR(INDEX(ADP!B:B,MATCH(A221,ADP!A:A,0)),"")</f>
        <v/>
      </c>
      <c r="C221" t="str">
        <f>VLOOKUP(A221,'Hitter Playing Time'!A:D,4,FALSE)</f>
        <v>P</v>
      </c>
      <c r="D221" t="str">
        <f>INDEX('Hitter BABS Calcs'!N:N,MATCH(A221,'Hitter BABS Calcs'!A:A,0))</f>
        <v>p</v>
      </c>
      <c r="E221" t="str">
        <f>INDEX('Hitter BABS Calcs'!O:O,MATCH(A221,'Hitter BABS Calcs'!A:A,0))</f>
        <v>S+</v>
      </c>
      <c r="F221" t="str">
        <f>INDEX('Hitter BABS Calcs'!P:P,MATCH(A221,'Hitter BABS Calcs'!A:A,0))</f>
        <v>ops-</v>
      </c>
      <c r="H221" t="str">
        <f t="shared" si="3"/>
        <v>ops-</v>
      </c>
      <c r="I221" t="str">
        <f>IFERROR(VLOOKUP(A221,DL!$A$1:$E$411,5,FALSE),"")</f>
        <v/>
      </c>
      <c r="J221" t="str">
        <f>IFERROR(VLOOKUP(A221,'2017 Rookies'!A:B,2,FALSE),"")</f>
        <v>ex</v>
      </c>
      <c r="K221" t="str">
        <f>IFERROR(VLOOKUP(A221,'Free Agents'!A:B,2,FALSE),"")</f>
        <v/>
      </c>
    </row>
    <row r="222" spans="1:11" x14ac:dyDescent="0.3">
      <c r="A222" t="s">
        <v>561</v>
      </c>
      <c r="B222" t="str">
        <f>IFERROR(INDEX(ADP!B:B,MATCH(A222,ADP!A:A,0)),"")</f>
        <v/>
      </c>
      <c r="C222" t="str">
        <f>VLOOKUP(A222,'Hitter Playing Time'!A:D,4,FALSE)</f>
        <v>M</v>
      </c>
      <c r="D222" t="str">
        <f>INDEX('Hitter BABS Calcs'!N:N,MATCH(A222,'Hitter BABS Calcs'!A:A,0))</f>
        <v>p</v>
      </c>
      <c r="E222" t="str">
        <f>INDEX('Hitter BABS Calcs'!O:O,MATCH(A222,'Hitter BABS Calcs'!A:A,0))</f>
        <v>s</v>
      </c>
      <c r="F222" t="str">
        <f>INDEX('Hitter BABS Calcs'!P:P,MATCH(A222,'Hitter BABS Calcs'!A:A,0))</f>
        <v>ops</v>
      </c>
      <c r="H222" t="str">
        <f t="shared" si="3"/>
        <v/>
      </c>
      <c r="I222" t="str">
        <f>IFERROR(VLOOKUP(A222,DL!$A$1:$E$411,5,FALSE),"")</f>
        <v/>
      </c>
      <c r="J222" t="str">
        <f>IFERROR(VLOOKUP(A222,'2017 Rookies'!A:B,2,FALSE),"")</f>
        <v/>
      </c>
      <c r="K222" t="str">
        <f>IFERROR(VLOOKUP(A222,'Free Agents'!A:B,2,FALSE),"")</f>
        <v/>
      </c>
    </row>
    <row r="223" spans="1:11" x14ac:dyDescent="0.3">
      <c r="A223" t="s">
        <v>183</v>
      </c>
      <c r="B223">
        <f>IFERROR(INDEX(ADP!B:B,MATCH(A223,ADP!A:A,0)),"")</f>
        <v>81</v>
      </c>
      <c r="C223" t="str">
        <f>VLOOKUP(A223,'Hitter Playing Time'!A:D,4,FALSE)</f>
        <v>F</v>
      </c>
      <c r="D223" t="str">
        <f>INDEX('Hitter BABS Calcs'!N:N,MATCH(A223,'Hitter BABS Calcs'!A:A,0))</f>
        <v>p-</v>
      </c>
      <c r="E223" t="str">
        <f>INDEX('Hitter BABS Calcs'!O:O,MATCH(A223,'Hitter BABS Calcs'!A:A,0))</f>
        <v>S+</v>
      </c>
      <c r="F223" t="str">
        <f>INDEX('Hitter BABS Calcs'!P:P,MATCH(A223,'Hitter BABS Calcs'!A:A,0))</f>
        <v>ops</v>
      </c>
      <c r="H223" t="str">
        <f t="shared" si="3"/>
        <v/>
      </c>
      <c r="I223" t="str">
        <f>IFERROR(VLOOKUP(A223,DL!$A$1:$E$411,5,FALSE),"")</f>
        <v/>
      </c>
      <c r="J223" t="str">
        <f>IFERROR(VLOOKUP(A223,'2017 Rookies'!A:B,2,FALSE),"")</f>
        <v/>
      </c>
      <c r="K223" t="str">
        <f>IFERROR(VLOOKUP(A223,'Free Agents'!A:B,2,FALSE),"")</f>
        <v/>
      </c>
    </row>
    <row r="224" spans="1:11" x14ac:dyDescent="0.3">
      <c r="A224" t="s">
        <v>1467</v>
      </c>
      <c r="B224" t="str">
        <f>IFERROR(INDEX(ADP!B:B,MATCH(A224,ADP!A:A,0)),"")</f>
        <v/>
      </c>
      <c r="C224" t="str">
        <f>VLOOKUP(A224,'Hitter Playing Time'!A:D,4,FALSE)</f>
        <v>P</v>
      </c>
      <c r="D224" t="str">
        <f>INDEX('Hitter BABS Calcs'!N:N,MATCH(A224,'Hitter BABS Calcs'!A:A,0))</f>
        <v>p-</v>
      </c>
      <c r="E224" t="str">
        <f>INDEX('Hitter BABS Calcs'!O:O,MATCH(A224,'Hitter BABS Calcs'!A:A,0))</f>
        <v>s-</v>
      </c>
      <c r="F224" t="str">
        <f>INDEX('Hitter BABS Calcs'!P:P,MATCH(A224,'Hitter BABS Calcs'!A:A,0))</f>
        <v>ops</v>
      </c>
      <c r="H224" t="str">
        <f t="shared" si="3"/>
        <v/>
      </c>
      <c r="I224" t="str">
        <f>IFERROR(VLOOKUP(A224,DL!$A$1:$E$411,5,FALSE),"")</f>
        <v/>
      </c>
      <c r="J224" t="str">
        <f>IFERROR(VLOOKUP(A224,'2017 Rookies'!A:B,2,FALSE),"")</f>
        <v/>
      </c>
      <c r="K224" t="str">
        <f>IFERROR(VLOOKUP(A224,'Free Agents'!A:B,2,FALSE),"")</f>
        <v/>
      </c>
    </row>
    <row r="225" spans="1:11" x14ac:dyDescent="0.3">
      <c r="A225" t="s">
        <v>425</v>
      </c>
      <c r="B225" t="str">
        <f>IFERROR(INDEX(ADP!B:B,MATCH(A225,ADP!A:A,0)),"")</f>
        <v/>
      </c>
      <c r="C225" t="str">
        <f>VLOOKUP(A225,'Hitter Playing Time'!A:D,4,FALSE)</f>
        <v>P</v>
      </c>
      <c r="D225" t="str">
        <f>INDEX('Hitter BABS Calcs'!N:N,MATCH(A225,'Hitter BABS Calcs'!A:A,0))</f>
        <v>p-</v>
      </c>
      <c r="E225" t="str">
        <f>INDEX('Hitter BABS Calcs'!O:O,MATCH(A225,'Hitter BABS Calcs'!A:A,0))</f>
        <v>s</v>
      </c>
      <c r="F225" t="str">
        <f>INDEX('Hitter BABS Calcs'!P:P,MATCH(A225,'Hitter BABS Calcs'!A:A,0))</f>
        <v>ops</v>
      </c>
      <c r="H225" t="str">
        <f t="shared" si="3"/>
        <v/>
      </c>
      <c r="I225" t="str">
        <f>IFERROR(VLOOKUP(A225,DL!$A$1:$E$411,5,FALSE),"")</f>
        <v/>
      </c>
      <c r="J225" t="str">
        <f>IFERROR(VLOOKUP(A225,'2017 Rookies'!A:B,2,FALSE),"")</f>
        <v>ex</v>
      </c>
      <c r="K225" t="str">
        <f>IFERROR(VLOOKUP(A225,'Free Agents'!A:B,2,FALSE),"")</f>
        <v/>
      </c>
    </row>
    <row r="226" spans="1:11" x14ac:dyDescent="0.3">
      <c r="A226" t="s">
        <v>184</v>
      </c>
      <c r="B226" t="str">
        <f>IFERROR(INDEX(ADP!B:B,MATCH(A226,ADP!A:A,0)),"")</f>
        <v/>
      </c>
      <c r="C226" t="str">
        <f>VLOOKUP(A226,'Hitter Playing Time'!A:D,4,FALSE)</f>
        <v>F</v>
      </c>
      <c r="D226" t="str">
        <f>INDEX('Hitter BABS Calcs'!N:N,MATCH(A226,'Hitter BABS Calcs'!A:A,0))</f>
        <v>p-</v>
      </c>
      <c r="E226" t="str">
        <f>INDEX('Hitter BABS Calcs'!O:O,MATCH(A226,'Hitter BABS Calcs'!A:A,0))</f>
        <v>s-</v>
      </c>
      <c r="F226" t="str">
        <f>INDEX('Hitter BABS Calcs'!P:P,MATCH(A226,'Hitter BABS Calcs'!A:A,0))</f>
        <v>ops</v>
      </c>
      <c r="H226" t="str">
        <f t="shared" si="3"/>
        <v/>
      </c>
      <c r="I226" t="str">
        <f>IFERROR(VLOOKUP(A226,DL!$A$1:$E$411,5,FALSE),"")</f>
        <v/>
      </c>
      <c r="J226" t="str">
        <f>IFERROR(VLOOKUP(A226,'2017 Rookies'!A:B,2,FALSE),"")</f>
        <v/>
      </c>
      <c r="K226" t="str">
        <f>IFERROR(VLOOKUP(A226,'Free Agents'!A:B,2,FALSE),"")</f>
        <v/>
      </c>
    </row>
    <row r="227" spans="1:11" x14ac:dyDescent="0.3">
      <c r="A227" t="s">
        <v>185</v>
      </c>
      <c r="B227" t="str">
        <f>IFERROR(INDEX(ADP!B:B,MATCH(A227,ADP!A:A,0)),"")</f>
        <v/>
      </c>
      <c r="C227" t="str">
        <f>VLOOKUP(A227,'Hitter Playing Time'!A:D,4,FALSE)</f>
        <v>M</v>
      </c>
      <c r="D227" t="str">
        <f>INDEX('Hitter BABS Calcs'!N:N,MATCH(A227,'Hitter BABS Calcs'!A:A,0))</f>
        <v>p</v>
      </c>
      <c r="E227" t="str">
        <f>INDEX('Hitter BABS Calcs'!O:O,MATCH(A227,'Hitter BABS Calcs'!A:A,0))</f>
        <v>s-</v>
      </c>
      <c r="F227" t="str">
        <f>INDEX('Hitter BABS Calcs'!P:P,MATCH(A227,'Hitter BABS Calcs'!A:A,0))</f>
        <v>ops</v>
      </c>
      <c r="H227" t="str">
        <f t="shared" si="3"/>
        <v/>
      </c>
      <c r="I227" t="str">
        <f>IFERROR(VLOOKUP(A227,DL!$A$1:$E$411,5,FALSE),"")</f>
        <v/>
      </c>
      <c r="J227" t="str">
        <f>IFERROR(VLOOKUP(A227,'2017 Rookies'!A:B,2,FALSE),"")</f>
        <v/>
      </c>
      <c r="K227" t="str">
        <f>IFERROR(VLOOKUP(A227,'Free Agents'!A:B,2,FALSE),"")</f>
        <v/>
      </c>
    </row>
    <row r="228" spans="1:11" x14ac:dyDescent="0.3">
      <c r="A228" t="s">
        <v>186</v>
      </c>
      <c r="B228" t="str">
        <f>IFERROR(INDEX(ADP!B:B,MATCH(A228,ADP!A:A,0)),"")</f>
        <v/>
      </c>
      <c r="C228" t="str">
        <f>VLOOKUP(A228,'Hitter Playing Time'!A:D,4,FALSE)</f>
        <v>M</v>
      </c>
      <c r="D228" t="str">
        <f>INDEX('Hitter BABS Calcs'!N:N,MATCH(A228,'Hitter BABS Calcs'!A:A,0))</f>
        <v>p</v>
      </c>
      <c r="E228" t="str">
        <f>INDEX('Hitter BABS Calcs'!O:O,MATCH(A228,'Hitter BABS Calcs'!A:A,0))</f>
        <v>S+</v>
      </c>
      <c r="F228" t="str">
        <f>INDEX('Hitter BABS Calcs'!P:P,MATCH(A228,'Hitter BABS Calcs'!A:A,0))</f>
        <v>ops</v>
      </c>
      <c r="H228" t="str">
        <f t="shared" si="3"/>
        <v/>
      </c>
      <c r="I228" t="str">
        <f>IFERROR(VLOOKUP(A228,DL!$A$1:$E$411,5,FALSE),"")</f>
        <v/>
      </c>
      <c r="J228" t="str">
        <f>IFERROR(VLOOKUP(A228,'2017 Rookies'!A:B,2,FALSE),"")</f>
        <v/>
      </c>
      <c r="K228" t="str">
        <f>IFERROR(VLOOKUP(A228,'Free Agents'!A:B,2,FALSE),"")</f>
        <v/>
      </c>
    </row>
    <row r="229" spans="1:11" x14ac:dyDescent="0.3">
      <c r="A229" t="s">
        <v>187</v>
      </c>
      <c r="B229">
        <f>IFERROR(INDEX(ADP!B:B,MATCH(A229,ADP!A:A,0)),"")</f>
        <v>193</v>
      </c>
      <c r="C229" t="str">
        <f>VLOOKUP(A229,'Hitter Playing Time'!A:D,4,FALSE)</f>
        <v>F</v>
      </c>
      <c r="D229" t="str">
        <f>INDEX('Hitter BABS Calcs'!N:N,MATCH(A229,'Hitter BABS Calcs'!A:A,0))</f>
        <v>p</v>
      </c>
      <c r="E229" t="str">
        <f>INDEX('Hitter BABS Calcs'!O:O,MATCH(A229,'Hitter BABS Calcs'!A:A,0))</f>
        <v>s-</v>
      </c>
      <c r="F229" t="str">
        <f>INDEX('Hitter BABS Calcs'!P:P,MATCH(A229,'Hitter BABS Calcs'!A:A,0))</f>
        <v>ops</v>
      </c>
      <c r="H229" t="str">
        <f t="shared" si="3"/>
        <v/>
      </c>
      <c r="I229" t="str">
        <f>IFERROR(VLOOKUP(A229,DL!$A$1:$E$411,5,FALSE),"")</f>
        <v/>
      </c>
      <c r="J229" t="str">
        <f>IFERROR(VLOOKUP(A229,'2017 Rookies'!A:B,2,FALSE),"")</f>
        <v/>
      </c>
      <c r="K229" t="str">
        <f>IFERROR(VLOOKUP(A229,'Free Agents'!A:B,2,FALSE),"")</f>
        <v/>
      </c>
    </row>
    <row r="230" spans="1:11" x14ac:dyDescent="0.3">
      <c r="A230" t="s">
        <v>188</v>
      </c>
      <c r="B230">
        <f>IFERROR(INDEX(ADP!B:B,MATCH(A230,ADP!A:A,0)),"")</f>
        <v>273</v>
      </c>
      <c r="C230" t="str">
        <f>VLOOKUP(A230,'Hitter Playing Time'!A:D,4,FALSE)</f>
        <v>F</v>
      </c>
      <c r="D230" t="str">
        <f>INDEX('Hitter BABS Calcs'!N:N,MATCH(A230,'Hitter BABS Calcs'!A:A,0))</f>
        <v>p</v>
      </c>
      <c r="E230" t="str">
        <f>INDEX('Hitter BABS Calcs'!O:O,MATCH(A230,'Hitter BABS Calcs'!A:A,0))</f>
        <v>s-</v>
      </c>
      <c r="F230" t="str">
        <f>INDEX('Hitter BABS Calcs'!P:P,MATCH(A230,'Hitter BABS Calcs'!A:A,0))</f>
        <v>ops</v>
      </c>
      <c r="H230" t="str">
        <f t="shared" si="3"/>
        <v/>
      </c>
      <c r="I230" t="str">
        <f>IFERROR(VLOOKUP(A230,DL!$A$1:$E$411,5,FALSE),"")</f>
        <v/>
      </c>
      <c r="J230" t="str">
        <f>IFERROR(VLOOKUP(A230,'2017 Rookies'!A:B,2,FALSE),"")</f>
        <v/>
      </c>
      <c r="K230" t="str">
        <f>IFERROR(VLOOKUP(A230,'Free Agents'!A:B,2,FALSE),"")</f>
        <v/>
      </c>
    </row>
    <row r="231" spans="1:11" x14ac:dyDescent="0.3">
      <c r="A231" t="s">
        <v>544</v>
      </c>
      <c r="B231">
        <f>IFERROR(INDEX(ADP!B:B,MATCH(A231,ADP!A:A,0)),"")</f>
        <v>318</v>
      </c>
      <c r="C231" t="str">
        <f>VLOOKUP(A231,'Hitter Playing Time'!A:D,4,FALSE)</f>
        <v>P</v>
      </c>
      <c r="D231" t="str">
        <f>INDEX('Hitter BABS Calcs'!N:N,MATCH(A231,'Hitter BABS Calcs'!A:A,0))</f>
        <v>p</v>
      </c>
      <c r="E231" t="str">
        <f>INDEX('Hitter BABS Calcs'!O:O,MATCH(A231,'Hitter BABS Calcs'!A:A,0))</f>
        <v>s-</v>
      </c>
      <c r="F231" t="str">
        <f>INDEX('Hitter BABS Calcs'!P:P,MATCH(A231,'Hitter BABS Calcs'!A:A,0))</f>
        <v>ops</v>
      </c>
      <c r="H231" t="str">
        <f t="shared" si="3"/>
        <v/>
      </c>
      <c r="I231" t="str">
        <f>IFERROR(VLOOKUP(A231,DL!$A$1:$E$411,5,FALSE),"")</f>
        <v>INJ</v>
      </c>
      <c r="J231" t="str">
        <f>IFERROR(VLOOKUP(A231,'2017 Rookies'!A:B,2,FALSE),"")</f>
        <v/>
      </c>
      <c r="K231" t="str">
        <f>IFERROR(VLOOKUP(A231,'Free Agents'!A:B,2,FALSE),"")</f>
        <v/>
      </c>
    </row>
    <row r="232" spans="1:11" x14ac:dyDescent="0.3">
      <c r="A232" t="s">
        <v>189</v>
      </c>
      <c r="B232">
        <f>IFERROR(INDEX(ADP!B:B,MATCH(A232,ADP!A:A,0)),"")</f>
        <v>313</v>
      </c>
      <c r="C232" t="str">
        <f>VLOOKUP(A232,'Hitter Playing Time'!A:D,4,FALSE)</f>
        <v>F</v>
      </c>
      <c r="D232" t="str">
        <f>INDEX('Hitter BABS Calcs'!N:N,MATCH(A232,'Hitter BABS Calcs'!A:A,0))</f>
        <v>p-</v>
      </c>
      <c r="E232" t="str">
        <f>INDEX('Hitter BABS Calcs'!O:O,MATCH(A232,'Hitter BABS Calcs'!A:A,0))</f>
        <v>s-</v>
      </c>
      <c r="F232" t="str">
        <f>INDEX('Hitter BABS Calcs'!P:P,MATCH(A232,'Hitter BABS Calcs'!A:A,0))</f>
        <v>ops</v>
      </c>
      <c r="H232" t="str">
        <f t="shared" si="3"/>
        <v/>
      </c>
      <c r="I232" t="str">
        <f>IFERROR(VLOOKUP(A232,DL!$A$1:$E$411,5,FALSE),"")</f>
        <v/>
      </c>
      <c r="J232" t="str">
        <f>IFERROR(VLOOKUP(A232,'2017 Rookies'!A:B,2,FALSE),"")</f>
        <v/>
      </c>
      <c r="K232" t="str">
        <f>IFERROR(VLOOKUP(A232,'Free Agents'!A:B,2,FALSE),"")</f>
        <v/>
      </c>
    </row>
    <row r="233" spans="1:11" x14ac:dyDescent="0.3">
      <c r="A233" t="s">
        <v>1310</v>
      </c>
      <c r="B233" t="str">
        <f>IFERROR(INDEX(ADP!B:B,MATCH(A233,ADP!A:A,0)),"")</f>
        <v/>
      </c>
      <c r="C233" t="str">
        <f>VLOOKUP(A233,'Hitter Playing Time'!A:D,4,FALSE)</f>
        <v>P</v>
      </c>
      <c r="D233" t="str">
        <f>INDEX('Hitter BABS Calcs'!N:N,MATCH(A233,'Hitter BABS Calcs'!A:A,0))</f>
        <v>p-</v>
      </c>
      <c r="E233" t="str">
        <f>INDEX('Hitter BABS Calcs'!O:O,MATCH(A233,'Hitter BABS Calcs'!A:A,0))</f>
        <v>s</v>
      </c>
      <c r="F233" t="str">
        <f>INDEX('Hitter BABS Calcs'!P:P,MATCH(A233,'Hitter BABS Calcs'!A:A,0))</f>
        <v>ops</v>
      </c>
      <c r="H233" t="str">
        <f t="shared" si="3"/>
        <v/>
      </c>
      <c r="I233" t="str">
        <f>IFERROR(VLOOKUP(A233,DL!$A$1:$E$411,5,FALSE),"")</f>
        <v/>
      </c>
      <c r="J233" t="str">
        <f>IFERROR(VLOOKUP(A233,'2017 Rookies'!A:B,2,FALSE),"")</f>
        <v>ex</v>
      </c>
      <c r="K233" t="str">
        <f>IFERROR(VLOOKUP(A233,'Free Agents'!A:B,2,FALSE),"")</f>
        <v/>
      </c>
    </row>
    <row r="234" spans="1:11" x14ac:dyDescent="0.3">
      <c r="A234" t="s">
        <v>819</v>
      </c>
      <c r="B234">
        <f>IFERROR(INDEX(ADP!B:B,MATCH(A234,ADP!A:A,0)),"")</f>
        <v>339</v>
      </c>
      <c r="C234" t="str">
        <f>VLOOKUP(A234,'Hitter Playing Time'!A:D,4,FALSE)</f>
        <v>P</v>
      </c>
      <c r="D234" t="str">
        <f>INDEX('Hitter BABS Calcs'!N:N,MATCH(A234,'Hitter BABS Calcs'!A:A,0))</f>
        <v>p-</v>
      </c>
      <c r="E234" t="str">
        <f>INDEX('Hitter BABS Calcs'!O:O,MATCH(A234,'Hitter BABS Calcs'!A:A,0))</f>
        <v>s</v>
      </c>
      <c r="F234" t="str">
        <f>INDEX('Hitter BABS Calcs'!P:P,MATCH(A234,'Hitter BABS Calcs'!A:A,0))</f>
        <v>ops</v>
      </c>
      <c r="H234" t="str">
        <f t="shared" si="3"/>
        <v/>
      </c>
      <c r="I234" t="str">
        <f>IFERROR(VLOOKUP(A234,DL!$A$1:$E$411,5,FALSE),"")</f>
        <v/>
      </c>
      <c r="J234" t="str">
        <f>IFERROR(VLOOKUP(A234,'2017 Rookies'!A:B,2,FALSE),"")</f>
        <v/>
      </c>
      <c r="K234" t="str">
        <f>IFERROR(VLOOKUP(A234,'Free Agents'!A:B,2,FALSE),"")</f>
        <v/>
      </c>
    </row>
    <row r="235" spans="1:11" x14ac:dyDescent="0.3">
      <c r="A235" t="s">
        <v>591</v>
      </c>
      <c r="B235" t="str">
        <f>IFERROR(INDEX(ADP!B:B,MATCH(A235,ADP!A:A,0)),"")</f>
        <v/>
      </c>
      <c r="C235" t="str">
        <f>VLOOKUP(A235,'Hitter Playing Time'!A:D,4,FALSE)</f>
        <v>M</v>
      </c>
      <c r="D235" t="str">
        <f>INDEX('Hitter BABS Calcs'!N:N,MATCH(A235,'Hitter BABS Calcs'!A:A,0))</f>
        <v>p-</v>
      </c>
      <c r="E235" t="str">
        <f>INDEX('Hitter BABS Calcs'!O:O,MATCH(A235,'Hitter BABS Calcs'!A:A,0))</f>
        <v>s</v>
      </c>
      <c r="F235" t="str">
        <f>INDEX('Hitter BABS Calcs'!P:P,MATCH(A235,'Hitter BABS Calcs'!A:A,0))</f>
        <v>ops</v>
      </c>
      <c r="H235" t="str">
        <f t="shared" si="3"/>
        <v/>
      </c>
      <c r="I235" t="str">
        <f>IFERROR(VLOOKUP(A235,DL!$A$1:$E$411,5,FALSE),"")</f>
        <v>inj</v>
      </c>
      <c r="J235" t="str">
        <f>IFERROR(VLOOKUP(A235,'2017 Rookies'!A:B,2,FALSE),"")</f>
        <v/>
      </c>
      <c r="K235" t="str">
        <f>IFERROR(VLOOKUP(A235,'Free Agents'!A:B,2,FALSE),"")</f>
        <v/>
      </c>
    </row>
    <row r="236" spans="1:11" x14ac:dyDescent="0.3">
      <c r="A236" t="s">
        <v>421</v>
      </c>
      <c r="B236" t="str">
        <f>IFERROR(INDEX(ADP!B:B,MATCH(A236,ADP!A:A,0)),"")</f>
        <v/>
      </c>
      <c r="C236" t="str">
        <f>VLOOKUP(A236,'Hitter Playing Time'!A:D,4,FALSE)</f>
        <v>M</v>
      </c>
      <c r="D236" t="str">
        <f>INDEX('Hitter BABS Calcs'!N:N,MATCH(A236,'Hitter BABS Calcs'!A:A,0))</f>
        <v>p-</v>
      </c>
      <c r="E236" t="str">
        <f>INDEX('Hitter BABS Calcs'!O:O,MATCH(A236,'Hitter BABS Calcs'!A:A,0))</f>
        <v>s-</v>
      </c>
      <c r="F236" t="str">
        <f>INDEX('Hitter BABS Calcs'!P:P,MATCH(A236,'Hitter BABS Calcs'!A:A,0))</f>
        <v>ops</v>
      </c>
      <c r="H236" t="str">
        <f t="shared" si="3"/>
        <v/>
      </c>
      <c r="I236" t="str">
        <f>IFERROR(VLOOKUP(A236,DL!$A$1:$E$411,5,FALSE),"")</f>
        <v>INJ</v>
      </c>
      <c r="J236" t="str">
        <f>IFERROR(VLOOKUP(A236,'2017 Rookies'!A:B,2,FALSE),"")</f>
        <v/>
      </c>
      <c r="K236" t="str">
        <f>IFERROR(VLOOKUP(A236,'Free Agents'!A:B,2,FALSE),"")</f>
        <v/>
      </c>
    </row>
    <row r="237" spans="1:11" x14ac:dyDescent="0.3">
      <c r="A237" t="s">
        <v>190</v>
      </c>
      <c r="B237">
        <f>IFERROR(INDEX(ADP!B:B,MATCH(A237,ADP!A:A,0)),"")</f>
        <v>295</v>
      </c>
      <c r="C237" t="str">
        <f>VLOOKUP(A237,'Hitter Playing Time'!A:D,4,FALSE)</f>
        <v>F</v>
      </c>
      <c r="D237" t="str">
        <f>INDEX('Hitter BABS Calcs'!N:N,MATCH(A237,'Hitter BABS Calcs'!A:A,0))</f>
        <v>p</v>
      </c>
      <c r="E237" t="str">
        <f>INDEX('Hitter BABS Calcs'!O:O,MATCH(A237,'Hitter BABS Calcs'!A:A,0))</f>
        <v>s-</v>
      </c>
      <c r="F237" t="str">
        <f>INDEX('Hitter BABS Calcs'!P:P,MATCH(A237,'Hitter BABS Calcs'!A:A,0))</f>
        <v>ops</v>
      </c>
      <c r="H237" t="str">
        <f t="shared" si="3"/>
        <v/>
      </c>
      <c r="I237" t="str">
        <f>IFERROR(VLOOKUP(A237,DL!$A$1:$E$411,5,FALSE),"")</f>
        <v/>
      </c>
      <c r="J237" t="str">
        <f>IFERROR(VLOOKUP(A237,'2017 Rookies'!A:B,2,FALSE),"")</f>
        <v/>
      </c>
      <c r="K237" t="str">
        <f>IFERROR(VLOOKUP(A237,'Free Agents'!A:B,2,FALSE),"")</f>
        <v/>
      </c>
    </row>
    <row r="238" spans="1:11" x14ac:dyDescent="0.3">
      <c r="A238" t="s">
        <v>804</v>
      </c>
      <c r="B238">
        <f>IFERROR(INDEX(ADP!B:B,MATCH(A238,ADP!A:A,0)),"")</f>
        <v>302</v>
      </c>
      <c r="C238" t="str">
        <f>VLOOKUP(A238,'Hitter Playing Time'!A:D,4,FALSE)</f>
        <v>M</v>
      </c>
      <c r="D238" t="str">
        <f>INDEX('Hitter BABS Calcs'!N:N,MATCH(A238,'Hitter BABS Calcs'!A:A,0))</f>
        <v>p-</v>
      </c>
      <c r="E238" t="str">
        <f>INDEX('Hitter BABS Calcs'!O:O,MATCH(A238,'Hitter BABS Calcs'!A:A,0))</f>
        <v>s</v>
      </c>
      <c r="F238" t="str">
        <f>INDEX('Hitter BABS Calcs'!P:P,MATCH(A238,'Hitter BABS Calcs'!A:A,0))</f>
        <v>ops</v>
      </c>
      <c r="H238" t="str">
        <f t="shared" si="3"/>
        <v/>
      </c>
      <c r="I238" t="str">
        <f>IFERROR(VLOOKUP(A238,DL!$A$1:$E$411,5,FALSE),"")</f>
        <v/>
      </c>
      <c r="J238" t="str">
        <f>IFERROR(VLOOKUP(A238,'2017 Rookies'!A:B,2,FALSE),"")</f>
        <v/>
      </c>
      <c r="K238" t="str">
        <f>IFERROR(VLOOKUP(A238,'Free Agents'!A:B,2,FALSE),"")</f>
        <v/>
      </c>
    </row>
    <row r="239" spans="1:11" x14ac:dyDescent="0.3">
      <c r="A239" t="s">
        <v>1236</v>
      </c>
      <c r="B239" t="str">
        <f>IFERROR(INDEX(ADP!B:B,MATCH(A239,ADP!A:A,0)),"")</f>
        <v/>
      </c>
      <c r="C239" t="str">
        <f>VLOOKUP(A239,'Hitter Playing Time'!A:D,4,FALSE)</f>
        <v>P</v>
      </c>
      <c r="D239" t="str">
        <f>INDEX('Hitter BABS Calcs'!N:N,MATCH(A239,'Hitter BABS Calcs'!A:A,0))</f>
        <v>p</v>
      </c>
      <c r="E239" t="str">
        <f>INDEX('Hitter BABS Calcs'!O:O,MATCH(A239,'Hitter BABS Calcs'!A:A,0))</f>
        <v>s-</v>
      </c>
      <c r="F239" t="str">
        <f>INDEX('Hitter BABS Calcs'!P:P,MATCH(A239,'Hitter BABS Calcs'!A:A,0))</f>
        <v>ops</v>
      </c>
      <c r="H239" t="str">
        <f t="shared" si="3"/>
        <v/>
      </c>
      <c r="I239" t="str">
        <f>IFERROR(VLOOKUP(A239,DL!$A$1:$E$411,5,FALSE),"")</f>
        <v/>
      </c>
      <c r="J239" t="str">
        <f>IFERROR(VLOOKUP(A239,'2017 Rookies'!A:B,2,FALSE),"")</f>
        <v>ex</v>
      </c>
      <c r="K239" t="str">
        <f>IFERROR(VLOOKUP(A239,'Free Agents'!A:B,2,FALSE),"")</f>
        <v/>
      </c>
    </row>
    <row r="240" spans="1:11" x14ac:dyDescent="0.3">
      <c r="A240" t="s">
        <v>1468</v>
      </c>
      <c r="B240" t="str">
        <f>IFERROR(INDEX(ADP!B:B,MATCH(A240,ADP!A:A,0)),"")</f>
        <v/>
      </c>
      <c r="C240" t="str">
        <f>VLOOKUP(A240,'Hitter Playing Time'!A:D,4,FALSE)</f>
        <v>M</v>
      </c>
      <c r="D240" t="str">
        <f>INDEX('Hitter BABS Calcs'!N:N,MATCH(A240,'Hitter BABS Calcs'!A:A,0))</f>
        <v>p</v>
      </c>
      <c r="E240" t="str">
        <f>INDEX('Hitter BABS Calcs'!O:O,MATCH(A240,'Hitter BABS Calcs'!A:A,0))</f>
        <v>s</v>
      </c>
      <c r="F240" t="str">
        <f>INDEX('Hitter BABS Calcs'!P:P,MATCH(A240,'Hitter BABS Calcs'!A:A,0))</f>
        <v>ops</v>
      </c>
      <c r="H240" t="str">
        <f t="shared" si="3"/>
        <v/>
      </c>
      <c r="I240" t="str">
        <f>IFERROR(VLOOKUP(A240,DL!$A$1:$E$411,5,FALSE),"")</f>
        <v/>
      </c>
      <c r="J240" t="str">
        <f>IFERROR(VLOOKUP(A240,'2017 Rookies'!A:B,2,FALSE),"")</f>
        <v/>
      </c>
      <c r="K240" t="str">
        <f>IFERROR(VLOOKUP(A240,'Free Agents'!A:B,2,FALSE),"")</f>
        <v/>
      </c>
    </row>
    <row r="241" spans="1:11" x14ac:dyDescent="0.3">
      <c r="A241" t="s">
        <v>191</v>
      </c>
      <c r="B241">
        <f>IFERROR(INDEX(ADP!B:B,MATCH(A241,ADP!A:A,0)),"")</f>
        <v>158</v>
      </c>
      <c r="C241" t="str">
        <f>VLOOKUP(A241,'Hitter Playing Time'!A:D,4,FALSE)</f>
        <v>F</v>
      </c>
      <c r="D241" t="str">
        <f>INDEX('Hitter BABS Calcs'!N:N,MATCH(A241,'Hitter BABS Calcs'!A:A,0))</f>
        <v>p</v>
      </c>
      <c r="E241" t="str">
        <f>INDEX('Hitter BABS Calcs'!O:O,MATCH(A241,'Hitter BABS Calcs'!A:A,0))</f>
        <v>s-</v>
      </c>
      <c r="F241" t="str">
        <f>INDEX('Hitter BABS Calcs'!P:P,MATCH(A241,'Hitter BABS Calcs'!A:A,0))</f>
        <v>ops</v>
      </c>
      <c r="H241" t="str">
        <f t="shared" si="3"/>
        <v/>
      </c>
      <c r="I241" t="str">
        <f>IFERROR(VLOOKUP(A241,DL!$A$1:$E$411,5,FALSE),"")</f>
        <v/>
      </c>
      <c r="J241" t="str">
        <f>IFERROR(VLOOKUP(A241,'2017 Rookies'!A:B,2,FALSE),"")</f>
        <v/>
      </c>
      <c r="K241" t="str">
        <f>IFERROR(VLOOKUP(A241,'Free Agents'!A:B,2,FALSE),"")</f>
        <v/>
      </c>
    </row>
    <row r="242" spans="1:11" x14ac:dyDescent="0.3">
      <c r="A242" t="s">
        <v>340</v>
      </c>
      <c r="B242" t="str">
        <f>IFERROR(INDEX(ADP!B:B,MATCH(A242,ADP!A:A,0)),"")</f>
        <v/>
      </c>
      <c r="C242" t="str">
        <f>VLOOKUP(A242,'Hitter Playing Time'!A:D,4,FALSE)</f>
        <v>M</v>
      </c>
      <c r="D242" t="str">
        <f>INDEX('Hitter BABS Calcs'!N:N,MATCH(A242,'Hitter BABS Calcs'!A:A,0))</f>
        <v>p</v>
      </c>
      <c r="E242" t="str">
        <f>INDEX('Hitter BABS Calcs'!O:O,MATCH(A242,'Hitter BABS Calcs'!A:A,0))</f>
        <v>s</v>
      </c>
      <c r="F242" t="str">
        <f>INDEX('Hitter BABS Calcs'!P:P,MATCH(A242,'Hitter BABS Calcs'!A:A,0))</f>
        <v>ops</v>
      </c>
      <c r="H242" t="str">
        <f t="shared" si="3"/>
        <v/>
      </c>
      <c r="I242" t="str">
        <f>IFERROR(VLOOKUP(A242,DL!$A$1:$E$411,5,FALSE),"")</f>
        <v>INJ</v>
      </c>
      <c r="J242" t="str">
        <f>IFERROR(VLOOKUP(A242,'2017 Rookies'!A:B,2,FALSE),"")</f>
        <v/>
      </c>
      <c r="K242" t="str">
        <f>IFERROR(VLOOKUP(A242,'Free Agents'!A:B,2,FALSE),"")</f>
        <v/>
      </c>
    </row>
    <row r="243" spans="1:11" x14ac:dyDescent="0.3">
      <c r="A243" t="s">
        <v>1469</v>
      </c>
      <c r="B243" t="str">
        <f>IFERROR(INDEX(ADP!B:B,MATCH(A243,ADP!A:A,0)),"")</f>
        <v/>
      </c>
      <c r="C243" t="str">
        <f>VLOOKUP(A243,'Hitter Playing Time'!A:D,4,FALSE)</f>
        <v>M</v>
      </c>
      <c r="D243" t="str">
        <f>INDEX('Hitter BABS Calcs'!N:N,MATCH(A243,'Hitter BABS Calcs'!A:A,0))</f>
        <v>p</v>
      </c>
      <c r="E243" t="str">
        <f>INDEX('Hitter BABS Calcs'!O:O,MATCH(A243,'Hitter BABS Calcs'!A:A,0))</f>
        <v>s-</v>
      </c>
      <c r="F243" t="str">
        <f>INDEX('Hitter BABS Calcs'!P:P,MATCH(A243,'Hitter BABS Calcs'!A:A,0))</f>
        <v>ops</v>
      </c>
      <c r="H243" t="str">
        <f t="shared" si="3"/>
        <v/>
      </c>
      <c r="I243" t="str">
        <f>IFERROR(VLOOKUP(A243,DL!$A$1:$E$411,5,FALSE),"")</f>
        <v/>
      </c>
      <c r="J243" t="str">
        <f>IFERROR(VLOOKUP(A243,'2017 Rookies'!A:B,2,FALSE),"")</f>
        <v/>
      </c>
      <c r="K243" t="str">
        <f>IFERROR(VLOOKUP(A243,'Free Agents'!A:B,2,FALSE),"")</f>
        <v/>
      </c>
    </row>
    <row r="244" spans="1:11" x14ac:dyDescent="0.3">
      <c r="A244" t="s">
        <v>192</v>
      </c>
      <c r="B244">
        <f>IFERROR(INDEX(ADP!B:B,MATCH(A244,ADP!A:A,0)),"")</f>
        <v>340</v>
      </c>
      <c r="C244" t="str">
        <f>VLOOKUP(A244,'Hitter Playing Time'!A:D,4,FALSE)</f>
        <v>M</v>
      </c>
      <c r="D244" t="str">
        <f>INDEX('Hitter BABS Calcs'!N:N,MATCH(A244,'Hitter BABS Calcs'!A:A,0))</f>
        <v>p-</v>
      </c>
      <c r="E244" t="str">
        <f>INDEX('Hitter BABS Calcs'!O:O,MATCH(A244,'Hitter BABS Calcs'!A:A,0))</f>
        <v>s-</v>
      </c>
      <c r="F244" t="str">
        <f>INDEX('Hitter BABS Calcs'!P:P,MATCH(A244,'Hitter BABS Calcs'!A:A,0))</f>
        <v>ops</v>
      </c>
      <c r="H244" t="str">
        <f t="shared" si="3"/>
        <v/>
      </c>
      <c r="I244" t="str">
        <f>IFERROR(VLOOKUP(A244,DL!$A$1:$E$411,5,FALSE),"")</f>
        <v/>
      </c>
      <c r="J244" t="str">
        <f>IFERROR(VLOOKUP(A244,'2017 Rookies'!A:B,2,FALSE),"")</f>
        <v/>
      </c>
      <c r="K244" t="str">
        <f>IFERROR(VLOOKUP(A244,'Free Agents'!A:B,2,FALSE),"")</f>
        <v/>
      </c>
    </row>
    <row r="245" spans="1:11" x14ac:dyDescent="0.3">
      <c r="A245" t="s">
        <v>1470</v>
      </c>
      <c r="B245" t="str">
        <f>IFERROR(INDEX(ADP!B:B,MATCH(A245,ADP!A:A,0)),"")</f>
        <v/>
      </c>
      <c r="C245" t="str">
        <f>VLOOKUP(A245,'Hitter Playing Time'!A:D,4,FALSE)</f>
        <v>P</v>
      </c>
      <c r="D245" t="str">
        <f>INDEX('Hitter BABS Calcs'!N:N,MATCH(A245,'Hitter BABS Calcs'!A:A,0))</f>
        <v>p-</v>
      </c>
      <c r="E245" t="str">
        <f>INDEX('Hitter BABS Calcs'!O:O,MATCH(A245,'Hitter BABS Calcs'!A:A,0))</f>
        <v>s</v>
      </c>
      <c r="F245" t="str">
        <f>INDEX('Hitter BABS Calcs'!P:P,MATCH(A245,'Hitter BABS Calcs'!A:A,0))</f>
        <v>ops</v>
      </c>
      <c r="H245" t="str">
        <f t="shared" si="3"/>
        <v/>
      </c>
      <c r="I245" t="str">
        <f>IFERROR(VLOOKUP(A245,DL!$A$1:$E$411,5,FALSE),"")</f>
        <v/>
      </c>
      <c r="J245" t="str">
        <f>IFERROR(VLOOKUP(A245,'2017 Rookies'!A:B,2,FALSE),"")</f>
        <v/>
      </c>
      <c r="K245" t="str">
        <f>IFERROR(VLOOKUP(A245,'Free Agents'!A:B,2,FALSE),"")</f>
        <v/>
      </c>
    </row>
    <row r="246" spans="1:11" x14ac:dyDescent="0.3">
      <c r="A246" t="s">
        <v>1471</v>
      </c>
      <c r="B246" t="str">
        <f>IFERROR(INDEX(ADP!B:B,MATCH(A246,ADP!A:A,0)),"")</f>
        <v/>
      </c>
      <c r="C246" t="str">
        <f>VLOOKUP(A246,'Hitter Playing Time'!A:D,4,FALSE)</f>
        <v>M</v>
      </c>
      <c r="D246" t="str">
        <f>INDEX('Hitter BABS Calcs'!N:N,MATCH(A246,'Hitter BABS Calcs'!A:A,0))</f>
        <v>p</v>
      </c>
      <c r="E246" t="str">
        <f>INDEX('Hitter BABS Calcs'!O:O,MATCH(A246,'Hitter BABS Calcs'!A:A,0))</f>
        <v>S+</v>
      </c>
      <c r="F246" t="str">
        <f>INDEX('Hitter BABS Calcs'!P:P,MATCH(A246,'Hitter BABS Calcs'!A:A,0))</f>
        <v>ops</v>
      </c>
      <c r="H246" t="str">
        <f t="shared" si="3"/>
        <v/>
      </c>
      <c r="I246" t="str">
        <f>IFERROR(VLOOKUP(A246,DL!$A$1:$E$411,5,FALSE),"")</f>
        <v/>
      </c>
      <c r="J246" t="str">
        <f>IFERROR(VLOOKUP(A246,'2017 Rookies'!A:B,2,FALSE),"")</f>
        <v/>
      </c>
      <c r="K246" t="str">
        <f>IFERROR(VLOOKUP(A246,'Free Agents'!A:B,2,FALSE),"")</f>
        <v/>
      </c>
    </row>
    <row r="247" spans="1:11" x14ac:dyDescent="0.3">
      <c r="A247" t="s">
        <v>508</v>
      </c>
      <c r="B247" t="str">
        <f>IFERROR(INDEX(ADP!B:B,MATCH(A247,ADP!A:A,0)),"")</f>
        <v/>
      </c>
      <c r="C247" t="str">
        <f>VLOOKUP(A247,'Hitter Playing Time'!A:D,4,FALSE)</f>
        <v>M</v>
      </c>
      <c r="D247" t="str">
        <f>INDEX('Hitter BABS Calcs'!N:N,MATCH(A247,'Hitter BABS Calcs'!A:A,0))</f>
        <v>p</v>
      </c>
      <c r="E247" t="str">
        <f>INDEX('Hitter BABS Calcs'!O:O,MATCH(A247,'Hitter BABS Calcs'!A:A,0))</f>
        <v>s-</v>
      </c>
      <c r="F247" t="str">
        <f>INDEX('Hitter BABS Calcs'!P:P,MATCH(A247,'Hitter BABS Calcs'!A:A,0))</f>
        <v>ops</v>
      </c>
      <c r="H247" t="str">
        <f t="shared" si="3"/>
        <v/>
      </c>
      <c r="I247" t="str">
        <f>IFERROR(VLOOKUP(A247,DL!$A$1:$E$411,5,FALSE),"")</f>
        <v/>
      </c>
      <c r="J247" t="str">
        <f>IFERROR(VLOOKUP(A247,'2017 Rookies'!A:B,2,FALSE),"")</f>
        <v>ex</v>
      </c>
      <c r="K247" t="str">
        <f>IFERROR(VLOOKUP(A247,'Free Agents'!A:B,2,FALSE),"")</f>
        <v/>
      </c>
    </row>
    <row r="248" spans="1:11" x14ac:dyDescent="0.3">
      <c r="A248" t="s">
        <v>1472</v>
      </c>
      <c r="B248" t="str">
        <f>IFERROR(INDEX(ADP!B:B,MATCH(A248,ADP!A:A,0)),"")</f>
        <v/>
      </c>
      <c r="C248" t="str">
        <f>VLOOKUP(A248,'Hitter Playing Time'!A:D,4,FALSE)</f>
        <v>P</v>
      </c>
      <c r="D248" t="str">
        <f>INDEX('Hitter BABS Calcs'!N:N,MATCH(A248,'Hitter BABS Calcs'!A:A,0))</f>
        <v>p-</v>
      </c>
      <c r="E248" t="str">
        <f>INDEX('Hitter BABS Calcs'!O:O,MATCH(A248,'Hitter BABS Calcs'!A:A,0))</f>
        <v>s</v>
      </c>
      <c r="F248" t="str">
        <f>INDEX('Hitter BABS Calcs'!P:P,MATCH(A248,'Hitter BABS Calcs'!A:A,0))</f>
        <v>ops</v>
      </c>
      <c r="H248" t="str">
        <f t="shared" si="3"/>
        <v/>
      </c>
      <c r="I248" t="str">
        <f>IFERROR(VLOOKUP(A248,DL!$A$1:$E$411,5,FALSE),"")</f>
        <v/>
      </c>
      <c r="J248" t="str">
        <f>IFERROR(VLOOKUP(A248,'2017 Rookies'!A:B,2,FALSE),"")</f>
        <v/>
      </c>
      <c r="K248" t="str">
        <f>IFERROR(VLOOKUP(A248,'Free Agents'!A:B,2,FALSE),"")</f>
        <v/>
      </c>
    </row>
    <row r="249" spans="1:11" x14ac:dyDescent="0.3">
      <c r="A249" t="s">
        <v>1473</v>
      </c>
      <c r="B249" t="str">
        <f>IFERROR(INDEX(ADP!B:B,MATCH(A249,ADP!A:A,0)),"")</f>
        <v/>
      </c>
      <c r="C249" t="str">
        <f>VLOOKUP(A249,'Hitter Playing Time'!A:D,4,FALSE)</f>
        <v>M</v>
      </c>
      <c r="D249" t="str">
        <f>INDEX('Hitter BABS Calcs'!N:N,MATCH(A249,'Hitter BABS Calcs'!A:A,0))</f>
        <v>p</v>
      </c>
      <c r="E249" t="str">
        <f>INDEX('Hitter BABS Calcs'!O:O,MATCH(A249,'Hitter BABS Calcs'!A:A,0))</f>
        <v>s-</v>
      </c>
      <c r="F249" t="str">
        <f>INDEX('Hitter BABS Calcs'!P:P,MATCH(A249,'Hitter BABS Calcs'!A:A,0))</f>
        <v>ops</v>
      </c>
      <c r="H249" t="str">
        <f t="shared" si="3"/>
        <v/>
      </c>
      <c r="I249" t="str">
        <f>IFERROR(VLOOKUP(A249,DL!$A$1:$E$411,5,FALSE),"")</f>
        <v/>
      </c>
      <c r="J249" t="str">
        <f>IFERROR(VLOOKUP(A249,'2017 Rookies'!A:B,2,FALSE),"")</f>
        <v/>
      </c>
      <c r="K249" t="str">
        <f>IFERROR(VLOOKUP(A249,'Free Agents'!A:B,2,FALSE),"")</f>
        <v/>
      </c>
    </row>
    <row r="250" spans="1:11" x14ac:dyDescent="0.3">
      <c r="A250" t="s">
        <v>1421</v>
      </c>
      <c r="B250" t="str">
        <f>IFERROR(INDEX(ADP!B:B,MATCH(A250,ADP!A:A,0)),"")</f>
        <v/>
      </c>
      <c r="C250" t="str">
        <f>VLOOKUP(A250,'Hitter Playing Time'!A:D,4,FALSE)</f>
        <v>P</v>
      </c>
      <c r="D250" t="str">
        <f>INDEX('Hitter BABS Calcs'!N:N,MATCH(A250,'Hitter BABS Calcs'!A:A,0))</f>
        <v>p</v>
      </c>
      <c r="E250" t="str">
        <f>INDEX('Hitter BABS Calcs'!O:O,MATCH(A250,'Hitter BABS Calcs'!A:A,0))</f>
        <v>s-</v>
      </c>
      <c r="F250" t="str">
        <f>INDEX('Hitter BABS Calcs'!P:P,MATCH(A250,'Hitter BABS Calcs'!A:A,0))</f>
        <v>ops</v>
      </c>
      <c r="H250" t="str">
        <f t="shared" si="3"/>
        <v/>
      </c>
      <c r="I250" t="str">
        <f>IFERROR(VLOOKUP(A250,DL!$A$1:$E$411,5,FALSE),"")</f>
        <v/>
      </c>
      <c r="J250" t="str">
        <f>IFERROR(VLOOKUP(A250,'2017 Rookies'!A:B,2,FALSE),"")</f>
        <v>ex</v>
      </c>
      <c r="K250" t="str">
        <f>IFERROR(VLOOKUP(A250,'Free Agents'!A:B,2,FALSE),"")</f>
        <v/>
      </c>
    </row>
    <row r="251" spans="1:11" x14ac:dyDescent="0.3">
      <c r="A251" t="s">
        <v>560</v>
      </c>
      <c r="B251">
        <f>IFERROR(INDEX(ADP!B:B,MATCH(A251,ADP!A:A,0)),"")</f>
        <v>312</v>
      </c>
      <c r="C251" t="str">
        <f>VLOOKUP(A251,'Hitter Playing Time'!A:D,4,FALSE)</f>
        <v>M</v>
      </c>
      <c r="D251" t="str">
        <f>INDEX('Hitter BABS Calcs'!N:N,MATCH(A251,'Hitter BABS Calcs'!A:A,0))</f>
        <v>p</v>
      </c>
      <c r="E251" t="str">
        <f>INDEX('Hitter BABS Calcs'!O:O,MATCH(A251,'Hitter BABS Calcs'!A:A,0))</f>
        <v>s-</v>
      </c>
      <c r="F251" t="str">
        <f>INDEX('Hitter BABS Calcs'!P:P,MATCH(A251,'Hitter BABS Calcs'!A:A,0))</f>
        <v>ops</v>
      </c>
      <c r="H251" t="str">
        <f t="shared" si="3"/>
        <v/>
      </c>
      <c r="I251" t="str">
        <f>IFERROR(VLOOKUP(A251,DL!$A$1:$E$411,5,FALSE),"")</f>
        <v/>
      </c>
      <c r="J251" t="str">
        <f>IFERROR(VLOOKUP(A251,'2017 Rookies'!A:B,2,FALSE),"")</f>
        <v/>
      </c>
      <c r="K251" t="str">
        <f>IFERROR(VLOOKUP(A251,'Free Agents'!A:B,2,FALSE),"")</f>
        <v/>
      </c>
    </row>
    <row r="252" spans="1:11" x14ac:dyDescent="0.3">
      <c r="A252" t="s">
        <v>193</v>
      </c>
      <c r="B252">
        <f>IFERROR(INDEX(ADP!B:B,MATCH(A252,ADP!A:A,0)),"")</f>
        <v>283</v>
      </c>
      <c r="C252" t="str">
        <f>VLOOKUP(A252,'Hitter Playing Time'!A:D,4,FALSE)</f>
        <v>M</v>
      </c>
      <c r="D252" t="str">
        <f>INDEX('Hitter BABS Calcs'!N:N,MATCH(A252,'Hitter BABS Calcs'!A:A,0))</f>
        <v>p</v>
      </c>
      <c r="E252" t="str">
        <f>INDEX('Hitter BABS Calcs'!O:O,MATCH(A252,'Hitter BABS Calcs'!A:A,0))</f>
        <v>s</v>
      </c>
      <c r="F252" t="str">
        <f>INDEX('Hitter BABS Calcs'!P:P,MATCH(A252,'Hitter BABS Calcs'!A:A,0))</f>
        <v>ops</v>
      </c>
      <c r="H252" t="str">
        <f t="shared" si="3"/>
        <v/>
      </c>
      <c r="I252" t="str">
        <f>IFERROR(VLOOKUP(A252,DL!$A$1:$E$411,5,FALSE),"")</f>
        <v/>
      </c>
      <c r="J252" t="str">
        <f>IFERROR(VLOOKUP(A252,'2017 Rookies'!A:B,2,FALSE),"")</f>
        <v>ex</v>
      </c>
      <c r="K252" t="str">
        <f>IFERROR(VLOOKUP(A252,'Free Agents'!A:B,2,FALSE),"")</f>
        <v/>
      </c>
    </row>
    <row r="253" spans="1:11" x14ac:dyDescent="0.3">
      <c r="A253" t="s">
        <v>194</v>
      </c>
      <c r="B253" t="str">
        <f>IFERROR(INDEX(ADP!B:B,MATCH(A253,ADP!A:A,0)),"")</f>
        <v/>
      </c>
      <c r="C253" t="str">
        <f>VLOOKUP(A253,'Hitter Playing Time'!A:D,4,FALSE)</f>
        <v>F</v>
      </c>
      <c r="D253" t="str">
        <f>INDEX('Hitter BABS Calcs'!N:N,MATCH(A253,'Hitter BABS Calcs'!A:A,0))</f>
        <v>p-</v>
      </c>
      <c r="E253" t="str">
        <f>INDEX('Hitter BABS Calcs'!O:O,MATCH(A253,'Hitter BABS Calcs'!A:A,0))</f>
        <v>s-</v>
      </c>
      <c r="F253" t="str">
        <f>INDEX('Hitter BABS Calcs'!P:P,MATCH(A253,'Hitter BABS Calcs'!A:A,0))</f>
        <v>ops</v>
      </c>
      <c r="H253" t="str">
        <f t="shared" si="3"/>
        <v/>
      </c>
      <c r="I253" t="str">
        <f>IFERROR(VLOOKUP(A253,DL!$A$1:$E$411,5,FALSE),"")</f>
        <v/>
      </c>
      <c r="J253" t="str">
        <f>IFERROR(VLOOKUP(A253,'2017 Rookies'!A:B,2,FALSE),"")</f>
        <v/>
      </c>
      <c r="K253" t="str">
        <f>IFERROR(VLOOKUP(A253,'Free Agents'!A:B,2,FALSE),"")</f>
        <v/>
      </c>
    </row>
    <row r="254" spans="1:11" x14ac:dyDescent="0.3">
      <c r="A254" t="s">
        <v>195</v>
      </c>
      <c r="B254">
        <f>IFERROR(INDEX(ADP!B:B,MATCH(A254,ADP!A:A,0)),"")</f>
        <v>165</v>
      </c>
      <c r="C254" t="str">
        <f>VLOOKUP(A254,'Hitter Playing Time'!A:D,4,FALSE)</f>
        <v>F</v>
      </c>
      <c r="D254" t="str">
        <f>INDEX('Hitter BABS Calcs'!N:N,MATCH(A254,'Hitter BABS Calcs'!A:A,0))</f>
        <v>p</v>
      </c>
      <c r="E254" t="str">
        <f>INDEX('Hitter BABS Calcs'!O:O,MATCH(A254,'Hitter BABS Calcs'!A:A,0))</f>
        <v>s-</v>
      </c>
      <c r="F254" t="str">
        <f>INDEX('Hitter BABS Calcs'!P:P,MATCH(A254,'Hitter BABS Calcs'!A:A,0))</f>
        <v>ops</v>
      </c>
      <c r="H254" t="str">
        <f t="shared" si="3"/>
        <v/>
      </c>
      <c r="I254" t="str">
        <f>IFERROR(VLOOKUP(A254,DL!$A$1:$E$411,5,FALSE),"")</f>
        <v/>
      </c>
      <c r="J254" t="str">
        <f>IFERROR(VLOOKUP(A254,'2017 Rookies'!A:B,2,FALSE),"")</f>
        <v/>
      </c>
      <c r="K254" t="str">
        <f>IFERROR(VLOOKUP(A254,'Free Agents'!A:B,2,FALSE),"")</f>
        <v/>
      </c>
    </row>
    <row r="255" spans="1:11" x14ac:dyDescent="0.3">
      <c r="A255" t="s">
        <v>196</v>
      </c>
      <c r="B255" t="str">
        <f>IFERROR(INDEX(ADP!B:B,MATCH(A255,ADP!A:A,0)),"")</f>
        <v/>
      </c>
      <c r="C255" t="str">
        <f>VLOOKUP(A255,'Hitter Playing Time'!A:D,4,FALSE)</f>
        <v>M</v>
      </c>
      <c r="D255" t="str">
        <f>INDEX('Hitter BABS Calcs'!N:N,MATCH(A255,'Hitter BABS Calcs'!A:A,0))</f>
        <v>p</v>
      </c>
      <c r="E255" t="str">
        <f>INDEX('Hitter BABS Calcs'!O:O,MATCH(A255,'Hitter BABS Calcs'!A:A,0))</f>
        <v>S+</v>
      </c>
      <c r="F255" t="str">
        <f>INDEX('Hitter BABS Calcs'!P:P,MATCH(A255,'Hitter BABS Calcs'!A:A,0))</f>
        <v>ops</v>
      </c>
      <c r="H255" t="str">
        <f t="shared" si="3"/>
        <v/>
      </c>
      <c r="I255" t="str">
        <f>IFERROR(VLOOKUP(A255,DL!$A$1:$E$411,5,FALSE),"")</f>
        <v/>
      </c>
      <c r="J255" t="str">
        <f>IFERROR(VLOOKUP(A255,'2017 Rookies'!A:B,2,FALSE),"")</f>
        <v/>
      </c>
      <c r="K255" t="str">
        <f>IFERROR(VLOOKUP(A255,'Free Agents'!A:B,2,FALSE),"")</f>
        <v>Nw</v>
      </c>
    </row>
    <row r="256" spans="1:11" x14ac:dyDescent="0.3">
      <c r="A256" t="s">
        <v>197</v>
      </c>
      <c r="B256" t="str">
        <f>IFERROR(INDEX(ADP!B:B,MATCH(A256,ADP!A:A,0)),"")</f>
        <v/>
      </c>
      <c r="C256" t="str">
        <f>VLOOKUP(A256,'Hitter Playing Time'!A:D,4,FALSE)</f>
        <v>F</v>
      </c>
      <c r="D256" t="str">
        <f>INDEX('Hitter BABS Calcs'!N:N,MATCH(A256,'Hitter BABS Calcs'!A:A,0))</f>
        <v>p-</v>
      </c>
      <c r="E256" t="str">
        <f>INDEX('Hitter BABS Calcs'!O:O,MATCH(A256,'Hitter BABS Calcs'!A:A,0))</f>
        <v>S+</v>
      </c>
      <c r="F256" t="str">
        <f>INDEX('Hitter BABS Calcs'!P:P,MATCH(A256,'Hitter BABS Calcs'!A:A,0))</f>
        <v>ops</v>
      </c>
      <c r="H256" t="str">
        <f t="shared" si="3"/>
        <v/>
      </c>
      <c r="I256" t="str">
        <f>IFERROR(VLOOKUP(A256,DL!$A$1:$E$411,5,FALSE),"")</f>
        <v/>
      </c>
      <c r="J256" t="str">
        <f>IFERROR(VLOOKUP(A256,'2017 Rookies'!A:B,2,FALSE),"")</f>
        <v>ex</v>
      </c>
      <c r="K256" t="str">
        <f>IFERROR(VLOOKUP(A256,'Free Agents'!A:B,2,FALSE),"")</f>
        <v/>
      </c>
    </row>
    <row r="257" spans="1:11" x14ac:dyDescent="0.3">
      <c r="A257" t="s">
        <v>356</v>
      </c>
      <c r="B257" t="str">
        <f>IFERROR(INDEX(ADP!B:B,MATCH(A257,ADP!A:A,0)),"")</f>
        <v/>
      </c>
      <c r="C257" t="str">
        <f>VLOOKUP(A257,'Hitter Playing Time'!A:D,4,FALSE)</f>
        <v>M</v>
      </c>
      <c r="D257" t="str">
        <f>INDEX('Hitter BABS Calcs'!N:N,MATCH(A257,'Hitter BABS Calcs'!A:A,0))</f>
        <v>p-</v>
      </c>
      <c r="E257" t="str">
        <f>INDEX('Hitter BABS Calcs'!O:O,MATCH(A257,'Hitter BABS Calcs'!A:A,0))</f>
        <v>s-</v>
      </c>
      <c r="F257" t="str">
        <f>INDEX('Hitter BABS Calcs'!P:P,MATCH(A257,'Hitter BABS Calcs'!A:A,0))</f>
        <v>ops</v>
      </c>
      <c r="H257" t="str">
        <f t="shared" si="3"/>
        <v/>
      </c>
      <c r="I257" t="str">
        <f>IFERROR(VLOOKUP(A257,DL!$A$1:$E$411,5,FALSE),"")</f>
        <v>INJ</v>
      </c>
      <c r="J257" t="str">
        <f>IFERROR(VLOOKUP(A257,'2017 Rookies'!A:B,2,FALSE),"")</f>
        <v/>
      </c>
      <c r="K257" t="str">
        <f>IFERROR(VLOOKUP(A257,'Free Agents'!A:B,2,FALSE),"")</f>
        <v/>
      </c>
    </row>
    <row r="258" spans="1:11" x14ac:dyDescent="0.3">
      <c r="A258" t="s">
        <v>198</v>
      </c>
      <c r="B258" t="str">
        <f>IFERROR(INDEX(ADP!B:B,MATCH(A258,ADP!A:A,0)),"")</f>
        <v/>
      </c>
      <c r="C258" t="str">
        <f>VLOOKUP(A258,'Hitter Playing Time'!A:D,4,FALSE)</f>
        <v>M</v>
      </c>
      <c r="D258" t="str">
        <f>INDEX('Hitter BABS Calcs'!N:N,MATCH(A258,'Hitter BABS Calcs'!A:A,0))</f>
        <v>p</v>
      </c>
      <c r="E258" t="str">
        <f>INDEX('Hitter BABS Calcs'!O:O,MATCH(A258,'Hitter BABS Calcs'!A:A,0))</f>
        <v>s-</v>
      </c>
      <c r="F258" t="str">
        <f>INDEX('Hitter BABS Calcs'!P:P,MATCH(A258,'Hitter BABS Calcs'!A:A,0))</f>
        <v>ops</v>
      </c>
      <c r="H258" t="str">
        <f t="shared" si="3"/>
        <v/>
      </c>
      <c r="I258" t="str">
        <f>IFERROR(VLOOKUP(A258,DL!$A$1:$E$411,5,FALSE),"")</f>
        <v/>
      </c>
      <c r="J258" t="str">
        <f>IFERROR(VLOOKUP(A258,'2017 Rookies'!A:B,2,FALSE),"")</f>
        <v/>
      </c>
      <c r="K258" t="str">
        <f>IFERROR(VLOOKUP(A258,'Free Agents'!A:B,2,FALSE),"")</f>
        <v/>
      </c>
    </row>
    <row r="259" spans="1:11" x14ac:dyDescent="0.3">
      <c r="A259" t="s">
        <v>199</v>
      </c>
      <c r="B259" t="str">
        <f>IFERROR(INDEX(ADP!B:B,MATCH(A259,ADP!A:A,0)),"")</f>
        <v/>
      </c>
      <c r="C259" t="str">
        <f>VLOOKUP(A259,'Hitter Playing Time'!A:D,4,FALSE)</f>
        <v>M</v>
      </c>
      <c r="D259" t="str">
        <f>INDEX('Hitter BABS Calcs'!N:N,MATCH(A259,'Hitter BABS Calcs'!A:A,0))</f>
        <v>p-</v>
      </c>
      <c r="E259" t="str">
        <f>INDEX('Hitter BABS Calcs'!O:O,MATCH(A259,'Hitter BABS Calcs'!A:A,0))</f>
        <v>S+</v>
      </c>
      <c r="F259" t="str">
        <f>INDEX('Hitter BABS Calcs'!P:P,MATCH(A259,'Hitter BABS Calcs'!A:A,0))</f>
        <v>ops</v>
      </c>
      <c r="H259" t="str">
        <f t="shared" ref="H259:H322" si="4">IF(F259&lt;&gt;"ops-", "", "ops-")</f>
        <v/>
      </c>
      <c r="I259" t="str">
        <f>IFERROR(VLOOKUP(A259,DL!$A$1:$E$411,5,FALSE),"")</f>
        <v/>
      </c>
      <c r="J259" t="str">
        <f>IFERROR(VLOOKUP(A259,'2017 Rookies'!A:B,2,FALSE),"")</f>
        <v/>
      </c>
      <c r="K259" t="str">
        <f>IFERROR(VLOOKUP(A259,'Free Agents'!A:B,2,FALSE),"")</f>
        <v/>
      </c>
    </row>
    <row r="260" spans="1:11" x14ac:dyDescent="0.3">
      <c r="A260" t="s">
        <v>676</v>
      </c>
      <c r="B260" t="str">
        <f>IFERROR(INDEX(ADP!B:B,MATCH(A260,ADP!A:A,0)),"")</f>
        <v/>
      </c>
      <c r="C260" t="str">
        <f>VLOOKUP(A260,'Hitter Playing Time'!A:D,4,FALSE)</f>
        <v>P</v>
      </c>
      <c r="D260" t="str">
        <f>INDEX('Hitter BABS Calcs'!N:N,MATCH(A260,'Hitter BABS Calcs'!A:A,0))</f>
        <v>p</v>
      </c>
      <c r="E260" t="str">
        <f>INDEX('Hitter BABS Calcs'!O:O,MATCH(A260,'Hitter BABS Calcs'!A:A,0))</f>
        <v>s-</v>
      </c>
      <c r="F260" t="str">
        <f>INDEX('Hitter BABS Calcs'!P:P,MATCH(A260,'Hitter BABS Calcs'!A:A,0))</f>
        <v>ops</v>
      </c>
      <c r="H260" t="str">
        <f t="shared" si="4"/>
        <v/>
      </c>
      <c r="I260" t="str">
        <f>IFERROR(VLOOKUP(A260,DL!$A$1:$E$411,5,FALSE),"")</f>
        <v>INJ</v>
      </c>
      <c r="J260" t="str">
        <f>IFERROR(VLOOKUP(A260,'2017 Rookies'!A:B,2,FALSE),"")</f>
        <v/>
      </c>
      <c r="K260" t="str">
        <f>IFERROR(VLOOKUP(A260,'Free Agents'!A:B,2,FALSE),"")</f>
        <v/>
      </c>
    </row>
    <row r="261" spans="1:11" x14ac:dyDescent="0.3">
      <c r="A261" t="s">
        <v>200</v>
      </c>
      <c r="B261">
        <f>IFERROR(INDEX(ADP!B:B,MATCH(A261,ADP!A:A,0)),"")</f>
        <v>268</v>
      </c>
      <c r="C261" t="str">
        <f>VLOOKUP(A261,'Hitter Playing Time'!A:D,4,FALSE)</f>
        <v>F</v>
      </c>
      <c r="D261" t="str">
        <f>INDEX('Hitter BABS Calcs'!N:N,MATCH(A261,'Hitter BABS Calcs'!A:A,0))</f>
        <v>p</v>
      </c>
      <c r="E261" t="str">
        <f>INDEX('Hitter BABS Calcs'!O:O,MATCH(A261,'Hitter BABS Calcs'!A:A,0))</f>
        <v>s</v>
      </c>
      <c r="F261" t="str">
        <f>INDEX('Hitter BABS Calcs'!P:P,MATCH(A261,'Hitter BABS Calcs'!A:A,0))</f>
        <v>ops</v>
      </c>
      <c r="H261" t="str">
        <f t="shared" si="4"/>
        <v/>
      </c>
      <c r="I261" t="str">
        <f>IFERROR(VLOOKUP(A261,DL!$A$1:$E$411,5,FALSE),"")</f>
        <v/>
      </c>
      <c r="J261" t="str">
        <f>IFERROR(VLOOKUP(A261,'2017 Rookies'!A:B,2,FALSE),"")</f>
        <v/>
      </c>
      <c r="K261" t="str">
        <f>IFERROR(VLOOKUP(A261,'Free Agents'!A:B,2,FALSE),"")</f>
        <v/>
      </c>
    </row>
    <row r="262" spans="1:11" x14ac:dyDescent="0.3">
      <c r="A262" t="s">
        <v>1474</v>
      </c>
      <c r="B262" t="str">
        <f>IFERROR(INDEX(ADP!B:B,MATCH(A262,ADP!A:A,0)),"")</f>
        <v/>
      </c>
      <c r="C262" t="str">
        <f>VLOOKUP(A262,'Hitter Playing Time'!A:D,4,FALSE)</f>
        <v>M</v>
      </c>
      <c r="D262" t="str">
        <f>INDEX('Hitter BABS Calcs'!N:N,MATCH(A262,'Hitter BABS Calcs'!A:A,0))</f>
        <v>p-</v>
      </c>
      <c r="E262" t="str">
        <f>INDEX('Hitter BABS Calcs'!O:O,MATCH(A262,'Hitter BABS Calcs'!A:A,0))</f>
        <v>s</v>
      </c>
      <c r="F262" t="str">
        <f>INDEX('Hitter BABS Calcs'!P:P,MATCH(A262,'Hitter BABS Calcs'!A:A,0))</f>
        <v>ops</v>
      </c>
      <c r="H262" t="str">
        <f t="shared" si="4"/>
        <v/>
      </c>
      <c r="I262" t="str">
        <f>IFERROR(VLOOKUP(A262,DL!$A$1:$E$411,5,FALSE),"")</f>
        <v/>
      </c>
      <c r="J262" t="str">
        <f>IFERROR(VLOOKUP(A262,'2017 Rookies'!A:B,2,FALSE),"")</f>
        <v/>
      </c>
      <c r="K262" t="str">
        <f>IFERROR(VLOOKUP(A262,'Free Agents'!A:B,2,FALSE),"")</f>
        <v/>
      </c>
    </row>
    <row r="263" spans="1:11" x14ac:dyDescent="0.3">
      <c r="A263" t="s">
        <v>201</v>
      </c>
      <c r="B263">
        <f>IFERROR(INDEX(ADP!B:B,MATCH(A263,ADP!A:A,0)),"")</f>
        <v>281</v>
      </c>
      <c r="C263" t="str">
        <f>VLOOKUP(A263,'Hitter Playing Time'!A:D,4,FALSE)</f>
        <v>F</v>
      </c>
      <c r="D263" t="str">
        <f>INDEX('Hitter BABS Calcs'!N:N,MATCH(A263,'Hitter BABS Calcs'!A:A,0))</f>
        <v>p</v>
      </c>
      <c r="E263" t="str">
        <f>INDEX('Hitter BABS Calcs'!O:O,MATCH(A263,'Hitter BABS Calcs'!A:A,0))</f>
        <v>s</v>
      </c>
      <c r="F263" t="str">
        <f>INDEX('Hitter BABS Calcs'!P:P,MATCH(A263,'Hitter BABS Calcs'!A:A,0))</f>
        <v>ops</v>
      </c>
      <c r="H263" t="str">
        <f t="shared" si="4"/>
        <v/>
      </c>
      <c r="I263" t="str">
        <f>IFERROR(VLOOKUP(A263,DL!$A$1:$E$411,5,FALSE),"")</f>
        <v/>
      </c>
      <c r="J263" t="str">
        <f>IFERROR(VLOOKUP(A263,'2017 Rookies'!A:B,2,FALSE),"")</f>
        <v/>
      </c>
      <c r="K263" t="str">
        <f>IFERROR(VLOOKUP(A263,'Free Agents'!A:B,2,FALSE),"")</f>
        <v/>
      </c>
    </row>
    <row r="264" spans="1:11" x14ac:dyDescent="0.3">
      <c r="A264" t="s">
        <v>1475</v>
      </c>
      <c r="B264" t="str">
        <f>IFERROR(INDEX(ADP!B:B,MATCH(A264,ADP!A:A,0)),"")</f>
        <v/>
      </c>
      <c r="C264" t="str">
        <f>VLOOKUP(A264,'Hitter Playing Time'!A:D,4,FALSE)</f>
        <v>P</v>
      </c>
      <c r="D264" t="str">
        <f>INDEX('Hitter BABS Calcs'!N:N,MATCH(A264,'Hitter BABS Calcs'!A:A,0))</f>
        <v>p-</v>
      </c>
      <c r="E264" t="str">
        <f>INDEX('Hitter BABS Calcs'!O:O,MATCH(A264,'Hitter BABS Calcs'!A:A,0))</f>
        <v>s</v>
      </c>
      <c r="F264" t="str">
        <f>INDEX('Hitter BABS Calcs'!P:P,MATCH(A264,'Hitter BABS Calcs'!A:A,0))</f>
        <v>ops</v>
      </c>
      <c r="H264" t="str">
        <f t="shared" si="4"/>
        <v/>
      </c>
      <c r="I264" t="str">
        <f>IFERROR(VLOOKUP(A264,DL!$A$1:$E$411,5,FALSE),"")</f>
        <v/>
      </c>
      <c r="J264" t="str">
        <f>IFERROR(VLOOKUP(A264,'2017 Rookies'!A:B,2,FALSE),"")</f>
        <v/>
      </c>
      <c r="K264" t="str">
        <f>IFERROR(VLOOKUP(A264,'Free Agents'!A:B,2,FALSE),"")</f>
        <v/>
      </c>
    </row>
    <row r="265" spans="1:11" x14ac:dyDescent="0.3">
      <c r="A265" t="s">
        <v>639</v>
      </c>
      <c r="B265">
        <f>IFERROR(INDEX(ADP!B:B,MATCH(A265,ADP!A:A,0)),"")</f>
        <v>233</v>
      </c>
      <c r="C265" t="str">
        <f>VLOOKUP(A265,'Hitter Playing Time'!A:D,4,FALSE)</f>
        <v>M</v>
      </c>
      <c r="D265" t="str">
        <f>INDEX('Hitter BABS Calcs'!N:N,MATCH(A265,'Hitter BABS Calcs'!A:A,0))</f>
        <v>p</v>
      </c>
      <c r="E265" t="str">
        <f>INDEX('Hitter BABS Calcs'!O:O,MATCH(A265,'Hitter BABS Calcs'!A:A,0))</f>
        <v>S+</v>
      </c>
      <c r="F265" t="str">
        <f>INDEX('Hitter BABS Calcs'!P:P,MATCH(A265,'Hitter BABS Calcs'!A:A,0))</f>
        <v>ops</v>
      </c>
      <c r="H265" t="str">
        <f t="shared" si="4"/>
        <v/>
      </c>
      <c r="I265" t="str">
        <f>IFERROR(VLOOKUP(A265,DL!$A$1:$E$411,5,FALSE),"")</f>
        <v>inj</v>
      </c>
      <c r="J265" t="str">
        <f>IFERROR(VLOOKUP(A265,'2017 Rookies'!A:B,2,FALSE),"")</f>
        <v/>
      </c>
      <c r="K265" t="str">
        <f>IFERROR(VLOOKUP(A265,'Free Agents'!A:B,2,FALSE),"")</f>
        <v/>
      </c>
    </row>
    <row r="266" spans="1:11" x14ac:dyDescent="0.3">
      <c r="A266" t="s">
        <v>439</v>
      </c>
      <c r="B266">
        <f>IFERROR(INDEX(ADP!B:B,MATCH(A266,ADP!A:A,0)),"")</f>
        <v>249</v>
      </c>
      <c r="C266" t="str">
        <f>VLOOKUP(A266,'Hitter Playing Time'!A:D,4,FALSE)</f>
        <v>M</v>
      </c>
      <c r="D266" t="str">
        <f>INDEX('Hitter BABS Calcs'!N:N,MATCH(A266,'Hitter BABS Calcs'!A:A,0))</f>
        <v>p</v>
      </c>
      <c r="E266" t="str">
        <f>INDEX('Hitter BABS Calcs'!O:O,MATCH(A266,'Hitter BABS Calcs'!A:A,0))</f>
        <v>s</v>
      </c>
      <c r="F266" t="str">
        <f>INDEX('Hitter BABS Calcs'!P:P,MATCH(A266,'Hitter BABS Calcs'!A:A,0))</f>
        <v>ops-</v>
      </c>
      <c r="H266" t="str">
        <f t="shared" si="4"/>
        <v>ops-</v>
      </c>
      <c r="I266" t="str">
        <f>IFERROR(VLOOKUP(A266,DL!$A$1:$E$411,5,FALSE),"")</f>
        <v>INJ</v>
      </c>
      <c r="J266" t="str">
        <f>IFERROR(VLOOKUP(A266,'2017 Rookies'!A:B,2,FALSE),"")</f>
        <v/>
      </c>
      <c r="K266" t="str">
        <f>IFERROR(VLOOKUP(A266,'Free Agents'!A:B,2,FALSE),"")</f>
        <v/>
      </c>
    </row>
    <row r="267" spans="1:11" x14ac:dyDescent="0.3">
      <c r="A267" t="s">
        <v>202</v>
      </c>
      <c r="B267" t="str">
        <f>IFERROR(INDEX(ADP!B:B,MATCH(A267,ADP!A:A,0)),"")</f>
        <v/>
      </c>
      <c r="C267" t="str">
        <f>VLOOKUP(A267,'Hitter Playing Time'!A:D,4,FALSE)</f>
        <v>M</v>
      </c>
      <c r="D267" t="str">
        <f>INDEX('Hitter BABS Calcs'!N:N,MATCH(A267,'Hitter BABS Calcs'!A:A,0))</f>
        <v>p-</v>
      </c>
      <c r="E267" t="str">
        <f>INDEX('Hitter BABS Calcs'!O:O,MATCH(A267,'Hitter BABS Calcs'!A:A,0))</f>
        <v>S+</v>
      </c>
      <c r="F267" t="str">
        <f>INDEX('Hitter BABS Calcs'!P:P,MATCH(A267,'Hitter BABS Calcs'!A:A,0))</f>
        <v>ops</v>
      </c>
      <c r="H267" t="str">
        <f t="shared" si="4"/>
        <v/>
      </c>
      <c r="I267" t="str">
        <f>IFERROR(VLOOKUP(A267,DL!$A$1:$E$411,5,FALSE),"")</f>
        <v/>
      </c>
      <c r="J267" t="str">
        <f>IFERROR(VLOOKUP(A267,'2017 Rookies'!A:B,2,FALSE),"")</f>
        <v/>
      </c>
      <c r="K267" t="str">
        <f>IFERROR(VLOOKUP(A267,'Free Agents'!A:B,2,FALSE),"")</f>
        <v/>
      </c>
    </row>
    <row r="268" spans="1:11" x14ac:dyDescent="0.3">
      <c r="A268" t="s">
        <v>453</v>
      </c>
      <c r="B268" t="str">
        <f>IFERROR(INDEX(ADP!B:B,MATCH(A268,ADP!A:A,0)),"")</f>
        <v/>
      </c>
      <c r="C268" t="str">
        <f>VLOOKUP(A268,'Hitter Playing Time'!A:D,4,FALSE)</f>
        <v>P</v>
      </c>
      <c r="D268" t="str">
        <f>INDEX('Hitter BABS Calcs'!N:N,MATCH(A268,'Hitter BABS Calcs'!A:A,0))</f>
        <v>p</v>
      </c>
      <c r="E268" t="str">
        <f>INDEX('Hitter BABS Calcs'!O:O,MATCH(A268,'Hitter BABS Calcs'!A:A,0))</f>
        <v>s</v>
      </c>
      <c r="F268" t="str">
        <f>INDEX('Hitter BABS Calcs'!P:P,MATCH(A268,'Hitter BABS Calcs'!A:A,0))</f>
        <v>ops</v>
      </c>
      <c r="H268" t="str">
        <f t="shared" si="4"/>
        <v/>
      </c>
      <c r="I268" t="str">
        <f>IFERROR(VLOOKUP(A268,DL!$A$1:$E$411,5,FALSE),"")</f>
        <v>INJ</v>
      </c>
      <c r="J268" t="str">
        <f>IFERROR(VLOOKUP(A268,'2017 Rookies'!A:B,2,FALSE),"")</f>
        <v/>
      </c>
      <c r="K268" t="str">
        <f>IFERROR(VLOOKUP(A268,'Free Agents'!A:B,2,FALSE),"")</f>
        <v/>
      </c>
    </row>
    <row r="269" spans="1:11" x14ac:dyDescent="0.3">
      <c r="A269" t="s">
        <v>203</v>
      </c>
      <c r="B269" t="str">
        <f>IFERROR(INDEX(ADP!B:B,MATCH(A269,ADP!A:A,0)),"")</f>
        <v/>
      </c>
      <c r="C269" t="str">
        <f>VLOOKUP(A269,'Hitter Playing Time'!A:D,4,FALSE)</f>
        <v>F</v>
      </c>
      <c r="D269" t="str">
        <f>INDEX('Hitter BABS Calcs'!N:N,MATCH(A269,'Hitter BABS Calcs'!A:A,0))</f>
        <v>p-</v>
      </c>
      <c r="E269" t="str">
        <f>INDEX('Hitter BABS Calcs'!O:O,MATCH(A269,'Hitter BABS Calcs'!A:A,0))</f>
        <v>s</v>
      </c>
      <c r="F269" t="str">
        <f>INDEX('Hitter BABS Calcs'!P:P,MATCH(A269,'Hitter BABS Calcs'!A:A,0))</f>
        <v>ops</v>
      </c>
      <c r="H269" t="str">
        <f t="shared" si="4"/>
        <v/>
      </c>
      <c r="I269" t="str">
        <f>IFERROR(VLOOKUP(A269,DL!$A$1:$E$411,5,FALSE),"")</f>
        <v/>
      </c>
      <c r="J269" t="str">
        <f>IFERROR(VLOOKUP(A269,'2017 Rookies'!A:B,2,FALSE),"")</f>
        <v/>
      </c>
      <c r="K269" t="str">
        <f>IFERROR(VLOOKUP(A269,'Free Agents'!A:B,2,FALSE),"")</f>
        <v/>
      </c>
    </row>
    <row r="270" spans="1:11" x14ac:dyDescent="0.3">
      <c r="A270" t="s">
        <v>204</v>
      </c>
      <c r="B270" t="str">
        <f>IFERROR(INDEX(ADP!B:B,MATCH(A270,ADP!A:A,0)),"")</f>
        <v/>
      </c>
      <c r="C270" t="str">
        <f>VLOOKUP(A270,'Hitter Playing Time'!A:D,4,FALSE)</f>
        <v>F</v>
      </c>
      <c r="D270" t="str">
        <f>INDEX('Hitter BABS Calcs'!N:N,MATCH(A270,'Hitter BABS Calcs'!A:A,0))</f>
        <v>p</v>
      </c>
      <c r="E270" t="str">
        <f>INDEX('Hitter BABS Calcs'!O:O,MATCH(A270,'Hitter BABS Calcs'!A:A,0))</f>
        <v>S+</v>
      </c>
      <c r="F270" t="str">
        <f>INDEX('Hitter BABS Calcs'!P:P,MATCH(A270,'Hitter BABS Calcs'!A:A,0))</f>
        <v>ops</v>
      </c>
      <c r="H270" t="str">
        <f t="shared" si="4"/>
        <v/>
      </c>
      <c r="I270" t="str">
        <f>IFERROR(VLOOKUP(A270,DL!$A$1:$E$411,5,FALSE),"")</f>
        <v/>
      </c>
      <c r="J270" t="str">
        <f>IFERROR(VLOOKUP(A270,'2017 Rookies'!A:B,2,FALSE),"")</f>
        <v/>
      </c>
      <c r="K270" t="str">
        <f>IFERROR(VLOOKUP(A270,'Free Agents'!A:B,2,FALSE),"")</f>
        <v/>
      </c>
    </row>
    <row r="271" spans="1:11" x14ac:dyDescent="0.3">
      <c r="A271" t="s">
        <v>205</v>
      </c>
      <c r="B271">
        <f>IFERROR(INDEX(ADP!B:B,MATCH(A271,ADP!A:A,0)),"")</f>
        <v>89</v>
      </c>
      <c r="C271" t="str">
        <f>VLOOKUP(A271,'Hitter Playing Time'!A:D,4,FALSE)</f>
        <v>F</v>
      </c>
      <c r="D271" t="str">
        <f>INDEX('Hitter BABS Calcs'!N:N,MATCH(A271,'Hitter BABS Calcs'!A:A,0))</f>
        <v>p</v>
      </c>
      <c r="E271" t="str">
        <f>INDEX('Hitter BABS Calcs'!O:O,MATCH(A271,'Hitter BABS Calcs'!A:A,0))</f>
        <v>s-</v>
      </c>
      <c r="F271" t="str">
        <f>INDEX('Hitter BABS Calcs'!P:P,MATCH(A271,'Hitter BABS Calcs'!A:A,0))</f>
        <v>ops</v>
      </c>
      <c r="H271" t="str">
        <f t="shared" si="4"/>
        <v/>
      </c>
      <c r="I271" t="str">
        <f>IFERROR(VLOOKUP(A271,DL!$A$1:$E$411,5,FALSE),"")</f>
        <v/>
      </c>
      <c r="J271" t="str">
        <f>IFERROR(VLOOKUP(A271,'2017 Rookies'!A:B,2,FALSE),"")</f>
        <v/>
      </c>
      <c r="K271" t="str">
        <f>IFERROR(VLOOKUP(A271,'Free Agents'!A:B,2,FALSE),"")</f>
        <v/>
      </c>
    </row>
    <row r="272" spans="1:11" x14ac:dyDescent="0.3">
      <c r="A272" t="s">
        <v>206</v>
      </c>
      <c r="B272">
        <f>IFERROR(INDEX(ADP!B:B,MATCH(A272,ADP!A:A,0)),"")</f>
        <v>288</v>
      </c>
      <c r="C272" t="str">
        <f>VLOOKUP(A272,'Hitter Playing Time'!A:D,4,FALSE)</f>
        <v>M</v>
      </c>
      <c r="D272" t="str">
        <f>INDEX('Hitter BABS Calcs'!N:N,MATCH(A272,'Hitter BABS Calcs'!A:A,0))</f>
        <v>p-</v>
      </c>
      <c r="E272" t="str">
        <f>INDEX('Hitter BABS Calcs'!O:O,MATCH(A272,'Hitter BABS Calcs'!A:A,0))</f>
        <v>s-</v>
      </c>
      <c r="F272" t="str">
        <f>INDEX('Hitter BABS Calcs'!P:P,MATCH(A272,'Hitter BABS Calcs'!A:A,0))</f>
        <v>ops</v>
      </c>
      <c r="H272" t="str">
        <f t="shared" si="4"/>
        <v/>
      </c>
      <c r="I272" t="str">
        <f>IFERROR(VLOOKUP(A272,DL!$A$1:$E$411,5,FALSE),"")</f>
        <v/>
      </c>
      <c r="J272" t="str">
        <f>IFERROR(VLOOKUP(A272,'2017 Rookies'!A:B,2,FALSE),"")</f>
        <v/>
      </c>
      <c r="K272" t="str">
        <f>IFERROR(VLOOKUP(A272,'Free Agents'!A:B,2,FALSE),"")</f>
        <v>Nw</v>
      </c>
    </row>
    <row r="273" spans="1:11" x14ac:dyDescent="0.3">
      <c r="A273" t="s">
        <v>207</v>
      </c>
      <c r="B273">
        <f>IFERROR(INDEX(ADP!B:B,MATCH(A273,ADP!A:A,0)),"")</f>
        <v>188</v>
      </c>
      <c r="C273" t="str">
        <f>VLOOKUP(A273,'Hitter Playing Time'!A:D,4,FALSE)</f>
        <v>F</v>
      </c>
      <c r="D273" t="str">
        <f>INDEX('Hitter BABS Calcs'!N:N,MATCH(A273,'Hitter BABS Calcs'!A:A,0))</f>
        <v>p</v>
      </c>
      <c r="E273" t="str">
        <f>INDEX('Hitter BABS Calcs'!O:O,MATCH(A273,'Hitter BABS Calcs'!A:A,0))</f>
        <v>s</v>
      </c>
      <c r="F273" t="str">
        <f>INDEX('Hitter BABS Calcs'!P:P,MATCH(A273,'Hitter BABS Calcs'!A:A,0))</f>
        <v>ops</v>
      </c>
      <c r="H273" t="str">
        <f t="shared" si="4"/>
        <v/>
      </c>
      <c r="I273" t="str">
        <f>IFERROR(VLOOKUP(A273,DL!$A$1:$E$411,5,FALSE),"")</f>
        <v/>
      </c>
      <c r="J273" t="str">
        <f>IFERROR(VLOOKUP(A273,'2017 Rookies'!A:B,2,FALSE),"")</f>
        <v/>
      </c>
      <c r="K273" t="str">
        <f>IFERROR(VLOOKUP(A273,'Free Agents'!A:B,2,FALSE),"")</f>
        <v>Nw</v>
      </c>
    </row>
    <row r="274" spans="1:11" x14ac:dyDescent="0.3">
      <c r="A274" t="s">
        <v>208</v>
      </c>
      <c r="B274">
        <f>IFERROR(INDEX(ADP!B:B,MATCH(A274,ADP!A:A,0)),"")</f>
        <v>190</v>
      </c>
      <c r="C274" t="str">
        <f>VLOOKUP(A274,'Hitter Playing Time'!A:D,4,FALSE)</f>
        <v>F</v>
      </c>
      <c r="D274" t="str">
        <f>INDEX('Hitter BABS Calcs'!N:N,MATCH(A274,'Hitter BABS Calcs'!A:A,0))</f>
        <v>p</v>
      </c>
      <c r="E274" t="str">
        <f>INDEX('Hitter BABS Calcs'!O:O,MATCH(A274,'Hitter BABS Calcs'!A:A,0))</f>
        <v>s</v>
      </c>
      <c r="F274" t="str">
        <f>INDEX('Hitter BABS Calcs'!P:P,MATCH(A274,'Hitter BABS Calcs'!A:A,0))</f>
        <v>ops</v>
      </c>
      <c r="H274" t="str">
        <f t="shared" si="4"/>
        <v/>
      </c>
      <c r="I274" t="str">
        <f>IFERROR(VLOOKUP(A274,DL!$A$1:$E$411,5,FALSE),"")</f>
        <v/>
      </c>
      <c r="J274" t="str">
        <f>IFERROR(VLOOKUP(A274,'2017 Rookies'!A:B,2,FALSE),"")</f>
        <v/>
      </c>
      <c r="K274" t="str">
        <f>IFERROR(VLOOKUP(A274,'Free Agents'!A:B,2,FALSE),"")</f>
        <v>Nw</v>
      </c>
    </row>
    <row r="275" spans="1:11" x14ac:dyDescent="0.3">
      <c r="A275" t="s">
        <v>209</v>
      </c>
      <c r="B275">
        <f>IFERROR(INDEX(ADP!B:B,MATCH(A275,ADP!A:A,0)),"")</f>
        <v>327</v>
      </c>
      <c r="C275" t="str">
        <f>VLOOKUP(A275,'Hitter Playing Time'!A:D,4,FALSE)</f>
        <v>F</v>
      </c>
      <c r="D275" t="str">
        <f>INDEX('Hitter BABS Calcs'!N:N,MATCH(A275,'Hitter BABS Calcs'!A:A,0))</f>
        <v>p</v>
      </c>
      <c r="E275" t="str">
        <f>INDEX('Hitter BABS Calcs'!O:O,MATCH(A275,'Hitter BABS Calcs'!A:A,0))</f>
        <v>S+</v>
      </c>
      <c r="F275" t="str">
        <f>INDEX('Hitter BABS Calcs'!P:P,MATCH(A275,'Hitter BABS Calcs'!A:A,0))</f>
        <v>ops</v>
      </c>
      <c r="H275" t="str">
        <f t="shared" si="4"/>
        <v/>
      </c>
      <c r="I275" t="str">
        <f>IFERROR(VLOOKUP(A275,DL!$A$1:$E$411,5,FALSE),"")</f>
        <v/>
      </c>
      <c r="J275" t="str">
        <f>IFERROR(VLOOKUP(A275,'2017 Rookies'!A:B,2,FALSE),"")</f>
        <v/>
      </c>
      <c r="K275" t="str">
        <f>IFERROR(VLOOKUP(A275,'Free Agents'!A:B,2,FALSE),"")</f>
        <v/>
      </c>
    </row>
    <row r="276" spans="1:11" x14ac:dyDescent="0.3">
      <c r="A276" t="s">
        <v>582</v>
      </c>
      <c r="B276" t="str">
        <f>IFERROR(INDEX(ADP!B:B,MATCH(A276,ADP!A:A,0)),"")</f>
        <v/>
      </c>
      <c r="C276" t="str">
        <f>VLOOKUP(A276,'Hitter Playing Time'!A:D,4,FALSE)</f>
        <v>P</v>
      </c>
      <c r="D276" t="str">
        <f>INDEX('Hitter BABS Calcs'!N:N,MATCH(A276,'Hitter BABS Calcs'!A:A,0))</f>
        <v>p</v>
      </c>
      <c r="E276" t="str">
        <f>INDEX('Hitter BABS Calcs'!O:O,MATCH(A276,'Hitter BABS Calcs'!A:A,0))</f>
        <v>s</v>
      </c>
      <c r="F276" t="str">
        <f>INDEX('Hitter BABS Calcs'!P:P,MATCH(A276,'Hitter BABS Calcs'!A:A,0))</f>
        <v>ops</v>
      </c>
      <c r="H276" t="str">
        <f t="shared" si="4"/>
        <v/>
      </c>
      <c r="I276" t="str">
        <f>IFERROR(VLOOKUP(A276,DL!$A$1:$E$411,5,FALSE),"")</f>
        <v>inj</v>
      </c>
      <c r="J276" t="str">
        <f>IFERROR(VLOOKUP(A276,'2017 Rookies'!A:B,2,FALSE),"")</f>
        <v/>
      </c>
      <c r="K276" t="str">
        <f>IFERROR(VLOOKUP(A276,'Free Agents'!A:B,2,FALSE),"")</f>
        <v/>
      </c>
    </row>
    <row r="277" spans="1:11" x14ac:dyDescent="0.3">
      <c r="A277" t="s">
        <v>210</v>
      </c>
      <c r="B277">
        <f>IFERROR(INDEX(ADP!B:B,MATCH(A277,ADP!A:A,0)),"")</f>
        <v>30</v>
      </c>
      <c r="C277" t="str">
        <f>VLOOKUP(A277,'Hitter Playing Time'!A:D,4,FALSE)</f>
        <v>F</v>
      </c>
      <c r="D277" t="str">
        <f>INDEX('Hitter BABS Calcs'!N:N,MATCH(A277,'Hitter BABS Calcs'!A:A,0))</f>
        <v>p-</v>
      </c>
      <c r="E277" t="str">
        <f>INDEX('Hitter BABS Calcs'!O:O,MATCH(A277,'Hitter BABS Calcs'!A:A,0))</f>
        <v>S+</v>
      </c>
      <c r="F277" t="str">
        <f>INDEX('Hitter BABS Calcs'!P:P,MATCH(A277,'Hitter BABS Calcs'!A:A,0))</f>
        <v>ops</v>
      </c>
      <c r="H277" t="str">
        <f t="shared" si="4"/>
        <v/>
      </c>
      <c r="I277" t="str">
        <f>IFERROR(VLOOKUP(A277,DL!$A$1:$E$411,5,FALSE),"")</f>
        <v/>
      </c>
      <c r="J277" t="str">
        <f>IFERROR(VLOOKUP(A277,'2017 Rookies'!A:B,2,FALSE),"")</f>
        <v/>
      </c>
      <c r="K277" t="str">
        <f>IFERROR(VLOOKUP(A277,'Free Agents'!A:B,2,FALSE),"")</f>
        <v>Nw</v>
      </c>
    </row>
    <row r="278" spans="1:11" x14ac:dyDescent="0.3">
      <c r="A278" t="s">
        <v>211</v>
      </c>
      <c r="B278">
        <f>IFERROR(INDEX(ADP!B:B,MATCH(A278,ADP!A:A,0)),"")</f>
        <v>228</v>
      </c>
      <c r="C278" t="str">
        <f>VLOOKUP(A278,'Hitter Playing Time'!A:D,4,FALSE)</f>
        <v>F</v>
      </c>
      <c r="D278" t="str">
        <f>INDEX('Hitter BABS Calcs'!N:N,MATCH(A278,'Hitter BABS Calcs'!A:A,0))</f>
        <v>p</v>
      </c>
      <c r="E278" t="str">
        <f>INDEX('Hitter BABS Calcs'!O:O,MATCH(A278,'Hitter BABS Calcs'!A:A,0))</f>
        <v>s-</v>
      </c>
      <c r="F278" t="str">
        <f>INDEX('Hitter BABS Calcs'!P:P,MATCH(A278,'Hitter BABS Calcs'!A:A,0))</f>
        <v>ops</v>
      </c>
      <c r="H278" t="str">
        <f t="shared" si="4"/>
        <v/>
      </c>
      <c r="I278" t="str">
        <f>IFERROR(VLOOKUP(A278,DL!$A$1:$E$411,5,FALSE),"")</f>
        <v/>
      </c>
      <c r="J278" t="str">
        <f>IFERROR(VLOOKUP(A278,'2017 Rookies'!A:B,2,FALSE),"")</f>
        <v/>
      </c>
      <c r="K278" t="str">
        <f>IFERROR(VLOOKUP(A278,'Free Agents'!A:B,2,FALSE),"")</f>
        <v/>
      </c>
    </row>
    <row r="279" spans="1:11" x14ac:dyDescent="0.3">
      <c r="A279" t="s">
        <v>401</v>
      </c>
      <c r="B279" t="str">
        <f>IFERROR(INDEX(ADP!B:B,MATCH(A279,ADP!A:A,0)),"")</f>
        <v/>
      </c>
      <c r="C279" t="str">
        <f>VLOOKUP(A279,'Hitter Playing Time'!A:D,4,FALSE)</f>
        <v>P</v>
      </c>
      <c r="D279" t="str">
        <f>INDEX('Hitter BABS Calcs'!N:N,MATCH(A279,'Hitter BABS Calcs'!A:A,0))</f>
        <v>p</v>
      </c>
      <c r="E279" t="str">
        <f>INDEX('Hitter BABS Calcs'!O:O,MATCH(A279,'Hitter BABS Calcs'!A:A,0))</f>
        <v>s</v>
      </c>
      <c r="F279" t="str">
        <f>INDEX('Hitter BABS Calcs'!P:P,MATCH(A279,'Hitter BABS Calcs'!A:A,0))</f>
        <v>ops</v>
      </c>
      <c r="H279" t="str">
        <f t="shared" si="4"/>
        <v/>
      </c>
      <c r="I279" t="str">
        <f>IFERROR(VLOOKUP(A279,DL!$A$1:$E$411,5,FALSE),"")</f>
        <v>INJ</v>
      </c>
      <c r="J279" t="str">
        <f>IFERROR(VLOOKUP(A279,'2017 Rookies'!A:B,2,FALSE),"")</f>
        <v/>
      </c>
      <c r="K279" t="str">
        <f>IFERROR(VLOOKUP(A279,'Free Agents'!A:B,2,FALSE),"")</f>
        <v/>
      </c>
    </row>
    <row r="280" spans="1:11" x14ac:dyDescent="0.3">
      <c r="A280" t="s">
        <v>731</v>
      </c>
      <c r="B280">
        <f>IFERROR(INDEX(ADP!B:B,MATCH(A280,ADP!A:A,0)),"")</f>
        <v>50</v>
      </c>
      <c r="C280" t="str">
        <f>VLOOKUP(A280,'Hitter Playing Time'!A:D,4,FALSE)</f>
        <v>M</v>
      </c>
      <c r="D280" t="str">
        <f>INDEX('Hitter BABS Calcs'!N:N,MATCH(A280,'Hitter BABS Calcs'!A:A,0))</f>
        <v>p-</v>
      </c>
      <c r="E280" t="str">
        <f>INDEX('Hitter BABS Calcs'!O:O,MATCH(A280,'Hitter BABS Calcs'!A:A,0))</f>
        <v>S+</v>
      </c>
      <c r="F280" t="str">
        <f>INDEX('Hitter BABS Calcs'!P:P,MATCH(A280,'Hitter BABS Calcs'!A:A,0))</f>
        <v>ops</v>
      </c>
      <c r="H280" t="str">
        <f t="shared" si="4"/>
        <v/>
      </c>
      <c r="I280" t="str">
        <f>IFERROR(VLOOKUP(A280,DL!$A$1:$E$411,5,FALSE),"")</f>
        <v/>
      </c>
      <c r="J280" t="str">
        <f>IFERROR(VLOOKUP(A280,'2017 Rookies'!A:B,2,FALSE),"")</f>
        <v/>
      </c>
      <c r="K280" t="str">
        <f>IFERROR(VLOOKUP(A280,'Free Agents'!A:B,2,FALSE),"")</f>
        <v/>
      </c>
    </row>
    <row r="281" spans="1:11" x14ac:dyDescent="0.3">
      <c r="A281" t="s">
        <v>212</v>
      </c>
      <c r="B281">
        <f>IFERROR(INDEX(ADP!B:B,MATCH(A281,ADP!A:A,0)),"")</f>
        <v>55</v>
      </c>
      <c r="C281" t="str">
        <f>VLOOKUP(A281,'Hitter Playing Time'!A:D,4,FALSE)</f>
        <v>F</v>
      </c>
      <c r="D281" t="str">
        <f>INDEX('Hitter BABS Calcs'!N:N,MATCH(A281,'Hitter BABS Calcs'!A:A,0))</f>
        <v>p</v>
      </c>
      <c r="E281" t="str">
        <f>INDEX('Hitter BABS Calcs'!O:O,MATCH(A281,'Hitter BABS Calcs'!A:A,0))</f>
        <v>S+</v>
      </c>
      <c r="F281" t="str">
        <f>INDEX('Hitter BABS Calcs'!P:P,MATCH(A281,'Hitter BABS Calcs'!A:A,0))</f>
        <v>ops</v>
      </c>
      <c r="H281" t="str">
        <f t="shared" si="4"/>
        <v/>
      </c>
      <c r="I281" t="str">
        <f>IFERROR(VLOOKUP(A281,DL!$A$1:$E$411,5,FALSE),"")</f>
        <v/>
      </c>
      <c r="J281" t="str">
        <f>IFERROR(VLOOKUP(A281,'2017 Rookies'!A:B,2,FALSE),"")</f>
        <v/>
      </c>
      <c r="K281" t="str">
        <f>IFERROR(VLOOKUP(A281,'Free Agents'!A:B,2,FALSE),"")</f>
        <v/>
      </c>
    </row>
    <row r="282" spans="1:11" x14ac:dyDescent="0.3">
      <c r="A282" t="s">
        <v>213</v>
      </c>
      <c r="B282">
        <f>IFERROR(INDEX(ADP!B:B,MATCH(A282,ADP!A:A,0)),"")</f>
        <v>279</v>
      </c>
      <c r="C282" t="str">
        <f>VLOOKUP(A282,'Hitter Playing Time'!A:D,4,FALSE)</f>
        <v>F</v>
      </c>
      <c r="D282" t="str">
        <f>INDEX('Hitter BABS Calcs'!N:N,MATCH(A282,'Hitter BABS Calcs'!A:A,0))</f>
        <v>p</v>
      </c>
      <c r="E282" t="str">
        <f>INDEX('Hitter BABS Calcs'!O:O,MATCH(A282,'Hitter BABS Calcs'!A:A,0))</f>
        <v>s-</v>
      </c>
      <c r="F282" t="str">
        <f>INDEX('Hitter BABS Calcs'!P:P,MATCH(A282,'Hitter BABS Calcs'!A:A,0))</f>
        <v>ops</v>
      </c>
      <c r="H282" t="str">
        <f t="shared" si="4"/>
        <v/>
      </c>
      <c r="I282" t="str">
        <f>IFERROR(VLOOKUP(A282,DL!$A$1:$E$411,5,FALSE),"")</f>
        <v/>
      </c>
      <c r="J282" t="str">
        <f>IFERROR(VLOOKUP(A282,'2017 Rookies'!A:B,2,FALSE),"")</f>
        <v/>
      </c>
      <c r="K282" t="str">
        <f>IFERROR(VLOOKUP(A282,'Free Agents'!A:B,2,FALSE),"")</f>
        <v>Nw</v>
      </c>
    </row>
    <row r="283" spans="1:11" x14ac:dyDescent="0.3">
      <c r="A283" t="s">
        <v>214</v>
      </c>
      <c r="B283">
        <f>IFERROR(INDEX(ADP!B:B,MATCH(A283,ADP!A:A,0)),"")</f>
        <v>186</v>
      </c>
      <c r="C283" t="str">
        <f>VLOOKUP(A283,'Hitter Playing Time'!A:D,4,FALSE)</f>
        <v>M</v>
      </c>
      <c r="D283" t="str">
        <f>INDEX('Hitter BABS Calcs'!N:N,MATCH(A283,'Hitter BABS Calcs'!A:A,0))</f>
        <v>p-</v>
      </c>
      <c r="E283" t="str">
        <f>INDEX('Hitter BABS Calcs'!O:O,MATCH(A283,'Hitter BABS Calcs'!A:A,0))</f>
        <v>s-</v>
      </c>
      <c r="F283" t="str">
        <f>INDEX('Hitter BABS Calcs'!P:P,MATCH(A283,'Hitter BABS Calcs'!A:A,0))</f>
        <v>ops-</v>
      </c>
      <c r="H283" t="str">
        <f t="shared" si="4"/>
        <v>ops-</v>
      </c>
      <c r="I283" t="str">
        <f>IFERROR(VLOOKUP(A283,DL!$A$1:$E$411,5,FALSE),"")</f>
        <v/>
      </c>
      <c r="J283" t="str">
        <f>IFERROR(VLOOKUP(A283,'2017 Rookies'!A:B,2,FALSE),"")</f>
        <v/>
      </c>
      <c r="K283" t="str">
        <f>IFERROR(VLOOKUP(A283,'Free Agents'!A:B,2,FALSE),"")</f>
        <v>Nw</v>
      </c>
    </row>
    <row r="284" spans="1:11" x14ac:dyDescent="0.3">
      <c r="A284" t="s">
        <v>547</v>
      </c>
      <c r="B284" t="str">
        <f>IFERROR(INDEX(ADP!B:B,MATCH(A284,ADP!A:A,0)),"")</f>
        <v/>
      </c>
      <c r="C284" t="str">
        <f>VLOOKUP(A284,'Hitter Playing Time'!A:D,4,FALSE)</f>
        <v>P</v>
      </c>
      <c r="D284" t="str">
        <f>INDEX('Hitter BABS Calcs'!N:N,MATCH(A284,'Hitter BABS Calcs'!A:A,0))</f>
        <v>p</v>
      </c>
      <c r="E284" t="str">
        <f>INDEX('Hitter BABS Calcs'!O:O,MATCH(A284,'Hitter BABS Calcs'!A:A,0))</f>
        <v>s</v>
      </c>
      <c r="F284" t="str">
        <f>INDEX('Hitter BABS Calcs'!P:P,MATCH(A284,'Hitter BABS Calcs'!A:A,0))</f>
        <v>ops</v>
      </c>
      <c r="H284" t="str">
        <f t="shared" si="4"/>
        <v/>
      </c>
      <c r="I284" t="str">
        <f>IFERROR(VLOOKUP(A284,DL!$A$1:$E$411,5,FALSE),"")</f>
        <v>inj</v>
      </c>
      <c r="J284" t="str">
        <f>IFERROR(VLOOKUP(A284,'2017 Rookies'!A:B,2,FALSE),"")</f>
        <v/>
      </c>
      <c r="K284" t="str">
        <f>IFERROR(VLOOKUP(A284,'Free Agents'!A:B,2,FALSE),"")</f>
        <v/>
      </c>
    </row>
    <row r="285" spans="1:11" x14ac:dyDescent="0.3">
      <c r="A285" t="s">
        <v>215</v>
      </c>
      <c r="B285" t="str">
        <f>IFERROR(INDEX(ADP!B:B,MATCH(A285,ADP!A:A,0)),"")</f>
        <v/>
      </c>
      <c r="C285" t="str">
        <f>VLOOKUP(A285,'Hitter Playing Time'!A:D,4,FALSE)</f>
        <v>M</v>
      </c>
      <c r="D285" t="str">
        <f>INDEX('Hitter BABS Calcs'!N:N,MATCH(A285,'Hitter BABS Calcs'!A:A,0))</f>
        <v>p-</v>
      </c>
      <c r="E285" t="str">
        <f>INDEX('Hitter BABS Calcs'!O:O,MATCH(A285,'Hitter BABS Calcs'!A:A,0))</f>
        <v>s</v>
      </c>
      <c r="F285" t="str">
        <f>INDEX('Hitter BABS Calcs'!P:P,MATCH(A285,'Hitter BABS Calcs'!A:A,0))</f>
        <v>ops</v>
      </c>
      <c r="H285" t="str">
        <f t="shared" si="4"/>
        <v/>
      </c>
      <c r="I285" t="str">
        <f>IFERROR(VLOOKUP(A285,DL!$A$1:$E$411,5,FALSE),"")</f>
        <v/>
      </c>
      <c r="J285" t="str">
        <f>IFERROR(VLOOKUP(A285,'2017 Rookies'!A:B,2,FALSE),"")</f>
        <v/>
      </c>
      <c r="K285" t="str">
        <f>IFERROR(VLOOKUP(A285,'Free Agents'!A:B,2,FALSE),"")</f>
        <v/>
      </c>
    </row>
    <row r="286" spans="1:11" x14ac:dyDescent="0.3">
      <c r="A286" t="s">
        <v>216</v>
      </c>
      <c r="B286" t="str">
        <f>IFERROR(INDEX(ADP!B:B,MATCH(A286,ADP!A:A,0)),"")</f>
        <v/>
      </c>
      <c r="C286" t="str">
        <f>VLOOKUP(A286,'Hitter Playing Time'!A:D,4,FALSE)</f>
        <v>F</v>
      </c>
      <c r="D286" t="str">
        <f>INDEX('Hitter BABS Calcs'!N:N,MATCH(A286,'Hitter BABS Calcs'!A:A,0))</f>
        <v>p</v>
      </c>
      <c r="E286" t="str">
        <f>INDEX('Hitter BABS Calcs'!O:O,MATCH(A286,'Hitter BABS Calcs'!A:A,0))</f>
        <v>s-</v>
      </c>
      <c r="F286" t="str">
        <f>INDEX('Hitter BABS Calcs'!P:P,MATCH(A286,'Hitter BABS Calcs'!A:A,0))</f>
        <v>ops</v>
      </c>
      <c r="H286" t="str">
        <f t="shared" si="4"/>
        <v/>
      </c>
      <c r="I286" t="str">
        <f>IFERROR(VLOOKUP(A286,DL!$A$1:$E$411,5,FALSE),"")</f>
        <v/>
      </c>
      <c r="J286" t="str">
        <f>IFERROR(VLOOKUP(A286,'2017 Rookies'!A:B,2,FALSE),"")</f>
        <v/>
      </c>
      <c r="K286" t="str">
        <f>IFERROR(VLOOKUP(A286,'Free Agents'!A:B,2,FALSE),"")</f>
        <v/>
      </c>
    </row>
    <row r="287" spans="1:11" x14ac:dyDescent="0.3">
      <c r="A287" t="s">
        <v>1476</v>
      </c>
      <c r="B287" t="str">
        <f>IFERROR(INDEX(ADP!B:B,MATCH(A287,ADP!A:A,0)),"")</f>
        <v/>
      </c>
      <c r="C287" t="str">
        <f>VLOOKUP(A287,'Hitter Playing Time'!A:D,4,FALSE)</f>
        <v>M</v>
      </c>
      <c r="D287" t="str">
        <f>INDEX('Hitter BABS Calcs'!N:N,MATCH(A287,'Hitter BABS Calcs'!A:A,0))</f>
        <v>p</v>
      </c>
      <c r="E287" t="str">
        <f>INDEX('Hitter BABS Calcs'!O:O,MATCH(A287,'Hitter BABS Calcs'!A:A,0))</f>
        <v>S+</v>
      </c>
      <c r="F287" t="str">
        <f>INDEX('Hitter BABS Calcs'!P:P,MATCH(A287,'Hitter BABS Calcs'!A:A,0))</f>
        <v>ops</v>
      </c>
      <c r="H287" t="str">
        <f t="shared" si="4"/>
        <v/>
      </c>
      <c r="I287" t="str">
        <f>IFERROR(VLOOKUP(A287,DL!$A$1:$E$411,5,FALSE),"")</f>
        <v/>
      </c>
      <c r="J287" t="str">
        <f>IFERROR(VLOOKUP(A287,'2017 Rookies'!A:B,2,FALSE),"")</f>
        <v/>
      </c>
      <c r="K287" t="str">
        <f>IFERROR(VLOOKUP(A287,'Free Agents'!A:B,2,FALSE),"")</f>
        <v/>
      </c>
    </row>
    <row r="288" spans="1:11" x14ac:dyDescent="0.3">
      <c r="A288" t="s">
        <v>1477</v>
      </c>
      <c r="B288" t="str">
        <f>IFERROR(INDEX(ADP!B:B,MATCH(A288,ADP!A:A,0)),"")</f>
        <v/>
      </c>
      <c r="C288" t="str">
        <f>VLOOKUP(A288,'Hitter Playing Time'!A:D,4,FALSE)</f>
        <v>P</v>
      </c>
      <c r="D288" t="str">
        <f>INDEX('Hitter BABS Calcs'!N:N,MATCH(A288,'Hitter BABS Calcs'!A:A,0))</f>
        <v>p</v>
      </c>
      <c r="E288" t="str">
        <f>INDEX('Hitter BABS Calcs'!O:O,MATCH(A288,'Hitter BABS Calcs'!A:A,0))</f>
        <v>s-</v>
      </c>
      <c r="F288" t="str">
        <f>INDEX('Hitter BABS Calcs'!P:P,MATCH(A288,'Hitter BABS Calcs'!A:A,0))</f>
        <v>ops</v>
      </c>
      <c r="H288" t="str">
        <f t="shared" si="4"/>
        <v/>
      </c>
      <c r="I288" t="str">
        <f>IFERROR(VLOOKUP(A288,DL!$A$1:$E$411,5,FALSE),"")</f>
        <v/>
      </c>
      <c r="J288" t="str">
        <f>IFERROR(VLOOKUP(A288,'2017 Rookies'!A:B,2,FALSE),"")</f>
        <v/>
      </c>
      <c r="K288" t="str">
        <f>IFERROR(VLOOKUP(A288,'Free Agents'!A:B,2,FALSE),"")</f>
        <v>Nw</v>
      </c>
    </row>
    <row r="289" spans="1:11" x14ac:dyDescent="0.3">
      <c r="A289" t="s">
        <v>217</v>
      </c>
      <c r="B289">
        <f>IFERROR(INDEX(ADP!B:B,MATCH(A289,ADP!A:A,0)),"")</f>
        <v>147</v>
      </c>
      <c r="C289" t="str">
        <f>VLOOKUP(A289,'Hitter Playing Time'!A:D,4,FALSE)</f>
        <v>F</v>
      </c>
      <c r="D289" t="str">
        <f>INDEX('Hitter BABS Calcs'!N:N,MATCH(A289,'Hitter BABS Calcs'!A:A,0))</f>
        <v>p-</v>
      </c>
      <c r="E289" t="str">
        <f>INDEX('Hitter BABS Calcs'!O:O,MATCH(A289,'Hitter BABS Calcs'!A:A,0))</f>
        <v>s</v>
      </c>
      <c r="F289" t="str">
        <f>INDEX('Hitter BABS Calcs'!P:P,MATCH(A289,'Hitter BABS Calcs'!A:A,0))</f>
        <v>ops</v>
      </c>
      <c r="H289" t="str">
        <f t="shared" si="4"/>
        <v/>
      </c>
      <c r="I289" t="str">
        <f>IFERROR(VLOOKUP(A289,DL!$A$1:$E$411,5,FALSE),"")</f>
        <v/>
      </c>
      <c r="J289" t="str">
        <f>IFERROR(VLOOKUP(A289,'2017 Rookies'!A:B,2,FALSE),"")</f>
        <v>ex</v>
      </c>
      <c r="K289" t="str">
        <f>IFERROR(VLOOKUP(A289,'Free Agents'!A:B,2,FALSE),"")</f>
        <v/>
      </c>
    </row>
    <row r="290" spans="1:11" x14ac:dyDescent="0.3">
      <c r="A290" t="s">
        <v>218</v>
      </c>
      <c r="B290">
        <f>IFERROR(INDEX(ADP!B:B,MATCH(A290,ADP!A:A,0)),"")</f>
        <v>182</v>
      </c>
      <c r="C290" t="str">
        <f>VLOOKUP(A290,'Hitter Playing Time'!A:D,4,FALSE)</f>
        <v>F</v>
      </c>
      <c r="D290" t="str">
        <f>INDEX('Hitter BABS Calcs'!N:N,MATCH(A290,'Hitter BABS Calcs'!A:A,0))</f>
        <v>p-</v>
      </c>
      <c r="E290" t="str">
        <f>INDEX('Hitter BABS Calcs'!O:O,MATCH(A290,'Hitter BABS Calcs'!A:A,0))</f>
        <v>s</v>
      </c>
      <c r="F290" t="str">
        <f>INDEX('Hitter BABS Calcs'!P:P,MATCH(A290,'Hitter BABS Calcs'!A:A,0))</f>
        <v>ops-</v>
      </c>
      <c r="H290" t="str">
        <f t="shared" si="4"/>
        <v>ops-</v>
      </c>
      <c r="I290" t="str">
        <f>IFERROR(VLOOKUP(A290,DL!$A$1:$E$411,5,FALSE),"")</f>
        <v/>
      </c>
      <c r="J290" t="str">
        <f>IFERROR(VLOOKUP(A290,'2017 Rookies'!A:B,2,FALSE),"")</f>
        <v/>
      </c>
      <c r="K290" t="str">
        <f>IFERROR(VLOOKUP(A290,'Free Agents'!A:B,2,FALSE),"")</f>
        <v/>
      </c>
    </row>
    <row r="291" spans="1:11" x14ac:dyDescent="0.3">
      <c r="A291" t="s">
        <v>219</v>
      </c>
      <c r="B291">
        <f>IFERROR(INDEX(ADP!B:B,MATCH(A291,ADP!A:A,0)),"")</f>
        <v>222</v>
      </c>
      <c r="C291" t="str">
        <f>VLOOKUP(A291,'Hitter Playing Time'!A:D,4,FALSE)</f>
        <v>F</v>
      </c>
      <c r="D291" t="str">
        <f>INDEX('Hitter BABS Calcs'!N:N,MATCH(A291,'Hitter BABS Calcs'!A:A,0))</f>
        <v>p</v>
      </c>
      <c r="E291" t="str">
        <f>INDEX('Hitter BABS Calcs'!O:O,MATCH(A291,'Hitter BABS Calcs'!A:A,0))</f>
        <v>S+</v>
      </c>
      <c r="F291" t="str">
        <f>INDEX('Hitter BABS Calcs'!P:P,MATCH(A291,'Hitter BABS Calcs'!A:A,0))</f>
        <v>ops</v>
      </c>
      <c r="H291" t="str">
        <f t="shared" si="4"/>
        <v/>
      </c>
      <c r="I291" t="str">
        <f>IFERROR(VLOOKUP(A291,DL!$A$1:$E$411,5,FALSE),"")</f>
        <v/>
      </c>
      <c r="J291" t="str">
        <f>IFERROR(VLOOKUP(A291,'2017 Rookies'!A:B,2,FALSE),"")</f>
        <v/>
      </c>
      <c r="K291" t="str">
        <f>IFERROR(VLOOKUP(A291,'Free Agents'!A:B,2,FALSE),"")</f>
        <v/>
      </c>
    </row>
    <row r="292" spans="1:11" x14ac:dyDescent="0.3">
      <c r="A292" t="s">
        <v>1199</v>
      </c>
      <c r="B292" t="str">
        <f>IFERROR(INDEX(ADP!B:B,MATCH(A292,ADP!A:A,0)),"")</f>
        <v/>
      </c>
      <c r="C292" t="str">
        <f>VLOOKUP(A292,'Hitter Playing Time'!A:D,4,FALSE)</f>
        <v>P</v>
      </c>
      <c r="D292" t="str">
        <f>INDEX('Hitter BABS Calcs'!N:N,MATCH(A292,'Hitter BABS Calcs'!A:A,0))</f>
        <v>p-</v>
      </c>
      <c r="E292" t="str">
        <f>INDEX('Hitter BABS Calcs'!O:O,MATCH(A292,'Hitter BABS Calcs'!A:A,0))</f>
        <v>s</v>
      </c>
      <c r="F292" t="str">
        <f>INDEX('Hitter BABS Calcs'!P:P,MATCH(A292,'Hitter BABS Calcs'!A:A,0))</f>
        <v>ops</v>
      </c>
      <c r="H292" t="str">
        <f t="shared" si="4"/>
        <v/>
      </c>
      <c r="I292" t="str">
        <f>IFERROR(VLOOKUP(A292,DL!$A$1:$E$411,5,FALSE),"")</f>
        <v/>
      </c>
      <c r="J292" t="str">
        <f>IFERROR(VLOOKUP(A292,'2017 Rookies'!A:B,2,FALSE),"")</f>
        <v>ex</v>
      </c>
      <c r="K292" t="str">
        <f>IFERROR(VLOOKUP(A292,'Free Agents'!A:B,2,FALSE),"")</f>
        <v/>
      </c>
    </row>
    <row r="293" spans="1:11" x14ac:dyDescent="0.3">
      <c r="A293" t="s">
        <v>220</v>
      </c>
      <c r="B293" t="str">
        <f>IFERROR(INDEX(ADP!B:B,MATCH(A293,ADP!A:A,0)),"")</f>
        <v/>
      </c>
      <c r="C293" t="str">
        <f>VLOOKUP(A293,'Hitter Playing Time'!A:D,4,FALSE)</f>
        <v>M</v>
      </c>
      <c r="D293" t="str">
        <f>INDEX('Hitter BABS Calcs'!N:N,MATCH(A293,'Hitter BABS Calcs'!A:A,0))</f>
        <v>p</v>
      </c>
      <c r="E293" t="str">
        <f>INDEX('Hitter BABS Calcs'!O:O,MATCH(A293,'Hitter BABS Calcs'!A:A,0))</f>
        <v>s-</v>
      </c>
      <c r="F293" t="str">
        <f>INDEX('Hitter BABS Calcs'!P:P,MATCH(A293,'Hitter BABS Calcs'!A:A,0))</f>
        <v>ops</v>
      </c>
      <c r="H293" t="str">
        <f t="shared" si="4"/>
        <v/>
      </c>
      <c r="I293" t="str">
        <f>IFERROR(VLOOKUP(A293,DL!$A$1:$E$411,5,FALSE),"")</f>
        <v/>
      </c>
      <c r="J293" t="str">
        <f>IFERROR(VLOOKUP(A293,'2017 Rookies'!A:B,2,FALSE),"")</f>
        <v/>
      </c>
      <c r="K293" t="str">
        <f>IFERROR(VLOOKUP(A293,'Free Agents'!A:B,2,FALSE),"")</f>
        <v/>
      </c>
    </row>
    <row r="294" spans="1:11" x14ac:dyDescent="0.3">
      <c r="A294" t="s">
        <v>221</v>
      </c>
      <c r="B294" t="str">
        <f>IFERROR(INDEX(ADP!B:B,MATCH(A294,ADP!A:A,0)),"")</f>
        <v/>
      </c>
      <c r="C294" t="str">
        <f>VLOOKUP(A294,'Hitter Playing Time'!A:D,4,FALSE)</f>
        <v>F</v>
      </c>
      <c r="D294" t="str">
        <f>INDEX('Hitter BABS Calcs'!N:N,MATCH(A294,'Hitter BABS Calcs'!A:A,0))</f>
        <v>p-</v>
      </c>
      <c r="E294" t="str">
        <f>INDEX('Hitter BABS Calcs'!O:O,MATCH(A294,'Hitter BABS Calcs'!A:A,0))</f>
        <v>s-</v>
      </c>
      <c r="F294" t="str">
        <f>INDEX('Hitter BABS Calcs'!P:P,MATCH(A294,'Hitter BABS Calcs'!A:A,0))</f>
        <v>ops</v>
      </c>
      <c r="H294" t="str">
        <f t="shared" si="4"/>
        <v/>
      </c>
      <c r="I294" t="str">
        <f>IFERROR(VLOOKUP(A294,DL!$A$1:$E$411,5,FALSE),"")</f>
        <v/>
      </c>
      <c r="J294" t="str">
        <f>IFERROR(VLOOKUP(A294,'2017 Rookies'!A:B,2,FALSE),"")</f>
        <v/>
      </c>
      <c r="K294" t="str">
        <f>IFERROR(VLOOKUP(A294,'Free Agents'!A:B,2,FALSE),"")</f>
        <v/>
      </c>
    </row>
    <row r="295" spans="1:11" x14ac:dyDescent="0.3">
      <c r="A295" t="s">
        <v>1478</v>
      </c>
      <c r="B295" t="str">
        <f>IFERROR(INDEX(ADP!B:B,MATCH(A295,ADP!A:A,0)),"")</f>
        <v/>
      </c>
      <c r="C295" t="str">
        <f>VLOOKUP(A295,'Hitter Playing Time'!A:D,4,FALSE)</f>
        <v>P</v>
      </c>
      <c r="D295" t="str">
        <f>INDEX('Hitter BABS Calcs'!N:N,MATCH(A295,'Hitter BABS Calcs'!A:A,0))</f>
        <v>p-</v>
      </c>
      <c r="E295" t="str">
        <f>INDEX('Hitter BABS Calcs'!O:O,MATCH(A295,'Hitter BABS Calcs'!A:A,0))</f>
        <v>S+</v>
      </c>
      <c r="F295" t="str">
        <f>INDEX('Hitter BABS Calcs'!P:P,MATCH(A295,'Hitter BABS Calcs'!A:A,0))</f>
        <v>ops-</v>
      </c>
      <c r="H295" t="str">
        <f t="shared" si="4"/>
        <v>ops-</v>
      </c>
      <c r="I295" t="str">
        <f>IFERROR(VLOOKUP(A295,DL!$A$1:$E$411,5,FALSE),"")</f>
        <v/>
      </c>
      <c r="J295" t="str">
        <f>IFERROR(VLOOKUP(A295,'2017 Rookies'!A:B,2,FALSE),"")</f>
        <v/>
      </c>
      <c r="K295" t="str">
        <f>IFERROR(VLOOKUP(A295,'Free Agents'!A:B,2,FALSE),"")</f>
        <v/>
      </c>
    </row>
    <row r="296" spans="1:11" x14ac:dyDescent="0.3">
      <c r="A296" t="s">
        <v>602</v>
      </c>
      <c r="B296">
        <f>IFERROR(INDEX(ADP!B:B,MATCH(A296,ADP!A:A,0)),"")</f>
        <v>299</v>
      </c>
      <c r="C296" t="str">
        <f>VLOOKUP(A296,'Hitter Playing Time'!A:D,4,FALSE)</f>
        <v>M</v>
      </c>
      <c r="D296" t="str">
        <f>INDEX('Hitter BABS Calcs'!N:N,MATCH(A296,'Hitter BABS Calcs'!A:A,0))</f>
        <v>p</v>
      </c>
      <c r="E296" t="str">
        <f>INDEX('Hitter BABS Calcs'!O:O,MATCH(A296,'Hitter BABS Calcs'!A:A,0))</f>
        <v>s-</v>
      </c>
      <c r="F296" t="str">
        <f>INDEX('Hitter BABS Calcs'!P:P,MATCH(A296,'Hitter BABS Calcs'!A:A,0))</f>
        <v>ops</v>
      </c>
      <c r="H296" t="str">
        <f t="shared" si="4"/>
        <v/>
      </c>
      <c r="I296" t="str">
        <f>IFERROR(VLOOKUP(A296,DL!$A$1:$E$411,5,FALSE),"")</f>
        <v/>
      </c>
      <c r="J296" t="str">
        <f>IFERROR(VLOOKUP(A296,'2017 Rookies'!A:B,2,FALSE),"")</f>
        <v/>
      </c>
      <c r="K296" t="str">
        <f>IFERROR(VLOOKUP(A296,'Free Agents'!A:B,2,FALSE),"")</f>
        <v/>
      </c>
    </row>
    <row r="297" spans="1:11" x14ac:dyDescent="0.3">
      <c r="A297" t="s">
        <v>222</v>
      </c>
      <c r="B297">
        <f>IFERROR(INDEX(ADP!B:B,MATCH(A297,ADP!A:A,0)),"")</f>
        <v>289</v>
      </c>
      <c r="C297" t="str">
        <f>VLOOKUP(A297,'Hitter Playing Time'!A:D,4,FALSE)</f>
        <v>M</v>
      </c>
      <c r="D297" t="str">
        <f>INDEX('Hitter BABS Calcs'!N:N,MATCH(A297,'Hitter BABS Calcs'!A:A,0))</f>
        <v>p</v>
      </c>
      <c r="E297" t="str">
        <f>INDEX('Hitter BABS Calcs'!O:O,MATCH(A297,'Hitter BABS Calcs'!A:A,0))</f>
        <v>S+</v>
      </c>
      <c r="F297" t="str">
        <f>INDEX('Hitter BABS Calcs'!P:P,MATCH(A297,'Hitter BABS Calcs'!A:A,0))</f>
        <v>ops-</v>
      </c>
      <c r="H297" t="str">
        <f t="shared" si="4"/>
        <v>ops-</v>
      </c>
      <c r="I297" t="str">
        <f>IFERROR(VLOOKUP(A297,DL!$A$1:$E$411,5,FALSE),"")</f>
        <v/>
      </c>
      <c r="J297" t="str">
        <f>IFERROR(VLOOKUP(A297,'2017 Rookies'!A:B,2,FALSE),"")</f>
        <v/>
      </c>
      <c r="K297" t="str">
        <f>IFERROR(VLOOKUP(A297,'Free Agents'!A:B,2,FALSE),"")</f>
        <v/>
      </c>
    </row>
    <row r="298" spans="1:11" x14ac:dyDescent="0.3">
      <c r="A298" t="s">
        <v>545</v>
      </c>
      <c r="B298" t="str">
        <f>IFERROR(INDEX(ADP!B:B,MATCH(A298,ADP!A:A,0)),"")</f>
        <v/>
      </c>
      <c r="C298" t="str">
        <f>VLOOKUP(A298,'Hitter Playing Time'!A:D,4,FALSE)</f>
        <v>P</v>
      </c>
      <c r="D298" t="str">
        <f>INDEX('Hitter BABS Calcs'!N:N,MATCH(A298,'Hitter BABS Calcs'!A:A,0))</f>
        <v>p</v>
      </c>
      <c r="E298" t="str">
        <f>INDEX('Hitter BABS Calcs'!O:O,MATCH(A298,'Hitter BABS Calcs'!A:A,0))</f>
        <v>s</v>
      </c>
      <c r="F298" t="str">
        <f>INDEX('Hitter BABS Calcs'!P:P,MATCH(A298,'Hitter BABS Calcs'!A:A,0))</f>
        <v>ops</v>
      </c>
      <c r="H298" t="str">
        <f t="shared" si="4"/>
        <v/>
      </c>
      <c r="I298" t="str">
        <f>IFERROR(VLOOKUP(A298,DL!$A$1:$E$411,5,FALSE),"")</f>
        <v>INJ</v>
      </c>
      <c r="J298" t="str">
        <f>IFERROR(VLOOKUP(A298,'2017 Rookies'!A:B,2,FALSE),"")</f>
        <v/>
      </c>
      <c r="K298" t="str">
        <f>IFERROR(VLOOKUP(A298,'Free Agents'!A:B,2,FALSE),"")</f>
        <v/>
      </c>
    </row>
    <row r="299" spans="1:11" x14ac:dyDescent="0.3">
      <c r="A299" t="s">
        <v>1479</v>
      </c>
      <c r="B299" t="str">
        <f>IFERROR(INDEX(ADP!B:B,MATCH(A299,ADP!A:A,0)),"")</f>
        <v/>
      </c>
      <c r="C299" t="str">
        <f>VLOOKUP(A299,'Hitter Playing Time'!A:D,4,FALSE)</f>
        <v>M</v>
      </c>
      <c r="D299" t="str">
        <f>INDEX('Hitter BABS Calcs'!N:N,MATCH(A299,'Hitter BABS Calcs'!A:A,0))</f>
        <v>p</v>
      </c>
      <c r="E299" t="str">
        <f>INDEX('Hitter BABS Calcs'!O:O,MATCH(A299,'Hitter BABS Calcs'!A:A,0))</f>
        <v>s-</v>
      </c>
      <c r="F299" t="str">
        <f>INDEX('Hitter BABS Calcs'!P:P,MATCH(A299,'Hitter BABS Calcs'!A:A,0))</f>
        <v>ops-</v>
      </c>
      <c r="H299" t="str">
        <f t="shared" si="4"/>
        <v>ops-</v>
      </c>
      <c r="I299" t="str">
        <f>IFERROR(VLOOKUP(A299,DL!$A$1:$E$411,5,FALSE),"")</f>
        <v/>
      </c>
      <c r="J299" t="str">
        <f>IFERROR(VLOOKUP(A299,'2017 Rookies'!A:B,2,FALSE),"")</f>
        <v/>
      </c>
      <c r="K299" t="str">
        <f>IFERROR(VLOOKUP(A299,'Free Agents'!A:B,2,FALSE),"")</f>
        <v/>
      </c>
    </row>
    <row r="300" spans="1:11" x14ac:dyDescent="0.3">
      <c r="A300" t="s">
        <v>223</v>
      </c>
      <c r="B300" t="str">
        <f>IFERROR(INDEX(ADP!B:B,MATCH(A300,ADP!A:A,0)),"")</f>
        <v/>
      </c>
      <c r="C300" t="str">
        <f>VLOOKUP(A300,'Hitter Playing Time'!A:D,4,FALSE)</f>
        <v>M</v>
      </c>
      <c r="D300" t="str">
        <f>INDEX('Hitter BABS Calcs'!N:N,MATCH(A300,'Hitter BABS Calcs'!A:A,0))</f>
        <v>p-</v>
      </c>
      <c r="E300" t="str">
        <f>INDEX('Hitter BABS Calcs'!O:O,MATCH(A300,'Hitter BABS Calcs'!A:A,0))</f>
        <v>s</v>
      </c>
      <c r="F300" t="str">
        <f>INDEX('Hitter BABS Calcs'!P:P,MATCH(A300,'Hitter BABS Calcs'!A:A,0))</f>
        <v>ops</v>
      </c>
      <c r="H300" t="str">
        <f t="shared" si="4"/>
        <v/>
      </c>
      <c r="I300" t="str">
        <f>IFERROR(VLOOKUP(A300,DL!$A$1:$E$411,5,FALSE),"")</f>
        <v/>
      </c>
      <c r="J300" t="str">
        <f>IFERROR(VLOOKUP(A300,'2017 Rookies'!A:B,2,FALSE),"")</f>
        <v/>
      </c>
      <c r="K300" t="str">
        <f>IFERROR(VLOOKUP(A300,'Free Agents'!A:B,2,FALSE),"")</f>
        <v/>
      </c>
    </row>
    <row r="301" spans="1:11" x14ac:dyDescent="0.3">
      <c r="A301" t="s">
        <v>1206</v>
      </c>
      <c r="B301" t="str">
        <f>IFERROR(INDEX(ADP!B:B,MATCH(A301,ADP!A:A,0)),"")</f>
        <v/>
      </c>
      <c r="C301" t="str">
        <f>VLOOKUP(A301,'Hitter Playing Time'!A:D,4,FALSE)</f>
        <v>M</v>
      </c>
      <c r="D301" t="str">
        <f>INDEX('Hitter BABS Calcs'!N:N,MATCH(A301,'Hitter BABS Calcs'!A:A,0))</f>
        <v>p-</v>
      </c>
      <c r="E301" t="str">
        <f>INDEX('Hitter BABS Calcs'!O:O,MATCH(A301,'Hitter BABS Calcs'!A:A,0))</f>
        <v>s-</v>
      </c>
      <c r="F301" t="str">
        <f>INDEX('Hitter BABS Calcs'!P:P,MATCH(A301,'Hitter BABS Calcs'!A:A,0))</f>
        <v>ops</v>
      </c>
      <c r="H301" t="str">
        <f t="shared" si="4"/>
        <v/>
      </c>
      <c r="I301" t="str">
        <f>IFERROR(VLOOKUP(A301,DL!$A$1:$E$411,5,FALSE),"")</f>
        <v/>
      </c>
      <c r="J301" t="str">
        <f>IFERROR(VLOOKUP(A301,'2017 Rookies'!A:B,2,FALSE),"")</f>
        <v>ex</v>
      </c>
      <c r="K301" t="str">
        <f>IFERROR(VLOOKUP(A301,'Free Agents'!A:B,2,FALSE),"")</f>
        <v/>
      </c>
    </row>
    <row r="302" spans="1:11" x14ac:dyDescent="0.3">
      <c r="A302" t="s">
        <v>673</v>
      </c>
      <c r="B302">
        <f>IFERROR(INDEX(ADP!B:B,MATCH(A302,ADP!A:A,0)),"")</f>
        <v>218</v>
      </c>
      <c r="C302" t="str">
        <f>VLOOKUP(A302,'Hitter Playing Time'!A:D,4,FALSE)</f>
        <v>P</v>
      </c>
      <c r="D302" t="str">
        <f>INDEX('Hitter BABS Calcs'!N:N,MATCH(A302,'Hitter BABS Calcs'!A:A,0))</f>
        <v>p</v>
      </c>
      <c r="E302" t="str">
        <f>INDEX('Hitter BABS Calcs'!O:O,MATCH(A302,'Hitter BABS Calcs'!A:A,0))</f>
        <v>s-</v>
      </c>
      <c r="F302" t="str">
        <f>INDEX('Hitter BABS Calcs'!P:P,MATCH(A302,'Hitter BABS Calcs'!A:A,0))</f>
        <v>ops</v>
      </c>
      <c r="H302" t="str">
        <f t="shared" si="4"/>
        <v/>
      </c>
      <c r="I302" t="str">
        <f>IFERROR(VLOOKUP(A302,DL!$A$1:$E$411,5,FALSE),"")</f>
        <v>inj</v>
      </c>
      <c r="J302" t="str">
        <f>IFERROR(VLOOKUP(A302,'2017 Rookies'!A:B,2,FALSE),"")</f>
        <v/>
      </c>
      <c r="K302" t="str">
        <f>IFERROR(VLOOKUP(A302,'Free Agents'!A:B,2,FALSE),"")</f>
        <v/>
      </c>
    </row>
    <row r="303" spans="1:11" x14ac:dyDescent="0.3">
      <c r="A303" t="s">
        <v>1242</v>
      </c>
      <c r="B303" t="str">
        <f>IFERROR(INDEX(ADP!B:B,MATCH(A303,ADP!A:A,0)),"")</f>
        <v/>
      </c>
      <c r="C303" t="str">
        <f>VLOOKUP(A303,'Hitter Playing Time'!A:D,4,FALSE)</f>
        <v>P</v>
      </c>
      <c r="D303" t="str">
        <f>INDEX('Hitter BABS Calcs'!N:N,MATCH(A303,'Hitter BABS Calcs'!A:A,0))</f>
        <v>p-</v>
      </c>
      <c r="E303" t="str">
        <f>INDEX('Hitter BABS Calcs'!O:O,MATCH(A303,'Hitter BABS Calcs'!A:A,0))</f>
        <v>s</v>
      </c>
      <c r="F303" t="str">
        <f>INDEX('Hitter BABS Calcs'!P:P,MATCH(A303,'Hitter BABS Calcs'!A:A,0))</f>
        <v>ops-</v>
      </c>
      <c r="H303" t="str">
        <f t="shared" si="4"/>
        <v>ops-</v>
      </c>
      <c r="I303" t="str">
        <f>IFERROR(VLOOKUP(A303,DL!$A$1:$E$411,5,FALSE),"")</f>
        <v/>
      </c>
      <c r="J303" t="str">
        <f>IFERROR(VLOOKUP(A303,'2017 Rookies'!A:B,2,FALSE),"")</f>
        <v>ex</v>
      </c>
      <c r="K303" t="str">
        <f>IFERROR(VLOOKUP(A303,'Free Agents'!A:B,2,FALSE),"")</f>
        <v/>
      </c>
    </row>
    <row r="304" spans="1:11" x14ac:dyDescent="0.3">
      <c r="A304" t="s">
        <v>224</v>
      </c>
      <c r="B304" t="str">
        <f>IFERROR(INDEX(ADP!B:B,MATCH(A304,ADP!A:A,0)),"")</f>
        <v/>
      </c>
      <c r="C304" t="str">
        <f>VLOOKUP(A304,'Hitter Playing Time'!A:D,4,FALSE)</f>
        <v>F</v>
      </c>
      <c r="D304" t="str">
        <f>INDEX('Hitter BABS Calcs'!N:N,MATCH(A304,'Hitter BABS Calcs'!A:A,0))</f>
        <v>p</v>
      </c>
      <c r="E304" t="str">
        <f>INDEX('Hitter BABS Calcs'!O:O,MATCH(A304,'Hitter BABS Calcs'!A:A,0))</f>
        <v>s-</v>
      </c>
      <c r="F304" t="str">
        <f>INDEX('Hitter BABS Calcs'!P:P,MATCH(A304,'Hitter BABS Calcs'!A:A,0))</f>
        <v>ops-</v>
      </c>
      <c r="H304" t="str">
        <f t="shared" si="4"/>
        <v>ops-</v>
      </c>
      <c r="I304" t="str">
        <f>IFERROR(VLOOKUP(A304,DL!$A$1:$E$411,5,FALSE),"")</f>
        <v/>
      </c>
      <c r="J304" t="str">
        <f>IFERROR(VLOOKUP(A304,'2017 Rookies'!A:B,2,FALSE),"")</f>
        <v/>
      </c>
      <c r="K304" t="str">
        <f>IFERROR(VLOOKUP(A304,'Free Agents'!A:B,2,FALSE),"")</f>
        <v/>
      </c>
    </row>
    <row r="305" spans="1:11" x14ac:dyDescent="0.3">
      <c r="A305" t="s">
        <v>1216</v>
      </c>
      <c r="B305" t="str">
        <f>IFERROR(INDEX(ADP!B:B,MATCH(A305,ADP!A:A,0)),"")</f>
        <v/>
      </c>
      <c r="C305" t="str">
        <f>VLOOKUP(A305,'Hitter Playing Time'!A:D,4,FALSE)</f>
        <v>P</v>
      </c>
      <c r="D305" t="str">
        <f>INDEX('Hitter BABS Calcs'!N:N,MATCH(A305,'Hitter BABS Calcs'!A:A,0))</f>
        <v>p-</v>
      </c>
      <c r="E305" t="str">
        <f>INDEX('Hitter BABS Calcs'!O:O,MATCH(A305,'Hitter BABS Calcs'!A:A,0))</f>
        <v>s-</v>
      </c>
      <c r="F305" t="str">
        <f>INDEX('Hitter BABS Calcs'!P:P,MATCH(A305,'Hitter BABS Calcs'!A:A,0))</f>
        <v>ops</v>
      </c>
      <c r="H305" t="str">
        <f t="shared" si="4"/>
        <v/>
      </c>
      <c r="I305" t="str">
        <f>IFERROR(VLOOKUP(A305,DL!$A$1:$E$411,5,FALSE),"")</f>
        <v/>
      </c>
      <c r="J305" t="str">
        <f>IFERROR(VLOOKUP(A305,'2017 Rookies'!A:B,2,FALSE),"")</f>
        <v>ex</v>
      </c>
      <c r="K305" t="str">
        <f>IFERROR(VLOOKUP(A305,'Free Agents'!A:B,2,FALSE),"")</f>
        <v/>
      </c>
    </row>
    <row r="306" spans="1:11" x14ac:dyDescent="0.3">
      <c r="A306" t="s">
        <v>430</v>
      </c>
      <c r="B306">
        <f>IFERROR(INDEX(ADP!B:B,MATCH(A306,ADP!A:A,0)),"")</f>
        <v>246</v>
      </c>
      <c r="C306" t="str">
        <f>VLOOKUP(A306,'Hitter Playing Time'!A:D,4,FALSE)</f>
        <v>M</v>
      </c>
      <c r="D306" t="str">
        <f>INDEX('Hitter BABS Calcs'!N:N,MATCH(A306,'Hitter BABS Calcs'!A:A,0))</f>
        <v>p</v>
      </c>
      <c r="E306" t="str">
        <f>INDEX('Hitter BABS Calcs'!O:O,MATCH(A306,'Hitter BABS Calcs'!A:A,0))</f>
        <v>s</v>
      </c>
      <c r="F306" t="str">
        <f>INDEX('Hitter BABS Calcs'!P:P,MATCH(A306,'Hitter BABS Calcs'!A:A,0))</f>
        <v>ops-</v>
      </c>
      <c r="H306" t="str">
        <f t="shared" si="4"/>
        <v>ops-</v>
      </c>
      <c r="I306" t="str">
        <f>IFERROR(VLOOKUP(A306,DL!$A$1:$E$411,5,FALSE),"")</f>
        <v/>
      </c>
      <c r="J306" t="str">
        <f>IFERROR(VLOOKUP(A306,'2017 Rookies'!A:B,2,FALSE),"")</f>
        <v/>
      </c>
      <c r="K306" t="str">
        <f>IFERROR(VLOOKUP(A306,'Free Agents'!A:B,2,FALSE),"")</f>
        <v/>
      </c>
    </row>
    <row r="307" spans="1:11" x14ac:dyDescent="0.3">
      <c r="A307" t="s">
        <v>449</v>
      </c>
      <c r="B307">
        <f>IFERROR(INDEX(ADP!B:B,MATCH(A307,ADP!A:A,0)),"")</f>
        <v>118</v>
      </c>
      <c r="C307" t="str">
        <f>VLOOKUP(A307,'Hitter Playing Time'!A:D,4,FALSE)</f>
        <v>M</v>
      </c>
      <c r="D307" t="str">
        <f>INDEX('Hitter BABS Calcs'!N:N,MATCH(A307,'Hitter BABS Calcs'!A:A,0))</f>
        <v>p-</v>
      </c>
      <c r="E307" t="str">
        <f>INDEX('Hitter BABS Calcs'!O:O,MATCH(A307,'Hitter BABS Calcs'!A:A,0))</f>
        <v>s</v>
      </c>
      <c r="F307" t="str">
        <f>INDEX('Hitter BABS Calcs'!P:P,MATCH(A307,'Hitter BABS Calcs'!A:A,0))</f>
        <v>ops-</v>
      </c>
      <c r="H307" t="str">
        <f t="shared" si="4"/>
        <v>ops-</v>
      </c>
      <c r="I307" t="str">
        <f>IFERROR(VLOOKUP(A307,DL!$A$1:$E$411,5,FALSE),"")</f>
        <v>inj</v>
      </c>
      <c r="J307" t="str">
        <f>IFERROR(VLOOKUP(A307,'2017 Rookies'!A:B,2,FALSE),"")</f>
        <v/>
      </c>
      <c r="K307" t="str">
        <f>IFERROR(VLOOKUP(A307,'Free Agents'!A:B,2,FALSE),"")</f>
        <v/>
      </c>
    </row>
    <row r="308" spans="1:11" x14ac:dyDescent="0.3">
      <c r="A308" t="s">
        <v>1480</v>
      </c>
      <c r="B308" t="str">
        <f>IFERROR(INDEX(ADP!B:B,MATCH(A308,ADP!A:A,0)),"")</f>
        <v/>
      </c>
      <c r="C308" t="str">
        <f>VLOOKUP(A308,'Hitter Playing Time'!A:D,4,FALSE)</f>
        <v>M</v>
      </c>
      <c r="D308" t="str">
        <f>INDEX('Hitter BABS Calcs'!N:N,MATCH(A308,'Hitter BABS Calcs'!A:A,0))</f>
        <v>p</v>
      </c>
      <c r="E308" t="str">
        <f>INDEX('Hitter BABS Calcs'!O:O,MATCH(A308,'Hitter BABS Calcs'!A:A,0))</f>
        <v>s-</v>
      </c>
      <c r="F308" t="str">
        <f>INDEX('Hitter BABS Calcs'!P:P,MATCH(A308,'Hitter BABS Calcs'!A:A,0))</f>
        <v>ops-</v>
      </c>
      <c r="H308" t="str">
        <f t="shared" si="4"/>
        <v>ops-</v>
      </c>
      <c r="I308" t="str">
        <f>IFERROR(VLOOKUP(A308,DL!$A$1:$E$411,5,FALSE),"")</f>
        <v/>
      </c>
      <c r="J308" t="str">
        <f>IFERROR(VLOOKUP(A308,'2017 Rookies'!A:B,2,FALSE),"")</f>
        <v/>
      </c>
      <c r="K308" t="str">
        <f>IFERROR(VLOOKUP(A308,'Free Agents'!A:B,2,FALSE),"")</f>
        <v/>
      </c>
    </row>
    <row r="309" spans="1:11" x14ac:dyDescent="0.3">
      <c r="A309" t="s">
        <v>1481</v>
      </c>
      <c r="B309" t="str">
        <f>IFERROR(INDEX(ADP!B:B,MATCH(A309,ADP!A:A,0)),"")</f>
        <v/>
      </c>
      <c r="C309" t="str">
        <f>VLOOKUP(A309,'Hitter Playing Time'!A:D,4,FALSE)</f>
        <v>P</v>
      </c>
      <c r="D309" t="str">
        <f>INDEX('Hitter BABS Calcs'!N:N,MATCH(A309,'Hitter BABS Calcs'!A:A,0))</f>
        <v>p-</v>
      </c>
      <c r="E309" t="str">
        <f>INDEX('Hitter BABS Calcs'!O:O,MATCH(A309,'Hitter BABS Calcs'!A:A,0))</f>
        <v>s</v>
      </c>
      <c r="F309" t="str">
        <f>INDEX('Hitter BABS Calcs'!P:P,MATCH(A309,'Hitter BABS Calcs'!A:A,0))</f>
        <v>ops</v>
      </c>
      <c r="H309" t="str">
        <f t="shared" si="4"/>
        <v/>
      </c>
      <c r="I309" t="str">
        <f>IFERROR(VLOOKUP(A309,DL!$A$1:$E$411,5,FALSE),"")</f>
        <v/>
      </c>
      <c r="J309" t="str">
        <f>IFERROR(VLOOKUP(A309,'2017 Rookies'!A:B,2,FALSE),"")</f>
        <v/>
      </c>
      <c r="K309" t="str">
        <f>IFERROR(VLOOKUP(A309,'Free Agents'!A:B,2,FALSE),"")</f>
        <v/>
      </c>
    </row>
    <row r="310" spans="1:11" x14ac:dyDescent="0.3">
      <c r="A310" t="s">
        <v>1482</v>
      </c>
      <c r="B310" t="str">
        <f>IFERROR(INDEX(ADP!B:B,MATCH(A310,ADP!A:A,0)),"")</f>
        <v/>
      </c>
      <c r="C310" t="str">
        <f>VLOOKUP(A310,'Hitter Playing Time'!A:D,4,FALSE)</f>
        <v>P</v>
      </c>
      <c r="D310" t="str">
        <f>INDEX('Hitter BABS Calcs'!N:N,MATCH(A310,'Hitter BABS Calcs'!A:A,0))</f>
        <v>p</v>
      </c>
      <c r="E310" t="str">
        <f>INDEX('Hitter BABS Calcs'!O:O,MATCH(A310,'Hitter BABS Calcs'!A:A,0))</f>
        <v>s-</v>
      </c>
      <c r="F310" t="str">
        <f>INDEX('Hitter BABS Calcs'!P:P,MATCH(A310,'Hitter BABS Calcs'!A:A,0))</f>
        <v>ops</v>
      </c>
      <c r="H310" t="str">
        <f t="shared" si="4"/>
        <v/>
      </c>
      <c r="I310" t="str">
        <f>IFERROR(VLOOKUP(A310,DL!$A$1:$E$411,5,FALSE),"")</f>
        <v/>
      </c>
      <c r="J310" t="str">
        <f>IFERROR(VLOOKUP(A310,'2017 Rookies'!A:B,2,FALSE),"")</f>
        <v/>
      </c>
      <c r="K310" t="str">
        <f>IFERROR(VLOOKUP(A310,'Free Agents'!A:B,2,FALSE),"")</f>
        <v/>
      </c>
    </row>
    <row r="311" spans="1:11" x14ac:dyDescent="0.3">
      <c r="A311" t="s">
        <v>1389</v>
      </c>
      <c r="B311" t="str">
        <f>IFERROR(INDEX(ADP!B:B,MATCH(A311,ADP!A:A,0)),"")</f>
        <v/>
      </c>
      <c r="C311" t="str">
        <f>VLOOKUP(A311,'Hitter Playing Time'!A:D,4,FALSE)</f>
        <v>P</v>
      </c>
      <c r="D311" t="str">
        <f>INDEX('Hitter BABS Calcs'!N:N,MATCH(A311,'Hitter BABS Calcs'!A:A,0))</f>
        <v>p-</v>
      </c>
      <c r="E311" t="str">
        <f>INDEX('Hitter BABS Calcs'!O:O,MATCH(A311,'Hitter BABS Calcs'!A:A,0))</f>
        <v>s</v>
      </c>
      <c r="F311" t="str">
        <f>INDEX('Hitter BABS Calcs'!P:P,MATCH(A311,'Hitter BABS Calcs'!A:A,0))</f>
        <v>ops-</v>
      </c>
      <c r="H311" t="str">
        <f t="shared" si="4"/>
        <v>ops-</v>
      </c>
      <c r="I311" t="str">
        <f>IFERROR(VLOOKUP(A311,DL!$A$1:$E$411,5,FALSE),"")</f>
        <v/>
      </c>
      <c r="J311" t="str">
        <f>IFERROR(VLOOKUP(A311,'2017 Rookies'!A:B,2,FALSE),"")</f>
        <v>ex</v>
      </c>
      <c r="K311" t="str">
        <f>IFERROR(VLOOKUP(A311,'Free Agents'!A:B,2,FALSE),"")</f>
        <v/>
      </c>
    </row>
    <row r="312" spans="1:11" x14ac:dyDescent="0.3">
      <c r="A312" t="s">
        <v>1483</v>
      </c>
      <c r="B312" t="str">
        <f>IFERROR(INDEX(ADP!B:B,MATCH(A312,ADP!A:A,0)),"")</f>
        <v/>
      </c>
      <c r="C312" t="str">
        <f>VLOOKUP(A312,'Hitter Playing Time'!A:D,4,FALSE)</f>
        <v>P</v>
      </c>
      <c r="D312" t="str">
        <f>INDEX('Hitter BABS Calcs'!N:N,MATCH(A312,'Hitter BABS Calcs'!A:A,0))</f>
        <v>p-</v>
      </c>
      <c r="E312" t="str">
        <f>INDEX('Hitter BABS Calcs'!O:O,MATCH(A312,'Hitter BABS Calcs'!A:A,0))</f>
        <v>s-</v>
      </c>
      <c r="F312" t="str">
        <f>INDEX('Hitter BABS Calcs'!P:P,MATCH(A312,'Hitter BABS Calcs'!A:A,0))</f>
        <v>ops</v>
      </c>
      <c r="H312" t="str">
        <f t="shared" si="4"/>
        <v/>
      </c>
      <c r="I312" t="str">
        <f>IFERROR(VLOOKUP(A312,DL!$A$1:$E$411,5,FALSE),"")</f>
        <v/>
      </c>
      <c r="J312" t="str">
        <f>IFERROR(VLOOKUP(A312,'2017 Rookies'!A:B,2,FALSE),"")</f>
        <v/>
      </c>
      <c r="K312" t="str">
        <f>IFERROR(VLOOKUP(A312,'Free Agents'!A:B,2,FALSE),"")</f>
        <v>Nw</v>
      </c>
    </row>
    <row r="313" spans="1:11" x14ac:dyDescent="0.3">
      <c r="A313" t="s">
        <v>1484</v>
      </c>
      <c r="B313" t="str">
        <f>IFERROR(INDEX(ADP!B:B,MATCH(A313,ADP!A:A,0)),"")</f>
        <v/>
      </c>
      <c r="C313" t="str">
        <f>VLOOKUP(A313,'Hitter Playing Time'!A:D,4,FALSE)</f>
        <v>P</v>
      </c>
      <c r="D313" t="str">
        <f>INDEX('Hitter BABS Calcs'!N:N,MATCH(A313,'Hitter BABS Calcs'!A:A,0))</f>
        <v>p</v>
      </c>
      <c r="E313" t="str">
        <f>INDEX('Hitter BABS Calcs'!O:O,MATCH(A313,'Hitter BABS Calcs'!A:A,0))</f>
        <v>s-</v>
      </c>
      <c r="F313" t="str">
        <f>INDEX('Hitter BABS Calcs'!P:P,MATCH(A313,'Hitter BABS Calcs'!A:A,0))</f>
        <v>ops-</v>
      </c>
      <c r="H313" t="str">
        <f t="shared" si="4"/>
        <v>ops-</v>
      </c>
      <c r="I313" t="str">
        <f>IFERROR(VLOOKUP(A313,DL!$A$1:$E$411,5,FALSE),"")</f>
        <v/>
      </c>
      <c r="J313" t="str">
        <f>IFERROR(VLOOKUP(A313,'2017 Rookies'!A:B,2,FALSE),"")</f>
        <v/>
      </c>
      <c r="K313" t="str">
        <f>IFERROR(VLOOKUP(A313,'Free Agents'!A:B,2,FALSE),"")</f>
        <v/>
      </c>
    </row>
    <row r="314" spans="1:11" x14ac:dyDescent="0.3">
      <c r="A314" t="s">
        <v>1300</v>
      </c>
      <c r="B314" t="str">
        <f>IFERROR(INDEX(ADP!B:B,MATCH(A314,ADP!A:A,0)),"")</f>
        <v/>
      </c>
      <c r="C314" t="str">
        <f>VLOOKUP(A314,'Hitter Playing Time'!A:D,4,FALSE)</f>
        <v>P</v>
      </c>
      <c r="D314" t="str">
        <f>INDEX('Hitter BABS Calcs'!N:N,MATCH(A314,'Hitter BABS Calcs'!A:A,0))</f>
        <v>p</v>
      </c>
      <c r="E314" t="str">
        <f>INDEX('Hitter BABS Calcs'!O:O,MATCH(A314,'Hitter BABS Calcs'!A:A,0))</f>
        <v>s</v>
      </c>
      <c r="F314" t="str">
        <f>INDEX('Hitter BABS Calcs'!P:P,MATCH(A314,'Hitter BABS Calcs'!A:A,0))</f>
        <v>ops-</v>
      </c>
      <c r="H314" t="str">
        <f t="shared" si="4"/>
        <v>ops-</v>
      </c>
      <c r="I314" t="str">
        <f>IFERROR(VLOOKUP(A314,DL!$A$1:$E$411,5,FALSE),"")</f>
        <v/>
      </c>
      <c r="J314" t="str">
        <f>IFERROR(VLOOKUP(A314,'2017 Rookies'!A:B,2,FALSE),"")</f>
        <v>ex</v>
      </c>
      <c r="K314" t="str">
        <f>IFERROR(VLOOKUP(A314,'Free Agents'!A:B,2,FALSE),"")</f>
        <v/>
      </c>
    </row>
    <row r="315" spans="1:11" x14ac:dyDescent="0.3">
      <c r="A315" t="s">
        <v>225</v>
      </c>
      <c r="B315" t="str">
        <f>IFERROR(INDEX(ADP!B:B,MATCH(A315,ADP!A:A,0)),"")</f>
        <v/>
      </c>
      <c r="C315" t="str">
        <f>VLOOKUP(A315,'Hitter Playing Time'!A:D,4,FALSE)</f>
        <v>F</v>
      </c>
      <c r="D315" t="str">
        <f>INDEX('Hitter BABS Calcs'!N:N,MATCH(A315,'Hitter BABS Calcs'!A:A,0))</f>
        <v>p-</v>
      </c>
      <c r="E315" t="str">
        <f>INDEX('Hitter BABS Calcs'!O:O,MATCH(A315,'Hitter BABS Calcs'!A:A,0))</f>
        <v>s</v>
      </c>
      <c r="F315" t="str">
        <f>INDEX('Hitter BABS Calcs'!P:P,MATCH(A315,'Hitter BABS Calcs'!A:A,0))</f>
        <v>ops-</v>
      </c>
      <c r="H315" t="str">
        <f t="shared" si="4"/>
        <v>ops-</v>
      </c>
      <c r="I315" t="str">
        <f>IFERROR(VLOOKUP(A315,DL!$A$1:$E$411,5,FALSE),"")</f>
        <v/>
      </c>
      <c r="J315" t="str">
        <f>IFERROR(VLOOKUP(A315,'2017 Rookies'!A:B,2,FALSE),"")</f>
        <v/>
      </c>
      <c r="K315" t="str">
        <f>IFERROR(VLOOKUP(A315,'Free Agents'!A:B,2,FALSE),"")</f>
        <v/>
      </c>
    </row>
    <row r="316" spans="1:11" x14ac:dyDescent="0.3">
      <c r="A316" t="s">
        <v>226</v>
      </c>
      <c r="B316" t="str">
        <f>IFERROR(INDEX(ADP!B:B,MATCH(A316,ADP!A:A,0)),"")</f>
        <v/>
      </c>
      <c r="C316" t="str">
        <f>VLOOKUP(A316,'Hitter Playing Time'!A:D,4,FALSE)</f>
        <v>M</v>
      </c>
      <c r="D316" t="str">
        <f>INDEX('Hitter BABS Calcs'!N:N,MATCH(A316,'Hitter BABS Calcs'!A:A,0))</f>
        <v>p-</v>
      </c>
      <c r="E316" t="str">
        <f>INDEX('Hitter BABS Calcs'!O:O,MATCH(A316,'Hitter BABS Calcs'!A:A,0))</f>
        <v>s-</v>
      </c>
      <c r="F316" t="str">
        <f>INDEX('Hitter BABS Calcs'!P:P,MATCH(A316,'Hitter BABS Calcs'!A:A,0))</f>
        <v>ops-</v>
      </c>
      <c r="H316" t="str">
        <f t="shared" si="4"/>
        <v>ops-</v>
      </c>
      <c r="I316" t="str">
        <f>IFERROR(VLOOKUP(A316,DL!$A$1:$E$411,5,FALSE),"")</f>
        <v>INJ</v>
      </c>
      <c r="J316" t="str">
        <f>IFERROR(VLOOKUP(A316,'2017 Rookies'!A:B,2,FALSE),"")</f>
        <v/>
      </c>
      <c r="K316" t="str">
        <f>IFERROR(VLOOKUP(A316,'Free Agents'!A:B,2,FALSE),"")</f>
        <v/>
      </c>
    </row>
    <row r="317" spans="1:11" x14ac:dyDescent="0.3">
      <c r="A317" t="s">
        <v>1232</v>
      </c>
      <c r="B317" t="str">
        <f>IFERROR(INDEX(ADP!B:B,MATCH(A317,ADP!A:A,0)),"")</f>
        <v/>
      </c>
      <c r="C317" t="str">
        <f>VLOOKUP(A317,'Hitter Playing Time'!A:D,4,FALSE)</f>
        <v>P</v>
      </c>
      <c r="D317" t="str">
        <f>INDEX('Hitter BABS Calcs'!N:N,MATCH(A317,'Hitter BABS Calcs'!A:A,0))</f>
        <v>p-</v>
      </c>
      <c r="E317" t="str">
        <f>INDEX('Hitter BABS Calcs'!O:O,MATCH(A317,'Hitter BABS Calcs'!A:A,0))</f>
        <v>s</v>
      </c>
      <c r="F317" t="str">
        <f>INDEX('Hitter BABS Calcs'!P:P,MATCH(A317,'Hitter BABS Calcs'!A:A,0))</f>
        <v>ops-</v>
      </c>
      <c r="H317" t="str">
        <f t="shared" si="4"/>
        <v>ops-</v>
      </c>
      <c r="I317" t="str">
        <f>IFERROR(VLOOKUP(A317,DL!$A$1:$E$411,5,FALSE),"")</f>
        <v/>
      </c>
      <c r="J317" t="str">
        <f>IFERROR(VLOOKUP(A317,'2017 Rookies'!A:B,2,FALSE),"")</f>
        <v>ex</v>
      </c>
      <c r="K317" t="str">
        <f>IFERROR(VLOOKUP(A317,'Free Agents'!A:B,2,FALSE),"")</f>
        <v/>
      </c>
    </row>
    <row r="318" spans="1:11" x14ac:dyDescent="0.3">
      <c r="A318" t="s">
        <v>227</v>
      </c>
      <c r="B318">
        <f>IFERROR(INDEX(ADP!B:B,MATCH(A318,ADP!A:A,0)),"")</f>
        <v>306</v>
      </c>
      <c r="C318" t="str">
        <f>VLOOKUP(A318,'Hitter Playing Time'!A:D,4,FALSE)</f>
        <v>F</v>
      </c>
      <c r="D318" t="str">
        <f>INDEX('Hitter BABS Calcs'!N:N,MATCH(A318,'Hitter BABS Calcs'!A:A,0))</f>
        <v>p-</v>
      </c>
      <c r="E318" t="str">
        <f>INDEX('Hitter BABS Calcs'!O:O,MATCH(A318,'Hitter BABS Calcs'!A:A,0))</f>
        <v>s</v>
      </c>
      <c r="F318" t="str">
        <f>INDEX('Hitter BABS Calcs'!P:P,MATCH(A318,'Hitter BABS Calcs'!A:A,0))</f>
        <v>ops-</v>
      </c>
      <c r="H318" t="str">
        <f t="shared" si="4"/>
        <v>ops-</v>
      </c>
      <c r="I318" t="str">
        <f>IFERROR(VLOOKUP(A318,DL!$A$1:$E$411,5,FALSE),"")</f>
        <v/>
      </c>
      <c r="J318" t="str">
        <f>IFERROR(VLOOKUP(A318,'2017 Rookies'!A:B,2,FALSE),"")</f>
        <v/>
      </c>
      <c r="K318" t="str">
        <f>IFERROR(VLOOKUP(A318,'Free Agents'!A:B,2,FALSE),"")</f>
        <v/>
      </c>
    </row>
    <row r="319" spans="1:11" x14ac:dyDescent="0.3">
      <c r="A319" t="s">
        <v>228</v>
      </c>
      <c r="B319" t="str">
        <f>IFERROR(INDEX(ADP!B:B,MATCH(A319,ADP!A:A,0)),"")</f>
        <v/>
      </c>
      <c r="C319" t="str">
        <f>VLOOKUP(A319,'Hitter Playing Time'!A:D,4,FALSE)</f>
        <v>M</v>
      </c>
      <c r="D319" t="str">
        <f>INDEX('Hitter BABS Calcs'!N:N,MATCH(A319,'Hitter BABS Calcs'!A:A,0))</f>
        <v>p</v>
      </c>
      <c r="E319" t="str">
        <f>INDEX('Hitter BABS Calcs'!O:O,MATCH(A319,'Hitter BABS Calcs'!A:A,0))</f>
        <v>s-</v>
      </c>
      <c r="F319" t="str">
        <f>INDEX('Hitter BABS Calcs'!P:P,MATCH(A319,'Hitter BABS Calcs'!A:A,0))</f>
        <v>ops-</v>
      </c>
      <c r="H319" t="str">
        <f t="shared" si="4"/>
        <v>ops-</v>
      </c>
      <c r="I319" t="str">
        <f>IFERROR(VLOOKUP(A319,DL!$A$1:$E$411,5,FALSE),"")</f>
        <v/>
      </c>
      <c r="J319" t="str">
        <f>IFERROR(VLOOKUP(A319,'2017 Rookies'!A:B,2,FALSE),"")</f>
        <v/>
      </c>
      <c r="K319" t="str">
        <f>IFERROR(VLOOKUP(A319,'Free Agents'!A:B,2,FALSE),"")</f>
        <v/>
      </c>
    </row>
    <row r="320" spans="1:11" x14ac:dyDescent="0.3">
      <c r="A320" t="s">
        <v>1227</v>
      </c>
      <c r="B320" t="str">
        <f>IFERROR(INDEX(ADP!B:B,MATCH(A320,ADP!A:A,0)),"")</f>
        <v/>
      </c>
      <c r="C320" t="str">
        <f>VLOOKUP(A320,'Hitter Playing Time'!A:D,4,FALSE)</f>
        <v>P</v>
      </c>
      <c r="D320" t="str">
        <f>INDEX('Hitter BABS Calcs'!N:N,MATCH(A320,'Hitter BABS Calcs'!A:A,0))</f>
        <v>p</v>
      </c>
      <c r="E320" t="str">
        <f>INDEX('Hitter BABS Calcs'!O:O,MATCH(A320,'Hitter BABS Calcs'!A:A,0))</f>
        <v>s</v>
      </c>
      <c r="F320" t="str">
        <f>INDEX('Hitter BABS Calcs'!P:P,MATCH(A320,'Hitter BABS Calcs'!A:A,0))</f>
        <v>ops-</v>
      </c>
      <c r="H320" t="str">
        <f t="shared" si="4"/>
        <v>ops-</v>
      </c>
      <c r="I320" t="str">
        <f>IFERROR(VLOOKUP(A320,DL!$A$1:$E$411,5,FALSE),"")</f>
        <v/>
      </c>
      <c r="J320" t="str">
        <f>IFERROR(VLOOKUP(A320,'2017 Rookies'!A:B,2,FALSE),"")</f>
        <v>ex</v>
      </c>
      <c r="K320" t="str">
        <f>IFERROR(VLOOKUP(A320,'Free Agents'!A:B,2,FALSE),"")</f>
        <v/>
      </c>
    </row>
    <row r="321" spans="1:11" x14ac:dyDescent="0.3">
      <c r="A321" t="s">
        <v>512</v>
      </c>
      <c r="B321" t="str">
        <f>IFERROR(INDEX(ADP!B:B,MATCH(A321,ADP!A:A,0)),"")</f>
        <v/>
      </c>
      <c r="C321" t="str">
        <f>VLOOKUP(A321,'Hitter Playing Time'!A:D,4,FALSE)</f>
        <v>P</v>
      </c>
      <c r="D321" t="str">
        <f>INDEX('Hitter BABS Calcs'!N:N,MATCH(A321,'Hitter BABS Calcs'!A:A,0))</f>
        <v>p-</v>
      </c>
      <c r="E321" t="str">
        <f>INDEX('Hitter BABS Calcs'!O:O,MATCH(A321,'Hitter BABS Calcs'!A:A,0))</f>
        <v>S+</v>
      </c>
      <c r="F321" t="str">
        <f>INDEX('Hitter BABS Calcs'!P:P,MATCH(A321,'Hitter BABS Calcs'!A:A,0))</f>
        <v>ops-</v>
      </c>
      <c r="H321" t="str">
        <f t="shared" si="4"/>
        <v>ops-</v>
      </c>
      <c r="I321" t="str">
        <f>IFERROR(VLOOKUP(A321,DL!$A$1:$E$411,5,FALSE),"")</f>
        <v/>
      </c>
      <c r="J321" t="str">
        <f>IFERROR(VLOOKUP(A321,'2017 Rookies'!A:B,2,FALSE),"")</f>
        <v/>
      </c>
      <c r="K321" t="str">
        <f>IFERROR(VLOOKUP(A321,'Free Agents'!A:B,2,FALSE),"")</f>
        <v/>
      </c>
    </row>
    <row r="322" spans="1:11" x14ac:dyDescent="0.3">
      <c r="A322" t="s">
        <v>229</v>
      </c>
      <c r="B322" t="str">
        <f>IFERROR(INDEX(ADP!B:B,MATCH(A322,ADP!A:A,0)),"")</f>
        <v/>
      </c>
      <c r="C322" t="str">
        <f>VLOOKUP(A322,'Hitter Playing Time'!A:D,4,FALSE)</f>
        <v>M</v>
      </c>
      <c r="D322" t="str">
        <f>INDEX('Hitter BABS Calcs'!N:N,MATCH(A322,'Hitter BABS Calcs'!A:A,0))</f>
        <v>p-</v>
      </c>
      <c r="E322" t="str">
        <f>INDEX('Hitter BABS Calcs'!O:O,MATCH(A322,'Hitter BABS Calcs'!A:A,0))</f>
        <v>s-</v>
      </c>
      <c r="F322" t="str">
        <f>INDEX('Hitter BABS Calcs'!P:P,MATCH(A322,'Hitter BABS Calcs'!A:A,0))</f>
        <v>ops-</v>
      </c>
      <c r="H322" t="str">
        <f t="shared" si="4"/>
        <v>ops-</v>
      </c>
      <c r="I322" t="str">
        <f>IFERROR(VLOOKUP(A322,DL!$A$1:$E$411,5,FALSE),"")</f>
        <v/>
      </c>
      <c r="J322" t="str">
        <f>IFERROR(VLOOKUP(A322,'2017 Rookies'!A:B,2,FALSE),"")</f>
        <v/>
      </c>
      <c r="K322" t="str">
        <f>IFERROR(VLOOKUP(A322,'Free Agents'!A:B,2,FALSE),"")</f>
        <v/>
      </c>
    </row>
    <row r="323" spans="1:11" x14ac:dyDescent="0.3">
      <c r="A323" t="s">
        <v>437</v>
      </c>
      <c r="B323" t="str">
        <f>IFERROR(INDEX(ADP!B:B,MATCH(A323,ADP!A:A,0)),"")</f>
        <v/>
      </c>
      <c r="C323" t="str">
        <f>VLOOKUP(A323,'Hitter Playing Time'!A:D,4,FALSE)</f>
        <v>P</v>
      </c>
      <c r="D323" t="str">
        <f>INDEX('Hitter BABS Calcs'!N:N,MATCH(A323,'Hitter BABS Calcs'!A:A,0))</f>
        <v>p-</v>
      </c>
      <c r="E323" t="str">
        <f>INDEX('Hitter BABS Calcs'!O:O,MATCH(A323,'Hitter BABS Calcs'!A:A,0))</f>
        <v>s</v>
      </c>
      <c r="F323" t="str">
        <f>INDEX('Hitter BABS Calcs'!P:P,MATCH(A323,'Hitter BABS Calcs'!A:A,0))</f>
        <v>ops-</v>
      </c>
      <c r="H323" t="str">
        <f t="shared" ref="H323:H386" si="5">IF(F323&lt;&gt;"ops-", "", "ops-")</f>
        <v>ops-</v>
      </c>
      <c r="I323" t="str">
        <f>IFERROR(VLOOKUP(A323,DL!$A$1:$E$411,5,FALSE),"")</f>
        <v/>
      </c>
      <c r="J323" t="str">
        <f>IFERROR(VLOOKUP(A323,'2017 Rookies'!A:B,2,FALSE),"")</f>
        <v>ex</v>
      </c>
      <c r="K323" t="str">
        <f>IFERROR(VLOOKUP(A323,'Free Agents'!A:B,2,FALSE),"")</f>
        <v/>
      </c>
    </row>
    <row r="324" spans="1:11" x14ac:dyDescent="0.3">
      <c r="A324" t="s">
        <v>230</v>
      </c>
      <c r="B324">
        <f>IFERROR(INDEX(ADP!B:B,MATCH(A324,ADP!A:A,0)),"")</f>
        <v>314</v>
      </c>
      <c r="C324" t="str">
        <f>VLOOKUP(A324,'Hitter Playing Time'!A:D,4,FALSE)</f>
        <v>F</v>
      </c>
      <c r="D324" t="str">
        <f>INDEX('Hitter BABS Calcs'!N:N,MATCH(A324,'Hitter BABS Calcs'!A:A,0))</f>
        <v>p-</v>
      </c>
      <c r="E324" t="str">
        <f>INDEX('Hitter BABS Calcs'!O:O,MATCH(A324,'Hitter BABS Calcs'!A:A,0))</f>
        <v>s-</v>
      </c>
      <c r="F324" t="str">
        <f>INDEX('Hitter BABS Calcs'!P:P,MATCH(A324,'Hitter BABS Calcs'!A:A,0))</f>
        <v>ops-</v>
      </c>
      <c r="H324" t="str">
        <f t="shared" si="5"/>
        <v>ops-</v>
      </c>
      <c r="I324" t="str">
        <f>IFERROR(VLOOKUP(A324,DL!$A$1:$E$411,5,FALSE),"")</f>
        <v/>
      </c>
      <c r="J324" t="str">
        <f>IFERROR(VLOOKUP(A324,'2017 Rookies'!A:B,2,FALSE),"")</f>
        <v/>
      </c>
      <c r="K324" t="str">
        <f>IFERROR(VLOOKUP(A324,'Free Agents'!A:B,2,FALSE),"")</f>
        <v/>
      </c>
    </row>
    <row r="325" spans="1:11" x14ac:dyDescent="0.3">
      <c r="A325" t="s">
        <v>1485</v>
      </c>
      <c r="B325" t="str">
        <f>IFERROR(INDEX(ADP!B:B,MATCH(A325,ADP!A:A,0)),"")</f>
        <v/>
      </c>
      <c r="C325" t="str">
        <f>VLOOKUP(A325,'Hitter Playing Time'!A:D,4,FALSE)</f>
        <v>P</v>
      </c>
      <c r="D325" t="str">
        <f>INDEX('Hitter BABS Calcs'!N:N,MATCH(A325,'Hitter BABS Calcs'!A:A,0))</f>
        <v>p-</v>
      </c>
      <c r="E325" t="str">
        <f>INDEX('Hitter BABS Calcs'!O:O,MATCH(A325,'Hitter BABS Calcs'!A:A,0))</f>
        <v>S+</v>
      </c>
      <c r="F325" t="str">
        <f>INDEX('Hitter BABS Calcs'!P:P,MATCH(A325,'Hitter BABS Calcs'!A:A,0))</f>
        <v>ops</v>
      </c>
      <c r="H325" t="str">
        <f t="shared" si="5"/>
        <v/>
      </c>
      <c r="I325" t="str">
        <f>IFERROR(VLOOKUP(A325,DL!$A$1:$E$411,5,FALSE),"")</f>
        <v/>
      </c>
      <c r="J325" t="str">
        <f>IFERROR(VLOOKUP(A325,'2017 Rookies'!A:B,2,FALSE),"")</f>
        <v/>
      </c>
      <c r="K325" t="str">
        <f>IFERROR(VLOOKUP(A325,'Free Agents'!A:B,2,FALSE),"")</f>
        <v/>
      </c>
    </row>
    <row r="326" spans="1:11" x14ac:dyDescent="0.3">
      <c r="A326" t="s">
        <v>1221</v>
      </c>
      <c r="B326" t="str">
        <f>IFERROR(INDEX(ADP!B:B,MATCH(A326,ADP!A:A,0)),"")</f>
        <v/>
      </c>
      <c r="C326" t="str">
        <f>VLOOKUP(A326,'Hitter Playing Time'!A:D,4,FALSE)</f>
        <v>P</v>
      </c>
      <c r="D326" t="str">
        <f>INDEX('Hitter BABS Calcs'!N:N,MATCH(A326,'Hitter BABS Calcs'!A:A,0))</f>
        <v>p-</v>
      </c>
      <c r="E326" t="str">
        <f>INDEX('Hitter BABS Calcs'!O:O,MATCH(A326,'Hitter BABS Calcs'!A:A,0))</f>
        <v>s-</v>
      </c>
      <c r="F326" t="str">
        <f>INDEX('Hitter BABS Calcs'!P:P,MATCH(A326,'Hitter BABS Calcs'!A:A,0))</f>
        <v>ops-</v>
      </c>
      <c r="H326" t="str">
        <f t="shared" si="5"/>
        <v>ops-</v>
      </c>
      <c r="I326" t="str">
        <f>IFERROR(VLOOKUP(A326,DL!$A$1:$E$411,5,FALSE),"")</f>
        <v/>
      </c>
      <c r="J326" t="str">
        <f>IFERROR(VLOOKUP(A326,'2017 Rookies'!A:B,2,FALSE),"")</f>
        <v>ex</v>
      </c>
      <c r="K326" t="str">
        <f>IFERROR(VLOOKUP(A326,'Free Agents'!A:B,2,FALSE),"")</f>
        <v/>
      </c>
    </row>
    <row r="327" spans="1:11" x14ac:dyDescent="0.3">
      <c r="A327" t="s">
        <v>231</v>
      </c>
      <c r="B327" t="str">
        <f>IFERROR(INDEX(ADP!B:B,MATCH(A327,ADP!A:A,0)),"")</f>
        <v/>
      </c>
      <c r="C327" t="str">
        <f>VLOOKUP(A327,'Hitter Playing Time'!A:D,4,FALSE)</f>
        <v>M</v>
      </c>
      <c r="D327" t="str">
        <f>INDEX('Hitter BABS Calcs'!N:N,MATCH(A327,'Hitter BABS Calcs'!A:A,0))</f>
        <v>p</v>
      </c>
      <c r="E327" t="str">
        <f>INDEX('Hitter BABS Calcs'!O:O,MATCH(A327,'Hitter BABS Calcs'!A:A,0))</f>
        <v>s-</v>
      </c>
      <c r="F327" t="str">
        <f>INDEX('Hitter BABS Calcs'!P:P,MATCH(A327,'Hitter BABS Calcs'!A:A,0))</f>
        <v>ops-</v>
      </c>
      <c r="H327" t="str">
        <f t="shared" si="5"/>
        <v>ops-</v>
      </c>
      <c r="I327" t="str">
        <f>IFERROR(VLOOKUP(A327,DL!$A$1:$E$411,5,FALSE),"")</f>
        <v/>
      </c>
      <c r="J327" t="str">
        <f>IFERROR(VLOOKUP(A327,'2017 Rookies'!A:B,2,FALSE),"")</f>
        <v/>
      </c>
      <c r="K327" t="str">
        <f>IFERROR(VLOOKUP(A327,'Free Agents'!A:B,2,FALSE),"")</f>
        <v>Nw</v>
      </c>
    </row>
    <row r="328" spans="1:11" x14ac:dyDescent="0.3">
      <c r="A328" t="s">
        <v>1486</v>
      </c>
      <c r="B328" t="str">
        <f>IFERROR(INDEX(ADP!B:B,MATCH(A328,ADP!A:A,0)),"")</f>
        <v/>
      </c>
      <c r="C328" t="str">
        <f>VLOOKUP(A328,'Hitter Playing Time'!A:D,4,FALSE)</f>
        <v>P</v>
      </c>
      <c r="D328" t="str">
        <f>INDEX('Hitter BABS Calcs'!N:N,MATCH(A328,'Hitter BABS Calcs'!A:A,0))</f>
        <v>p-</v>
      </c>
      <c r="E328" t="str">
        <f>INDEX('Hitter BABS Calcs'!O:O,MATCH(A328,'Hitter BABS Calcs'!A:A,0))</f>
        <v>S+</v>
      </c>
      <c r="F328" t="str">
        <f>INDEX('Hitter BABS Calcs'!P:P,MATCH(A328,'Hitter BABS Calcs'!A:A,0))</f>
        <v>ops</v>
      </c>
      <c r="H328" t="str">
        <f t="shared" si="5"/>
        <v/>
      </c>
      <c r="I328" t="str">
        <f>IFERROR(VLOOKUP(A328,DL!$A$1:$E$411,5,FALSE),"")</f>
        <v/>
      </c>
      <c r="J328" t="str">
        <f>IFERROR(VLOOKUP(A328,'2017 Rookies'!A:B,2,FALSE),"")</f>
        <v/>
      </c>
      <c r="K328" t="str">
        <f>IFERROR(VLOOKUP(A328,'Free Agents'!A:B,2,FALSE),"")</f>
        <v/>
      </c>
    </row>
    <row r="329" spans="1:11" x14ac:dyDescent="0.3">
      <c r="A329" t="s">
        <v>232</v>
      </c>
      <c r="B329" t="str">
        <f>IFERROR(INDEX(ADP!B:B,MATCH(A329,ADP!A:A,0)),"")</f>
        <v/>
      </c>
      <c r="C329" t="str">
        <f>VLOOKUP(A329,'Hitter Playing Time'!A:D,4,FALSE)</f>
        <v>M</v>
      </c>
      <c r="D329" t="str">
        <f>INDEX('Hitter BABS Calcs'!N:N,MATCH(A329,'Hitter BABS Calcs'!A:A,0))</f>
        <v>p-</v>
      </c>
      <c r="E329" t="str">
        <f>INDEX('Hitter BABS Calcs'!O:O,MATCH(A329,'Hitter BABS Calcs'!A:A,0))</f>
        <v>S+</v>
      </c>
      <c r="F329" t="str">
        <f>INDEX('Hitter BABS Calcs'!P:P,MATCH(A329,'Hitter BABS Calcs'!A:A,0))</f>
        <v>ops</v>
      </c>
      <c r="H329" t="str">
        <f t="shared" si="5"/>
        <v/>
      </c>
      <c r="I329" t="str">
        <f>IFERROR(VLOOKUP(A329,DL!$A$1:$E$411,5,FALSE),"")</f>
        <v/>
      </c>
      <c r="J329" t="str">
        <f>IFERROR(VLOOKUP(A329,'2017 Rookies'!A:B,2,FALSE),"")</f>
        <v/>
      </c>
      <c r="K329" t="str">
        <f>IFERROR(VLOOKUP(A329,'Free Agents'!A:B,2,FALSE),"")</f>
        <v/>
      </c>
    </row>
    <row r="330" spans="1:11" x14ac:dyDescent="0.3">
      <c r="A330" t="s">
        <v>504</v>
      </c>
      <c r="B330" t="str">
        <f>IFERROR(INDEX(ADP!B:B,MATCH(A330,ADP!A:A,0)),"")</f>
        <v/>
      </c>
      <c r="C330" t="str">
        <f>VLOOKUP(A330,'Hitter Playing Time'!A:D,4,FALSE)</f>
        <v>P</v>
      </c>
      <c r="D330" t="str">
        <f>INDEX('Hitter BABS Calcs'!N:N,MATCH(A330,'Hitter BABS Calcs'!A:A,0))</f>
        <v>p</v>
      </c>
      <c r="E330" t="str">
        <f>INDEX('Hitter BABS Calcs'!O:O,MATCH(A330,'Hitter BABS Calcs'!A:A,0))</f>
        <v>s</v>
      </c>
      <c r="F330" t="str">
        <f>INDEX('Hitter BABS Calcs'!P:P,MATCH(A330,'Hitter BABS Calcs'!A:A,0))</f>
        <v>ops-</v>
      </c>
      <c r="H330" t="str">
        <f t="shared" si="5"/>
        <v>ops-</v>
      </c>
      <c r="I330" t="str">
        <f>IFERROR(VLOOKUP(A330,DL!$A$1:$E$411,5,FALSE),"")</f>
        <v>INJ</v>
      </c>
      <c r="J330" t="str">
        <f>IFERROR(VLOOKUP(A330,'2017 Rookies'!A:B,2,FALSE),"")</f>
        <v/>
      </c>
      <c r="K330" t="str">
        <f>IFERROR(VLOOKUP(A330,'Free Agents'!A:B,2,FALSE),"")</f>
        <v/>
      </c>
    </row>
    <row r="331" spans="1:11" x14ac:dyDescent="0.3">
      <c r="A331" t="s">
        <v>367</v>
      </c>
      <c r="B331">
        <f>IFERROR(INDEX(ADP!B:B,MATCH(A331,ADP!A:A,0)),"")</f>
        <v>254</v>
      </c>
      <c r="C331" t="str">
        <f>VLOOKUP(A331,'Hitter Playing Time'!A:D,4,FALSE)</f>
        <v>M</v>
      </c>
      <c r="D331" t="str">
        <f>INDEX('Hitter BABS Calcs'!N:N,MATCH(A331,'Hitter BABS Calcs'!A:A,0))</f>
        <v>p</v>
      </c>
      <c r="E331" t="str">
        <f>INDEX('Hitter BABS Calcs'!O:O,MATCH(A331,'Hitter BABS Calcs'!A:A,0))</f>
        <v>s</v>
      </c>
      <c r="F331" t="str">
        <f>INDEX('Hitter BABS Calcs'!P:P,MATCH(A331,'Hitter BABS Calcs'!A:A,0))</f>
        <v>ops-</v>
      </c>
      <c r="H331" t="str">
        <f t="shared" si="5"/>
        <v>ops-</v>
      </c>
      <c r="I331" t="str">
        <f>IFERROR(VLOOKUP(A331,DL!$A$1:$E$411,5,FALSE),"")</f>
        <v>inj</v>
      </c>
      <c r="J331" t="str">
        <f>IFERROR(VLOOKUP(A331,'2017 Rookies'!A:B,2,FALSE),"")</f>
        <v/>
      </c>
      <c r="K331" t="str">
        <f>IFERROR(VLOOKUP(A331,'Free Agents'!A:B,2,FALSE),"")</f>
        <v/>
      </c>
    </row>
    <row r="332" spans="1:11" x14ac:dyDescent="0.3">
      <c r="A332" t="s">
        <v>785</v>
      </c>
      <c r="B332">
        <f>IFERROR(INDEX(ADP!B:B,MATCH(A332,ADP!A:A,0)),"")</f>
        <v>238</v>
      </c>
      <c r="C332" t="str">
        <f>VLOOKUP(A332,'Hitter Playing Time'!A:D,4,FALSE)</f>
        <v>P</v>
      </c>
      <c r="D332" t="str">
        <f>INDEX('Hitter BABS Calcs'!N:N,MATCH(A332,'Hitter BABS Calcs'!A:A,0))</f>
        <v>p-</v>
      </c>
      <c r="E332" t="str">
        <f>INDEX('Hitter BABS Calcs'!O:O,MATCH(A332,'Hitter BABS Calcs'!A:A,0))</f>
        <v>s-</v>
      </c>
      <c r="F332" t="str">
        <f>INDEX('Hitter BABS Calcs'!P:P,MATCH(A332,'Hitter BABS Calcs'!A:A,0))</f>
        <v>ops-</v>
      </c>
      <c r="H332" t="str">
        <f t="shared" si="5"/>
        <v>ops-</v>
      </c>
      <c r="I332" t="str">
        <f>IFERROR(VLOOKUP(A332,DL!$A$1:$E$411,5,FALSE),"")</f>
        <v/>
      </c>
      <c r="J332" t="str">
        <f>IFERROR(VLOOKUP(A332,'2017 Rookies'!A:B,2,FALSE),"")</f>
        <v>ex</v>
      </c>
      <c r="K332" t="str">
        <f>IFERROR(VLOOKUP(A332,'Free Agents'!A:B,2,FALSE),"")</f>
        <v/>
      </c>
    </row>
    <row r="333" spans="1:11" x14ac:dyDescent="0.3">
      <c r="A333" t="s">
        <v>1395</v>
      </c>
      <c r="B333" t="str">
        <f>IFERROR(INDEX(ADP!B:B,MATCH(A333,ADP!A:A,0)),"")</f>
        <v/>
      </c>
      <c r="C333" t="str">
        <f>VLOOKUP(A333,'Hitter Playing Time'!A:D,4,FALSE)</f>
        <v>P</v>
      </c>
      <c r="D333" t="str">
        <f>INDEX('Hitter BABS Calcs'!N:N,MATCH(A333,'Hitter BABS Calcs'!A:A,0))</f>
        <v>p-</v>
      </c>
      <c r="E333" t="str">
        <f>INDEX('Hitter BABS Calcs'!O:O,MATCH(A333,'Hitter BABS Calcs'!A:A,0))</f>
        <v>s-</v>
      </c>
      <c r="F333" t="str">
        <f>INDEX('Hitter BABS Calcs'!P:P,MATCH(A333,'Hitter BABS Calcs'!A:A,0))</f>
        <v>ops-</v>
      </c>
      <c r="H333" t="str">
        <f t="shared" si="5"/>
        <v>ops-</v>
      </c>
      <c r="I333" t="str">
        <f>IFERROR(VLOOKUP(A333,DL!$A$1:$E$411,5,FALSE),"")</f>
        <v/>
      </c>
      <c r="J333" t="str">
        <f>IFERROR(VLOOKUP(A333,'2017 Rookies'!A:B,2,FALSE),"")</f>
        <v>ex</v>
      </c>
      <c r="K333" t="str">
        <f>IFERROR(VLOOKUP(A333,'Free Agents'!A:B,2,FALSE),"")</f>
        <v/>
      </c>
    </row>
    <row r="334" spans="1:11" x14ac:dyDescent="0.3">
      <c r="A334" t="s">
        <v>1487</v>
      </c>
      <c r="B334" t="str">
        <f>IFERROR(INDEX(ADP!B:B,MATCH(A334,ADP!A:A,0)),"")</f>
        <v/>
      </c>
      <c r="C334" t="str">
        <f>VLOOKUP(A334,'Hitter Playing Time'!A:D,4,FALSE)</f>
        <v>P</v>
      </c>
      <c r="D334" t="str">
        <f>INDEX('Hitter BABS Calcs'!N:N,MATCH(A334,'Hitter BABS Calcs'!A:A,0))</f>
        <v>p-</v>
      </c>
      <c r="E334" t="str">
        <f>INDEX('Hitter BABS Calcs'!O:O,MATCH(A334,'Hitter BABS Calcs'!A:A,0))</f>
        <v>s</v>
      </c>
      <c r="F334" t="str">
        <f>INDEX('Hitter BABS Calcs'!P:P,MATCH(A334,'Hitter BABS Calcs'!A:A,0))</f>
        <v>ops-</v>
      </c>
      <c r="H334" t="str">
        <f t="shared" si="5"/>
        <v>ops-</v>
      </c>
      <c r="I334" t="str">
        <f>IFERROR(VLOOKUP(A334,DL!$A$1:$E$411,5,FALSE),"")</f>
        <v/>
      </c>
      <c r="J334" t="str">
        <f>IFERROR(VLOOKUP(A334,'2017 Rookies'!A:B,2,FALSE),"")</f>
        <v/>
      </c>
      <c r="K334" t="str">
        <f>IFERROR(VLOOKUP(A334,'Free Agents'!A:B,2,FALSE),"")</f>
        <v/>
      </c>
    </row>
    <row r="335" spans="1:11" x14ac:dyDescent="0.3">
      <c r="A335" t="s">
        <v>474</v>
      </c>
      <c r="B335" t="str">
        <f>IFERROR(INDEX(ADP!B:B,MATCH(A335,ADP!A:A,0)),"")</f>
        <v/>
      </c>
      <c r="C335" t="str">
        <f>VLOOKUP(A335,'Hitter Playing Time'!A:D,4,FALSE)</f>
        <v>M</v>
      </c>
      <c r="D335" t="str">
        <f>INDEX('Hitter BABS Calcs'!N:N,MATCH(A335,'Hitter BABS Calcs'!A:A,0))</f>
        <v>p</v>
      </c>
      <c r="E335" t="str">
        <f>INDEX('Hitter BABS Calcs'!O:O,MATCH(A335,'Hitter BABS Calcs'!A:A,0))</f>
        <v>s-</v>
      </c>
      <c r="F335" t="str">
        <f>INDEX('Hitter BABS Calcs'!P:P,MATCH(A335,'Hitter BABS Calcs'!A:A,0))</f>
        <v>ops-</v>
      </c>
      <c r="H335" t="str">
        <f t="shared" si="5"/>
        <v>ops-</v>
      </c>
      <c r="I335" t="str">
        <f>IFERROR(VLOOKUP(A335,DL!$A$1:$E$411,5,FALSE),"")</f>
        <v/>
      </c>
      <c r="J335" t="str">
        <f>IFERROR(VLOOKUP(A335,'2017 Rookies'!A:B,2,FALSE),"")</f>
        <v/>
      </c>
      <c r="K335" t="str">
        <f>IFERROR(VLOOKUP(A335,'Free Agents'!A:B,2,FALSE),"")</f>
        <v/>
      </c>
    </row>
    <row r="336" spans="1:11" x14ac:dyDescent="0.3">
      <c r="A336" t="s">
        <v>763</v>
      </c>
      <c r="B336">
        <f>IFERROR(INDEX(ADP!B:B,MATCH(A336,ADP!A:A,0)),"")</f>
        <v>185</v>
      </c>
      <c r="C336" t="str">
        <f>VLOOKUP(A336,'Hitter Playing Time'!A:D,4,FALSE)</f>
        <v>M</v>
      </c>
      <c r="D336" t="str">
        <f>INDEX('Hitter BABS Calcs'!N:N,MATCH(A336,'Hitter BABS Calcs'!A:A,0))</f>
        <v>p-</v>
      </c>
      <c r="E336" t="str">
        <f>INDEX('Hitter BABS Calcs'!O:O,MATCH(A336,'Hitter BABS Calcs'!A:A,0))</f>
        <v>S+</v>
      </c>
      <c r="F336" t="str">
        <f>INDEX('Hitter BABS Calcs'!P:P,MATCH(A336,'Hitter BABS Calcs'!A:A,0))</f>
        <v>ops-</v>
      </c>
      <c r="H336" t="str">
        <f t="shared" si="5"/>
        <v>ops-</v>
      </c>
      <c r="I336" t="str">
        <f>IFERROR(VLOOKUP(A336,DL!$A$1:$E$411,5,FALSE),"")</f>
        <v/>
      </c>
      <c r="J336" t="str">
        <f>IFERROR(VLOOKUP(A336,'2017 Rookies'!A:B,2,FALSE),"")</f>
        <v>ex</v>
      </c>
      <c r="K336" t="str">
        <f>IFERROR(VLOOKUP(A336,'Free Agents'!A:B,2,FALSE),"")</f>
        <v/>
      </c>
    </row>
    <row r="337" spans="1:11" x14ac:dyDescent="0.3">
      <c r="A337" t="s">
        <v>1488</v>
      </c>
      <c r="B337" t="str">
        <f>IFERROR(INDEX(ADP!B:B,MATCH(A337,ADP!A:A,0)),"")</f>
        <v/>
      </c>
      <c r="C337" t="str">
        <f>VLOOKUP(A337,'Hitter Playing Time'!A:D,4,FALSE)</f>
        <v>P</v>
      </c>
      <c r="D337" t="str">
        <f>INDEX('Hitter BABS Calcs'!N:N,MATCH(A337,'Hitter BABS Calcs'!A:A,0))</f>
        <v>p-</v>
      </c>
      <c r="E337" t="str">
        <f>INDEX('Hitter BABS Calcs'!O:O,MATCH(A337,'Hitter BABS Calcs'!A:A,0))</f>
        <v>s-</v>
      </c>
      <c r="F337" t="str">
        <f>INDEX('Hitter BABS Calcs'!P:P,MATCH(A337,'Hitter BABS Calcs'!A:A,0))</f>
        <v>ops-</v>
      </c>
      <c r="H337" t="str">
        <f t="shared" si="5"/>
        <v>ops-</v>
      </c>
      <c r="I337" t="str">
        <f>IFERROR(VLOOKUP(A337,DL!$A$1:$E$411,5,FALSE),"")</f>
        <v/>
      </c>
      <c r="J337" t="str">
        <f>IFERROR(VLOOKUP(A337,'2017 Rookies'!A:B,2,FALSE),"")</f>
        <v/>
      </c>
      <c r="K337" t="str">
        <f>IFERROR(VLOOKUP(A337,'Free Agents'!A:B,2,FALSE),"")</f>
        <v/>
      </c>
    </row>
    <row r="338" spans="1:11" x14ac:dyDescent="0.3">
      <c r="A338" t="s">
        <v>637</v>
      </c>
      <c r="B338" t="str">
        <f>IFERROR(INDEX(ADP!B:B,MATCH(A338,ADP!A:A,0)),"")</f>
        <v/>
      </c>
      <c r="C338" t="str">
        <f>VLOOKUP(A338,'Hitter Playing Time'!A:D,4,FALSE)</f>
        <v>P</v>
      </c>
      <c r="D338" t="str">
        <f>INDEX('Hitter BABS Calcs'!N:N,MATCH(A338,'Hitter BABS Calcs'!A:A,0))</f>
        <v>p</v>
      </c>
      <c r="E338" t="str">
        <f>INDEX('Hitter BABS Calcs'!O:O,MATCH(A338,'Hitter BABS Calcs'!A:A,0))</f>
        <v>s</v>
      </c>
      <c r="F338" t="str">
        <f>INDEX('Hitter BABS Calcs'!P:P,MATCH(A338,'Hitter BABS Calcs'!A:A,0))</f>
        <v>ops-</v>
      </c>
      <c r="H338" t="str">
        <f t="shared" si="5"/>
        <v>ops-</v>
      </c>
      <c r="I338" t="str">
        <f>IFERROR(VLOOKUP(A338,DL!$A$1:$E$411,5,FALSE),"")</f>
        <v>INJ</v>
      </c>
      <c r="J338" t="str">
        <f>IFERROR(VLOOKUP(A338,'2017 Rookies'!A:B,2,FALSE),"")</f>
        <v/>
      </c>
      <c r="K338" t="str">
        <f>IFERROR(VLOOKUP(A338,'Free Agents'!A:B,2,FALSE),"")</f>
        <v/>
      </c>
    </row>
    <row r="339" spans="1:11" x14ac:dyDescent="0.3">
      <c r="A339" t="s">
        <v>417</v>
      </c>
      <c r="B339" t="str">
        <f>IFERROR(INDEX(ADP!B:B,MATCH(A339,ADP!A:A,0)),"")</f>
        <v/>
      </c>
      <c r="C339" t="str">
        <f>VLOOKUP(A339,'Hitter Playing Time'!A:D,4,FALSE)</f>
        <v>P</v>
      </c>
      <c r="D339" t="str">
        <f>INDEX('Hitter BABS Calcs'!N:N,MATCH(A339,'Hitter BABS Calcs'!A:A,0))</f>
        <v>p</v>
      </c>
      <c r="E339" t="str">
        <f>INDEX('Hitter BABS Calcs'!O:O,MATCH(A339,'Hitter BABS Calcs'!A:A,0))</f>
        <v>s</v>
      </c>
      <c r="F339" t="str">
        <f>INDEX('Hitter BABS Calcs'!P:P,MATCH(A339,'Hitter BABS Calcs'!A:A,0))</f>
        <v>ops-</v>
      </c>
      <c r="H339" t="str">
        <f t="shared" si="5"/>
        <v>ops-</v>
      </c>
      <c r="I339" t="str">
        <f>IFERROR(VLOOKUP(A339,DL!$A$1:$E$411,5,FALSE),"")</f>
        <v/>
      </c>
      <c r="J339" t="str">
        <f>IFERROR(VLOOKUP(A339,'2017 Rookies'!A:B,2,FALSE),"")</f>
        <v>ex</v>
      </c>
      <c r="K339" t="str">
        <f>IFERROR(VLOOKUP(A339,'Free Agents'!A:B,2,FALSE),"")</f>
        <v/>
      </c>
    </row>
    <row r="340" spans="1:11" x14ac:dyDescent="0.3">
      <c r="A340" t="s">
        <v>396</v>
      </c>
      <c r="B340" t="str">
        <f>IFERROR(INDEX(ADP!B:B,MATCH(A340,ADP!A:A,0)),"")</f>
        <v/>
      </c>
      <c r="C340" t="str">
        <f>VLOOKUP(A340,'Hitter Playing Time'!A:D,4,FALSE)</f>
        <v>P</v>
      </c>
      <c r="D340" t="str">
        <f>INDEX('Hitter BABS Calcs'!N:N,MATCH(A340,'Hitter BABS Calcs'!A:A,0))</f>
        <v>p-</v>
      </c>
      <c r="E340" t="str">
        <f>INDEX('Hitter BABS Calcs'!O:O,MATCH(A340,'Hitter BABS Calcs'!A:A,0))</f>
        <v>S+</v>
      </c>
      <c r="F340" t="str">
        <f>INDEX('Hitter BABS Calcs'!P:P,MATCH(A340,'Hitter BABS Calcs'!A:A,0))</f>
        <v>ops-</v>
      </c>
      <c r="H340" t="str">
        <f t="shared" si="5"/>
        <v>ops-</v>
      </c>
      <c r="I340" t="str">
        <f>IFERROR(VLOOKUP(A340,DL!$A$1:$E$411,5,FALSE),"")</f>
        <v>inj</v>
      </c>
      <c r="J340" t="str">
        <f>IFERROR(VLOOKUP(A340,'2017 Rookies'!A:B,2,FALSE),"")</f>
        <v/>
      </c>
      <c r="K340" t="str">
        <f>IFERROR(VLOOKUP(A340,'Free Agents'!A:B,2,FALSE),"")</f>
        <v/>
      </c>
    </row>
    <row r="341" spans="1:11" x14ac:dyDescent="0.3">
      <c r="A341" t="s">
        <v>233</v>
      </c>
      <c r="B341">
        <f>IFERROR(INDEX(ADP!B:B,MATCH(A341,ADP!A:A,0)),"")</f>
        <v>337</v>
      </c>
      <c r="C341" t="str">
        <f>VLOOKUP(A341,'Hitter Playing Time'!A:D,4,FALSE)</f>
        <v>M</v>
      </c>
      <c r="D341" t="str">
        <f>INDEX('Hitter BABS Calcs'!N:N,MATCH(A341,'Hitter BABS Calcs'!A:A,0))</f>
        <v>p-</v>
      </c>
      <c r="E341" t="str">
        <f>INDEX('Hitter BABS Calcs'!O:O,MATCH(A341,'Hitter BABS Calcs'!A:A,0))</f>
        <v>s</v>
      </c>
      <c r="F341" t="str">
        <f>INDEX('Hitter BABS Calcs'!P:P,MATCH(A341,'Hitter BABS Calcs'!A:A,0))</f>
        <v>ops-</v>
      </c>
      <c r="H341" t="str">
        <f t="shared" si="5"/>
        <v>ops-</v>
      </c>
      <c r="I341" t="str">
        <f>IFERROR(VLOOKUP(A341,DL!$A$1:$E$411,5,FALSE),"")</f>
        <v/>
      </c>
      <c r="J341" t="str">
        <f>IFERROR(VLOOKUP(A341,'2017 Rookies'!A:B,2,FALSE),"")</f>
        <v/>
      </c>
      <c r="K341" t="str">
        <f>IFERROR(VLOOKUP(A341,'Free Agents'!A:B,2,FALSE),"")</f>
        <v/>
      </c>
    </row>
    <row r="342" spans="1:11" x14ac:dyDescent="0.3">
      <c r="A342" t="s">
        <v>234</v>
      </c>
      <c r="B342" t="str">
        <f>IFERROR(INDEX(ADP!B:B,MATCH(A342,ADP!A:A,0)),"")</f>
        <v/>
      </c>
      <c r="C342" t="str">
        <f>VLOOKUP(A342,'Hitter Playing Time'!A:D,4,FALSE)</f>
        <v>F</v>
      </c>
      <c r="D342" t="str">
        <f>INDEX('Hitter BABS Calcs'!N:N,MATCH(A342,'Hitter BABS Calcs'!A:A,0))</f>
        <v>p-</v>
      </c>
      <c r="E342" t="str">
        <f>INDEX('Hitter BABS Calcs'!O:O,MATCH(A342,'Hitter BABS Calcs'!A:A,0))</f>
        <v>s</v>
      </c>
      <c r="F342" t="str">
        <f>INDEX('Hitter BABS Calcs'!P:P,MATCH(A342,'Hitter BABS Calcs'!A:A,0))</f>
        <v>ops-</v>
      </c>
      <c r="H342" t="str">
        <f t="shared" si="5"/>
        <v>ops-</v>
      </c>
      <c r="I342" t="str">
        <f>IFERROR(VLOOKUP(A342,DL!$A$1:$E$411,5,FALSE),"")</f>
        <v/>
      </c>
      <c r="J342" t="str">
        <f>IFERROR(VLOOKUP(A342,'2017 Rookies'!A:B,2,FALSE),"")</f>
        <v/>
      </c>
      <c r="K342" t="str">
        <f>IFERROR(VLOOKUP(A342,'Free Agents'!A:B,2,FALSE),"")</f>
        <v>Nw</v>
      </c>
    </row>
    <row r="343" spans="1:11" x14ac:dyDescent="0.3">
      <c r="A343" t="s">
        <v>235</v>
      </c>
      <c r="B343">
        <f>IFERROR(INDEX(ADP!B:B,MATCH(A343,ADP!A:A,0)),"")</f>
        <v>155</v>
      </c>
      <c r="C343" t="str">
        <f>VLOOKUP(A343,'Hitter Playing Time'!A:D,4,FALSE)</f>
        <v>M</v>
      </c>
      <c r="D343" t="str">
        <f>INDEX('Hitter BABS Calcs'!N:N,MATCH(A343,'Hitter BABS Calcs'!A:A,0))</f>
        <v>p-</v>
      </c>
      <c r="E343" t="str">
        <f>INDEX('Hitter BABS Calcs'!O:O,MATCH(A343,'Hitter BABS Calcs'!A:A,0))</f>
        <v>s</v>
      </c>
      <c r="F343" t="str">
        <f>INDEX('Hitter BABS Calcs'!P:P,MATCH(A343,'Hitter BABS Calcs'!A:A,0))</f>
        <v>ops-</v>
      </c>
      <c r="H343" t="str">
        <f t="shared" si="5"/>
        <v>ops-</v>
      </c>
      <c r="I343" t="str">
        <f>IFERROR(VLOOKUP(A343,DL!$A$1:$E$411,5,FALSE),"")</f>
        <v/>
      </c>
      <c r="J343" t="str">
        <f>IFERROR(VLOOKUP(A343,'2017 Rookies'!A:B,2,FALSE),"")</f>
        <v/>
      </c>
      <c r="K343" t="str">
        <f>IFERROR(VLOOKUP(A343,'Free Agents'!A:B,2,FALSE),"")</f>
        <v/>
      </c>
    </row>
    <row r="344" spans="1:11" x14ac:dyDescent="0.3">
      <c r="A344" t="s">
        <v>236</v>
      </c>
      <c r="B344" t="str">
        <f>IFERROR(INDEX(ADP!B:B,MATCH(A344,ADP!A:A,0)),"")</f>
        <v/>
      </c>
      <c r="C344" t="str">
        <f>VLOOKUP(A344,'Hitter Playing Time'!A:D,4,FALSE)</f>
        <v>M</v>
      </c>
      <c r="D344" t="str">
        <f>INDEX('Hitter BABS Calcs'!N:N,MATCH(A344,'Hitter BABS Calcs'!A:A,0))</f>
        <v>p</v>
      </c>
      <c r="E344" t="str">
        <f>INDEX('Hitter BABS Calcs'!O:O,MATCH(A344,'Hitter BABS Calcs'!A:A,0))</f>
        <v>s-</v>
      </c>
      <c r="F344" t="str">
        <f>INDEX('Hitter BABS Calcs'!P:P,MATCH(A344,'Hitter BABS Calcs'!A:A,0))</f>
        <v>ops-</v>
      </c>
      <c r="H344" t="str">
        <f t="shared" si="5"/>
        <v>ops-</v>
      </c>
      <c r="I344" t="str">
        <f>IFERROR(VLOOKUP(A344,DL!$A$1:$E$411,5,FALSE),"")</f>
        <v/>
      </c>
      <c r="J344" t="str">
        <f>IFERROR(VLOOKUP(A344,'2017 Rookies'!A:B,2,FALSE),"")</f>
        <v>ex</v>
      </c>
      <c r="K344" t="str">
        <f>IFERROR(VLOOKUP(A344,'Free Agents'!A:B,2,FALSE),"")</f>
        <v/>
      </c>
    </row>
    <row r="345" spans="1:11" x14ac:dyDescent="0.3">
      <c r="A345" t="s">
        <v>1489</v>
      </c>
      <c r="B345" t="str">
        <f>IFERROR(INDEX(ADP!B:B,MATCH(A345,ADP!A:A,0)),"")</f>
        <v/>
      </c>
      <c r="C345" t="str">
        <f>VLOOKUP(A345,'Hitter Playing Time'!A:D,4,FALSE)</f>
        <v>M</v>
      </c>
      <c r="D345" t="str">
        <f>INDEX('Hitter BABS Calcs'!N:N,MATCH(A345,'Hitter BABS Calcs'!A:A,0))</f>
        <v>p-</v>
      </c>
      <c r="E345" t="str">
        <f>INDEX('Hitter BABS Calcs'!O:O,MATCH(A345,'Hitter BABS Calcs'!A:A,0))</f>
        <v>s</v>
      </c>
      <c r="F345" t="str">
        <f>INDEX('Hitter BABS Calcs'!P:P,MATCH(A345,'Hitter BABS Calcs'!A:A,0))</f>
        <v>ops-</v>
      </c>
      <c r="H345" t="str">
        <f t="shared" si="5"/>
        <v>ops-</v>
      </c>
      <c r="I345" t="str">
        <f>IFERROR(VLOOKUP(A345,DL!$A$1:$E$411,5,FALSE),"")</f>
        <v/>
      </c>
      <c r="J345" t="str">
        <f>IFERROR(VLOOKUP(A345,'2017 Rookies'!A:B,2,FALSE),"")</f>
        <v/>
      </c>
      <c r="K345" t="str">
        <f>IFERROR(VLOOKUP(A345,'Free Agents'!A:B,2,FALSE),"")</f>
        <v/>
      </c>
    </row>
    <row r="346" spans="1:11" x14ac:dyDescent="0.3">
      <c r="A346" t="s">
        <v>1490</v>
      </c>
      <c r="B346" t="str">
        <f>IFERROR(INDEX(ADP!B:B,MATCH(A346,ADP!A:A,0)),"")</f>
        <v/>
      </c>
      <c r="C346" t="str">
        <f>VLOOKUP(A346,'Hitter Playing Time'!A:D,4,FALSE)</f>
        <v>P</v>
      </c>
      <c r="D346" t="str">
        <f>INDEX('Hitter BABS Calcs'!N:N,MATCH(A346,'Hitter BABS Calcs'!A:A,0))</f>
        <v>p-</v>
      </c>
      <c r="E346" t="str">
        <f>INDEX('Hitter BABS Calcs'!O:O,MATCH(A346,'Hitter BABS Calcs'!A:A,0))</f>
        <v>s</v>
      </c>
      <c r="F346" t="str">
        <f>INDEX('Hitter BABS Calcs'!P:P,MATCH(A346,'Hitter BABS Calcs'!A:A,0))</f>
        <v>ops-</v>
      </c>
      <c r="H346" t="str">
        <f t="shared" si="5"/>
        <v>ops-</v>
      </c>
      <c r="I346" t="str">
        <f>IFERROR(VLOOKUP(A346,DL!$A$1:$E$411,5,FALSE),"")</f>
        <v/>
      </c>
      <c r="J346" t="str">
        <f>IFERROR(VLOOKUP(A346,'2017 Rookies'!A:B,2,FALSE),"")</f>
        <v/>
      </c>
      <c r="K346" t="str">
        <f>IFERROR(VLOOKUP(A346,'Free Agents'!A:B,2,FALSE),"")</f>
        <v/>
      </c>
    </row>
    <row r="347" spans="1:11" x14ac:dyDescent="0.3">
      <c r="A347" t="s">
        <v>1491</v>
      </c>
      <c r="B347" t="str">
        <f>IFERROR(INDEX(ADP!B:B,MATCH(A347,ADP!A:A,0)),"")</f>
        <v/>
      </c>
      <c r="C347" t="str">
        <f>VLOOKUP(A347,'Hitter Playing Time'!A:D,4,FALSE)</f>
        <v>P</v>
      </c>
      <c r="D347" t="str">
        <f>INDEX('Hitter BABS Calcs'!N:N,MATCH(A347,'Hitter BABS Calcs'!A:A,0))</f>
        <v>p-</v>
      </c>
      <c r="E347" t="str">
        <f>INDEX('Hitter BABS Calcs'!O:O,MATCH(A347,'Hitter BABS Calcs'!A:A,0))</f>
        <v>s-</v>
      </c>
      <c r="F347" t="str">
        <f>INDEX('Hitter BABS Calcs'!P:P,MATCH(A347,'Hitter BABS Calcs'!A:A,0))</f>
        <v>ops-</v>
      </c>
      <c r="H347" t="str">
        <f t="shared" si="5"/>
        <v>ops-</v>
      </c>
      <c r="I347" t="str">
        <f>IFERROR(VLOOKUP(A347,DL!$A$1:$E$411,5,FALSE),"")</f>
        <v/>
      </c>
      <c r="J347" t="str">
        <f>IFERROR(VLOOKUP(A347,'2017 Rookies'!A:B,2,FALSE),"")</f>
        <v/>
      </c>
      <c r="K347" t="str">
        <f>IFERROR(VLOOKUP(A347,'Free Agents'!A:B,2,FALSE),"")</f>
        <v/>
      </c>
    </row>
    <row r="348" spans="1:11" x14ac:dyDescent="0.3">
      <c r="A348" t="s">
        <v>1329</v>
      </c>
      <c r="B348" t="str">
        <f>IFERROR(INDEX(ADP!B:B,MATCH(A348,ADP!A:A,0)),"")</f>
        <v/>
      </c>
      <c r="C348" t="str">
        <f>VLOOKUP(A348,'Hitter Playing Time'!A:D,4,FALSE)</f>
        <v>P</v>
      </c>
      <c r="D348" t="str">
        <f>INDEX('Hitter BABS Calcs'!N:N,MATCH(A348,'Hitter BABS Calcs'!A:A,0))</f>
        <v>p-</v>
      </c>
      <c r="E348" t="str">
        <f>INDEX('Hitter BABS Calcs'!O:O,MATCH(A348,'Hitter BABS Calcs'!A:A,0))</f>
        <v>s-</v>
      </c>
      <c r="F348" t="str">
        <f>INDEX('Hitter BABS Calcs'!P:P,MATCH(A348,'Hitter BABS Calcs'!A:A,0))</f>
        <v>ops-</v>
      </c>
      <c r="H348" t="str">
        <f t="shared" si="5"/>
        <v>ops-</v>
      </c>
      <c r="I348" t="str">
        <f>IFERROR(VLOOKUP(A348,DL!$A$1:$E$411,5,FALSE),"")</f>
        <v/>
      </c>
      <c r="J348" t="str">
        <f>IFERROR(VLOOKUP(A348,'2017 Rookies'!A:B,2,FALSE),"")</f>
        <v>ex</v>
      </c>
      <c r="K348" t="str">
        <f>IFERROR(VLOOKUP(A348,'Free Agents'!A:B,2,FALSE),"")</f>
        <v/>
      </c>
    </row>
    <row r="349" spans="1:11" x14ac:dyDescent="0.3">
      <c r="A349" t="s">
        <v>1492</v>
      </c>
      <c r="B349" t="str">
        <f>IFERROR(INDEX(ADP!B:B,MATCH(A349,ADP!A:A,0)),"")</f>
        <v/>
      </c>
      <c r="C349" t="str">
        <f>VLOOKUP(A349,'Hitter Playing Time'!A:D,4,FALSE)</f>
        <v>M</v>
      </c>
      <c r="D349" t="str">
        <f>INDEX('Hitter BABS Calcs'!N:N,MATCH(A349,'Hitter BABS Calcs'!A:A,0))</f>
        <v>p-</v>
      </c>
      <c r="E349" t="str">
        <f>INDEX('Hitter BABS Calcs'!O:O,MATCH(A349,'Hitter BABS Calcs'!A:A,0))</f>
        <v>S+</v>
      </c>
      <c r="F349" t="str">
        <f>INDEX('Hitter BABS Calcs'!P:P,MATCH(A349,'Hitter BABS Calcs'!A:A,0))</f>
        <v>ops-</v>
      </c>
      <c r="H349" t="str">
        <f t="shared" si="5"/>
        <v>ops-</v>
      </c>
      <c r="I349" t="str">
        <f>IFERROR(VLOOKUP(A349,DL!$A$1:$E$411,5,FALSE),"")</f>
        <v/>
      </c>
      <c r="J349" t="str">
        <f>IFERROR(VLOOKUP(A349,'2017 Rookies'!A:B,2,FALSE),"")</f>
        <v/>
      </c>
      <c r="K349" t="str">
        <f>IFERROR(VLOOKUP(A349,'Free Agents'!A:B,2,FALSE),"")</f>
        <v/>
      </c>
    </row>
    <row r="350" spans="1:11" x14ac:dyDescent="0.3">
      <c r="A350" t="s">
        <v>1410</v>
      </c>
      <c r="B350" t="str">
        <f>IFERROR(INDEX(ADP!B:B,MATCH(A350,ADP!A:A,0)),"")</f>
        <v/>
      </c>
      <c r="C350" t="str">
        <f>VLOOKUP(A350,'Hitter Playing Time'!A:D,4,FALSE)</f>
        <v>P</v>
      </c>
      <c r="D350" t="str">
        <f>INDEX('Hitter BABS Calcs'!N:N,MATCH(A350,'Hitter BABS Calcs'!A:A,0))</f>
        <v>p-</v>
      </c>
      <c r="E350" t="str">
        <f>INDEX('Hitter BABS Calcs'!O:O,MATCH(A350,'Hitter BABS Calcs'!A:A,0))</f>
        <v>s</v>
      </c>
      <c r="F350" t="str">
        <f>INDEX('Hitter BABS Calcs'!P:P,MATCH(A350,'Hitter BABS Calcs'!A:A,0))</f>
        <v>ops-</v>
      </c>
      <c r="H350" t="str">
        <f t="shared" si="5"/>
        <v>ops-</v>
      </c>
      <c r="I350" t="str">
        <f>IFERROR(VLOOKUP(A350,DL!$A$1:$E$411,5,FALSE),"")</f>
        <v/>
      </c>
      <c r="J350" t="str">
        <f>IFERROR(VLOOKUP(A350,'2017 Rookies'!A:B,2,FALSE),"")</f>
        <v>ex</v>
      </c>
      <c r="K350" t="str">
        <f>IFERROR(VLOOKUP(A350,'Free Agents'!A:B,2,FALSE),"")</f>
        <v/>
      </c>
    </row>
    <row r="351" spans="1:11" x14ac:dyDescent="0.3">
      <c r="A351" t="s">
        <v>1230</v>
      </c>
      <c r="B351" t="str">
        <f>IFERROR(INDEX(ADP!B:B,MATCH(A351,ADP!A:A,0)),"")</f>
        <v/>
      </c>
      <c r="C351" t="str">
        <f>VLOOKUP(A351,'Hitter Playing Time'!A:D,4,FALSE)</f>
        <v>P</v>
      </c>
      <c r="D351" t="str">
        <f>INDEX('Hitter BABS Calcs'!N:N,MATCH(A351,'Hitter BABS Calcs'!A:A,0))</f>
        <v>p</v>
      </c>
      <c r="E351" t="str">
        <f>INDEX('Hitter BABS Calcs'!O:O,MATCH(A351,'Hitter BABS Calcs'!A:A,0))</f>
        <v>S+</v>
      </c>
      <c r="F351" t="str">
        <f>INDEX('Hitter BABS Calcs'!P:P,MATCH(A351,'Hitter BABS Calcs'!A:A,0))</f>
        <v>ops-</v>
      </c>
      <c r="H351" t="str">
        <f t="shared" si="5"/>
        <v>ops-</v>
      </c>
      <c r="I351" t="str">
        <f>IFERROR(VLOOKUP(A351,DL!$A$1:$E$411,5,FALSE),"")</f>
        <v/>
      </c>
      <c r="J351" t="str">
        <f>IFERROR(VLOOKUP(A351,'2017 Rookies'!A:B,2,FALSE),"")</f>
        <v>ex</v>
      </c>
      <c r="K351" t="str">
        <f>IFERROR(VLOOKUP(A351,'Free Agents'!A:B,2,FALSE),"")</f>
        <v/>
      </c>
    </row>
    <row r="352" spans="1:11" x14ac:dyDescent="0.3">
      <c r="A352" t="s">
        <v>498</v>
      </c>
      <c r="B352" t="str">
        <f>IFERROR(INDEX(ADP!B:B,MATCH(A352,ADP!A:A,0)),"")</f>
        <v/>
      </c>
      <c r="C352" t="str">
        <f>VLOOKUP(A352,'Hitter Playing Time'!A:D,4,FALSE)</f>
        <v>P</v>
      </c>
      <c r="D352" t="str">
        <f>INDEX('Hitter BABS Calcs'!N:N,MATCH(A352,'Hitter BABS Calcs'!A:A,0))</f>
        <v>p</v>
      </c>
      <c r="E352" t="str">
        <f>INDEX('Hitter BABS Calcs'!O:O,MATCH(A352,'Hitter BABS Calcs'!A:A,0))</f>
        <v>s-</v>
      </c>
      <c r="F352" t="str">
        <f>INDEX('Hitter BABS Calcs'!P:P,MATCH(A352,'Hitter BABS Calcs'!A:A,0))</f>
        <v>ops-</v>
      </c>
      <c r="H352" t="str">
        <f t="shared" si="5"/>
        <v>ops-</v>
      </c>
      <c r="I352" t="str">
        <f>IFERROR(VLOOKUP(A352,DL!$A$1:$E$411,5,FALSE),"")</f>
        <v>INJ</v>
      </c>
      <c r="J352" t="str">
        <f>IFERROR(VLOOKUP(A352,'2017 Rookies'!A:B,2,FALSE),"")</f>
        <v>ex</v>
      </c>
      <c r="K352" t="str">
        <f>IFERROR(VLOOKUP(A352,'Free Agents'!A:B,2,FALSE),"")</f>
        <v/>
      </c>
    </row>
    <row r="353" spans="1:11" x14ac:dyDescent="0.3">
      <c r="A353" t="s">
        <v>237</v>
      </c>
      <c r="B353">
        <f>IFERROR(INDEX(ADP!B:B,MATCH(A353,ADP!A:A,0)),"")</f>
        <v>234</v>
      </c>
      <c r="C353" t="str">
        <f>VLOOKUP(A353,'Hitter Playing Time'!A:D,4,FALSE)</f>
        <v>F</v>
      </c>
      <c r="D353" t="str">
        <f>INDEX('Hitter BABS Calcs'!N:N,MATCH(A353,'Hitter BABS Calcs'!A:A,0))</f>
        <v>p-</v>
      </c>
      <c r="E353" t="str">
        <f>INDEX('Hitter BABS Calcs'!O:O,MATCH(A353,'Hitter BABS Calcs'!A:A,0))</f>
        <v>s-</v>
      </c>
      <c r="F353" t="str">
        <f>INDEX('Hitter BABS Calcs'!P:P,MATCH(A353,'Hitter BABS Calcs'!A:A,0))</f>
        <v>ops-</v>
      </c>
      <c r="H353" t="str">
        <f t="shared" si="5"/>
        <v>ops-</v>
      </c>
      <c r="I353" t="str">
        <f>IFERROR(VLOOKUP(A353,DL!$A$1:$E$411,5,FALSE),"")</f>
        <v/>
      </c>
      <c r="J353" t="str">
        <f>IFERROR(VLOOKUP(A353,'2017 Rookies'!A:B,2,FALSE),"")</f>
        <v/>
      </c>
      <c r="K353" t="str">
        <f>IFERROR(VLOOKUP(A353,'Free Agents'!A:B,2,FALSE),"")</f>
        <v/>
      </c>
    </row>
    <row r="354" spans="1:11" x14ac:dyDescent="0.3">
      <c r="A354" t="s">
        <v>238</v>
      </c>
      <c r="B354" t="str">
        <f>IFERROR(INDEX(ADP!B:B,MATCH(A354,ADP!A:A,0)),"")</f>
        <v/>
      </c>
      <c r="C354" t="str">
        <f>VLOOKUP(A354,'Hitter Playing Time'!A:D,4,FALSE)</f>
        <v>F</v>
      </c>
      <c r="D354" t="str">
        <f>INDEX('Hitter BABS Calcs'!N:N,MATCH(A354,'Hitter BABS Calcs'!A:A,0))</f>
        <v>p-</v>
      </c>
      <c r="E354" t="str">
        <f>INDEX('Hitter BABS Calcs'!O:O,MATCH(A354,'Hitter BABS Calcs'!A:A,0))</f>
        <v>s-</v>
      </c>
      <c r="F354" t="str">
        <f>INDEX('Hitter BABS Calcs'!P:P,MATCH(A354,'Hitter BABS Calcs'!A:A,0))</f>
        <v>ops-</v>
      </c>
      <c r="H354" t="str">
        <f t="shared" si="5"/>
        <v>ops-</v>
      </c>
      <c r="I354" t="str">
        <f>IFERROR(VLOOKUP(A354,DL!$A$1:$E$411,5,FALSE),"")</f>
        <v/>
      </c>
      <c r="J354" t="str">
        <f>IFERROR(VLOOKUP(A354,'2017 Rookies'!A:B,2,FALSE),"")</f>
        <v/>
      </c>
      <c r="K354" t="str">
        <f>IFERROR(VLOOKUP(A354,'Free Agents'!A:B,2,FALSE),"")</f>
        <v/>
      </c>
    </row>
    <row r="355" spans="1:11" x14ac:dyDescent="0.3">
      <c r="A355" t="s">
        <v>1493</v>
      </c>
      <c r="B355" t="str">
        <f>IFERROR(INDEX(ADP!B:B,MATCH(A355,ADP!A:A,0)),"")</f>
        <v/>
      </c>
      <c r="C355" t="str">
        <f>VLOOKUP(A355,'Hitter Playing Time'!A:D,4,FALSE)</f>
        <v>P</v>
      </c>
      <c r="D355" t="str">
        <f>INDEX('Hitter BABS Calcs'!N:N,MATCH(A355,'Hitter BABS Calcs'!A:A,0))</f>
        <v>p-</v>
      </c>
      <c r="E355" t="str">
        <f>INDEX('Hitter BABS Calcs'!O:O,MATCH(A355,'Hitter BABS Calcs'!A:A,0))</f>
        <v>s-</v>
      </c>
      <c r="F355" t="str">
        <f>INDEX('Hitter BABS Calcs'!P:P,MATCH(A355,'Hitter BABS Calcs'!A:A,0))</f>
        <v>ops-</v>
      </c>
      <c r="H355" t="str">
        <f t="shared" si="5"/>
        <v>ops-</v>
      </c>
      <c r="I355" t="str">
        <f>IFERROR(VLOOKUP(A355,DL!$A$1:$E$411,5,FALSE),"")</f>
        <v/>
      </c>
      <c r="J355" t="str">
        <f>IFERROR(VLOOKUP(A355,'2017 Rookies'!A:B,2,FALSE),"")</f>
        <v/>
      </c>
      <c r="K355" t="str">
        <f>IFERROR(VLOOKUP(A355,'Free Agents'!A:B,2,FALSE),"")</f>
        <v/>
      </c>
    </row>
    <row r="356" spans="1:11" x14ac:dyDescent="0.3">
      <c r="A356" t="s">
        <v>587</v>
      </c>
      <c r="B356" t="str">
        <f>IFERROR(INDEX(ADP!B:B,MATCH(A356,ADP!A:A,0)),"")</f>
        <v/>
      </c>
      <c r="C356" t="str">
        <f>VLOOKUP(A356,'Hitter Playing Time'!A:D,4,FALSE)</f>
        <v>M</v>
      </c>
      <c r="D356" t="str">
        <f>INDEX('Hitter BABS Calcs'!N:N,MATCH(A356,'Hitter BABS Calcs'!A:A,0))</f>
        <v>p-</v>
      </c>
      <c r="E356" t="str">
        <f>INDEX('Hitter BABS Calcs'!O:O,MATCH(A356,'Hitter BABS Calcs'!A:A,0))</f>
        <v>s</v>
      </c>
      <c r="F356" t="str">
        <f>INDEX('Hitter BABS Calcs'!P:P,MATCH(A356,'Hitter BABS Calcs'!A:A,0))</f>
        <v>ops-</v>
      </c>
      <c r="H356" t="str">
        <f t="shared" si="5"/>
        <v>ops-</v>
      </c>
      <c r="I356" t="str">
        <f>IFERROR(VLOOKUP(A356,DL!$A$1:$E$411,5,FALSE),"")</f>
        <v>inj</v>
      </c>
      <c r="J356" t="str">
        <f>IFERROR(VLOOKUP(A356,'2017 Rookies'!A:B,2,FALSE),"")</f>
        <v/>
      </c>
      <c r="K356" t="str">
        <f>IFERROR(VLOOKUP(A356,'Free Agents'!A:B,2,FALSE),"")</f>
        <v/>
      </c>
    </row>
    <row r="357" spans="1:11" x14ac:dyDescent="0.3">
      <c r="A357" t="s">
        <v>239</v>
      </c>
      <c r="B357" t="str">
        <f>IFERROR(INDEX(ADP!B:B,MATCH(A357,ADP!A:A,0)),"")</f>
        <v/>
      </c>
      <c r="C357" t="str">
        <f>VLOOKUP(A357,'Hitter Playing Time'!A:D,4,FALSE)</f>
        <v>M</v>
      </c>
      <c r="D357" t="str">
        <f>INDEX('Hitter BABS Calcs'!N:N,MATCH(A357,'Hitter BABS Calcs'!A:A,0))</f>
        <v>p-</v>
      </c>
      <c r="E357" t="str">
        <f>INDEX('Hitter BABS Calcs'!O:O,MATCH(A357,'Hitter BABS Calcs'!A:A,0))</f>
        <v>s</v>
      </c>
      <c r="F357" t="str">
        <f>INDEX('Hitter BABS Calcs'!P:P,MATCH(A357,'Hitter BABS Calcs'!A:A,0))</f>
        <v>ops-</v>
      </c>
      <c r="H357" t="str">
        <f t="shared" si="5"/>
        <v>ops-</v>
      </c>
      <c r="I357" t="str">
        <f>IFERROR(VLOOKUP(A357,DL!$A$1:$E$411,5,FALSE),"")</f>
        <v/>
      </c>
      <c r="J357" t="str">
        <f>IFERROR(VLOOKUP(A357,'2017 Rookies'!A:B,2,FALSE),"")</f>
        <v/>
      </c>
      <c r="K357" t="str">
        <f>IFERROR(VLOOKUP(A357,'Free Agents'!A:B,2,FALSE),"")</f>
        <v/>
      </c>
    </row>
    <row r="358" spans="1:11" x14ac:dyDescent="0.3">
      <c r="A358" t="s">
        <v>1494</v>
      </c>
      <c r="B358" t="str">
        <f>IFERROR(INDEX(ADP!B:B,MATCH(A358,ADP!A:A,0)),"")</f>
        <v/>
      </c>
      <c r="C358" t="str">
        <f>VLOOKUP(A358,'Hitter Playing Time'!A:D,4,FALSE)</f>
        <v>P</v>
      </c>
      <c r="D358" t="str">
        <f>INDEX('Hitter BABS Calcs'!N:N,MATCH(A358,'Hitter BABS Calcs'!A:A,0))</f>
        <v>p-</v>
      </c>
      <c r="E358" t="str">
        <f>INDEX('Hitter BABS Calcs'!O:O,MATCH(A358,'Hitter BABS Calcs'!A:A,0))</f>
        <v>s-</v>
      </c>
      <c r="F358" t="str">
        <f>INDEX('Hitter BABS Calcs'!P:P,MATCH(A358,'Hitter BABS Calcs'!A:A,0))</f>
        <v>ops-</v>
      </c>
      <c r="H358" t="str">
        <f t="shared" si="5"/>
        <v>ops-</v>
      </c>
      <c r="I358" t="str">
        <f>IFERROR(VLOOKUP(A358,DL!$A$1:$E$411,5,FALSE),"")</f>
        <v/>
      </c>
      <c r="J358" t="str">
        <f>IFERROR(VLOOKUP(A358,'2017 Rookies'!A:B,2,FALSE),"")</f>
        <v/>
      </c>
      <c r="K358" t="str">
        <f>IFERROR(VLOOKUP(A358,'Free Agents'!A:B,2,FALSE),"")</f>
        <v/>
      </c>
    </row>
    <row r="359" spans="1:11" x14ac:dyDescent="0.3">
      <c r="A359" t="s">
        <v>1405</v>
      </c>
      <c r="B359" t="str">
        <f>IFERROR(INDEX(ADP!B:B,MATCH(A359,ADP!A:A,0)),"")</f>
        <v/>
      </c>
      <c r="C359" t="str">
        <f>VLOOKUP(A359,'Hitter Playing Time'!A:D,4,FALSE)</f>
        <v>P</v>
      </c>
      <c r="D359" t="str">
        <f>INDEX('Hitter BABS Calcs'!N:N,MATCH(A359,'Hitter BABS Calcs'!A:A,0))</f>
        <v>p-</v>
      </c>
      <c r="E359" t="str">
        <f>INDEX('Hitter BABS Calcs'!O:O,MATCH(A359,'Hitter BABS Calcs'!A:A,0))</f>
        <v>s</v>
      </c>
      <c r="F359" t="str">
        <f>INDEX('Hitter BABS Calcs'!P:P,MATCH(A359,'Hitter BABS Calcs'!A:A,0))</f>
        <v>ops-</v>
      </c>
      <c r="H359" t="str">
        <f t="shared" si="5"/>
        <v>ops-</v>
      </c>
      <c r="I359" t="str">
        <f>IFERROR(VLOOKUP(A359,DL!$A$1:$E$411,5,FALSE),"")</f>
        <v/>
      </c>
      <c r="J359" t="str">
        <f>IFERROR(VLOOKUP(A359,'2017 Rookies'!A:B,2,FALSE),"")</f>
        <v>ex</v>
      </c>
      <c r="K359" t="str">
        <f>IFERROR(VLOOKUP(A359,'Free Agents'!A:B,2,FALSE),"")</f>
        <v/>
      </c>
    </row>
    <row r="360" spans="1:11" x14ac:dyDescent="0.3">
      <c r="A360" t="s">
        <v>1495</v>
      </c>
      <c r="B360" t="str">
        <f>IFERROR(INDEX(ADP!B:B,MATCH(A360,ADP!A:A,0)),"")</f>
        <v/>
      </c>
      <c r="C360" t="str">
        <f>VLOOKUP(A360,'Hitter Playing Time'!A:D,4,FALSE)</f>
        <v>M</v>
      </c>
      <c r="D360" t="str">
        <f>INDEX('Hitter BABS Calcs'!N:N,MATCH(A360,'Hitter BABS Calcs'!A:A,0))</f>
        <v>p-</v>
      </c>
      <c r="E360" t="str">
        <f>INDEX('Hitter BABS Calcs'!O:O,MATCH(A360,'Hitter BABS Calcs'!A:A,0))</f>
        <v>S+</v>
      </c>
      <c r="F360" t="str">
        <f>INDEX('Hitter BABS Calcs'!P:P,MATCH(A360,'Hitter BABS Calcs'!A:A,0))</f>
        <v>ops-</v>
      </c>
      <c r="H360" t="str">
        <f t="shared" si="5"/>
        <v>ops-</v>
      </c>
      <c r="I360" t="str">
        <f>IFERROR(VLOOKUP(A360,DL!$A$1:$E$411,5,FALSE),"")</f>
        <v/>
      </c>
      <c r="J360" t="str">
        <f>IFERROR(VLOOKUP(A360,'2017 Rookies'!A:B,2,FALSE),"")</f>
        <v/>
      </c>
      <c r="K360" t="str">
        <f>IFERROR(VLOOKUP(A360,'Free Agents'!A:B,2,FALSE),"")</f>
        <v/>
      </c>
    </row>
    <row r="361" spans="1:11" x14ac:dyDescent="0.3">
      <c r="A361" t="s">
        <v>580</v>
      </c>
      <c r="B361" t="str">
        <f>IFERROR(INDEX(ADP!B:B,MATCH(A361,ADP!A:A,0)),"")</f>
        <v/>
      </c>
      <c r="C361" t="str">
        <f>VLOOKUP(A361,'Hitter Playing Time'!A:D,4,FALSE)</f>
        <v>P</v>
      </c>
      <c r="D361" t="str">
        <f>INDEX('Hitter BABS Calcs'!N:N,MATCH(A361,'Hitter BABS Calcs'!A:A,0))</f>
        <v>p-</v>
      </c>
      <c r="E361" t="str">
        <f>INDEX('Hitter BABS Calcs'!O:O,MATCH(A361,'Hitter BABS Calcs'!A:A,0))</f>
        <v>s</v>
      </c>
      <c r="F361" t="str">
        <f>INDEX('Hitter BABS Calcs'!P:P,MATCH(A361,'Hitter BABS Calcs'!A:A,0))</f>
        <v>ops-</v>
      </c>
      <c r="H361" t="str">
        <f t="shared" si="5"/>
        <v>ops-</v>
      </c>
      <c r="I361" t="str">
        <f>IFERROR(VLOOKUP(A361,DL!$A$1:$E$411,5,FALSE),"")</f>
        <v/>
      </c>
      <c r="J361" t="str">
        <f>IFERROR(VLOOKUP(A361,'2017 Rookies'!A:B,2,FALSE),"")</f>
        <v/>
      </c>
      <c r="K361" t="str">
        <f>IFERROR(VLOOKUP(A361,'Free Agents'!A:B,2,FALSE),"")</f>
        <v/>
      </c>
    </row>
    <row r="362" spans="1:11" x14ac:dyDescent="0.3">
      <c r="A362" t="s">
        <v>1354</v>
      </c>
      <c r="B362" t="str">
        <f>IFERROR(INDEX(ADP!B:B,MATCH(A362,ADP!A:A,0)),"")</f>
        <v/>
      </c>
      <c r="C362" t="str">
        <f>VLOOKUP(A362,'Hitter Playing Time'!A:D,4,FALSE)</f>
        <v>P</v>
      </c>
      <c r="D362" t="str">
        <f>INDEX('Hitter BABS Calcs'!N:N,MATCH(A362,'Hitter BABS Calcs'!A:A,0))</f>
        <v>p</v>
      </c>
      <c r="E362" t="str">
        <f>INDEX('Hitter BABS Calcs'!O:O,MATCH(A362,'Hitter BABS Calcs'!A:A,0))</f>
        <v>s</v>
      </c>
      <c r="F362" t="str">
        <f>INDEX('Hitter BABS Calcs'!P:P,MATCH(A362,'Hitter BABS Calcs'!A:A,0))</f>
        <v>ops-</v>
      </c>
      <c r="H362" t="str">
        <f t="shared" si="5"/>
        <v>ops-</v>
      </c>
      <c r="I362" t="str">
        <f>IFERROR(VLOOKUP(A362,DL!$A$1:$E$411,5,FALSE),"")</f>
        <v/>
      </c>
      <c r="J362" t="str">
        <f>IFERROR(VLOOKUP(A362,'2017 Rookies'!A:B,2,FALSE),"")</f>
        <v>ex</v>
      </c>
      <c r="K362" t="str">
        <f>IFERROR(VLOOKUP(A362,'Free Agents'!A:B,2,FALSE),"")</f>
        <v/>
      </c>
    </row>
    <row r="363" spans="1:11" x14ac:dyDescent="0.3">
      <c r="A363" t="s">
        <v>507</v>
      </c>
      <c r="B363" t="str">
        <f>IFERROR(INDEX(ADP!B:B,MATCH(A363,ADP!A:A,0)),"")</f>
        <v/>
      </c>
      <c r="C363" t="str">
        <f>VLOOKUP(A363,'Hitter Playing Time'!A:D,4,FALSE)</f>
        <v>P</v>
      </c>
      <c r="D363" t="str">
        <f>INDEX('Hitter BABS Calcs'!N:N,MATCH(A363,'Hitter BABS Calcs'!A:A,0))</f>
        <v>p-</v>
      </c>
      <c r="E363" t="str">
        <f>INDEX('Hitter BABS Calcs'!O:O,MATCH(A363,'Hitter BABS Calcs'!A:A,0))</f>
        <v>s-</v>
      </c>
      <c r="F363" t="str">
        <f>INDEX('Hitter BABS Calcs'!P:P,MATCH(A363,'Hitter BABS Calcs'!A:A,0))</f>
        <v>ops-</v>
      </c>
      <c r="H363" t="str">
        <f t="shared" si="5"/>
        <v>ops-</v>
      </c>
      <c r="I363" t="str">
        <f>IFERROR(VLOOKUP(A363,DL!$A$1:$E$411,5,FALSE),"")</f>
        <v>INJ</v>
      </c>
      <c r="J363" t="str">
        <f>IFERROR(VLOOKUP(A363,'2017 Rookies'!A:B,2,FALSE),"")</f>
        <v/>
      </c>
      <c r="K363" t="str">
        <f>IFERROR(VLOOKUP(A363,'Free Agents'!A:B,2,FALSE),"")</f>
        <v/>
      </c>
    </row>
    <row r="364" spans="1:11" x14ac:dyDescent="0.3">
      <c r="A364" t="s">
        <v>443</v>
      </c>
      <c r="B364" t="str">
        <f>IFERROR(INDEX(ADP!B:B,MATCH(A364,ADP!A:A,0)),"")</f>
        <v/>
      </c>
      <c r="C364" t="str">
        <f>VLOOKUP(A364,'Hitter Playing Time'!A:D,4,FALSE)</f>
        <v>P</v>
      </c>
      <c r="D364" t="str">
        <f>INDEX('Hitter BABS Calcs'!N:N,MATCH(A364,'Hitter BABS Calcs'!A:A,0))</f>
        <v>p-</v>
      </c>
      <c r="E364" t="str">
        <f>INDEX('Hitter BABS Calcs'!O:O,MATCH(A364,'Hitter BABS Calcs'!A:A,0))</f>
        <v>s-</v>
      </c>
      <c r="F364" t="str">
        <f>INDEX('Hitter BABS Calcs'!P:P,MATCH(A364,'Hitter BABS Calcs'!A:A,0))</f>
        <v>ops-</v>
      </c>
      <c r="H364" t="str">
        <f t="shared" si="5"/>
        <v>ops-</v>
      </c>
      <c r="I364" t="str">
        <f>IFERROR(VLOOKUP(A364,DL!$A$1:$E$411,5,FALSE),"")</f>
        <v>INJ</v>
      </c>
      <c r="J364" t="str">
        <f>IFERROR(VLOOKUP(A364,'2017 Rookies'!A:B,2,FALSE),"")</f>
        <v/>
      </c>
      <c r="K364" t="str">
        <f>IFERROR(VLOOKUP(A364,'Free Agents'!A:B,2,FALSE),"")</f>
        <v/>
      </c>
    </row>
    <row r="365" spans="1:11" x14ac:dyDescent="0.3">
      <c r="A365" t="s">
        <v>240</v>
      </c>
      <c r="B365">
        <f>IFERROR(INDEX(ADP!B:B,MATCH(A365,ADP!A:A,0)),"")</f>
        <v>248</v>
      </c>
      <c r="C365" t="str">
        <f>VLOOKUP(A365,'Hitter Playing Time'!A:D,4,FALSE)</f>
        <v>F</v>
      </c>
      <c r="D365" t="str">
        <f>INDEX('Hitter BABS Calcs'!N:N,MATCH(A365,'Hitter BABS Calcs'!A:A,0))</f>
        <v>p</v>
      </c>
      <c r="E365" t="str">
        <f>INDEX('Hitter BABS Calcs'!O:O,MATCH(A365,'Hitter BABS Calcs'!A:A,0))</f>
        <v>s-</v>
      </c>
      <c r="F365" t="str">
        <f>INDEX('Hitter BABS Calcs'!P:P,MATCH(A365,'Hitter BABS Calcs'!A:A,0))</f>
        <v>ops-</v>
      </c>
      <c r="H365" t="str">
        <f t="shared" si="5"/>
        <v>ops-</v>
      </c>
      <c r="I365" t="str">
        <f>IFERROR(VLOOKUP(A365,DL!$A$1:$E$411,5,FALSE),"")</f>
        <v/>
      </c>
      <c r="J365" t="str">
        <f>IFERROR(VLOOKUP(A365,'2017 Rookies'!A:B,2,FALSE),"")</f>
        <v/>
      </c>
      <c r="K365" t="str">
        <f>IFERROR(VLOOKUP(A365,'Free Agents'!A:B,2,FALSE),"")</f>
        <v/>
      </c>
    </row>
    <row r="366" spans="1:11" x14ac:dyDescent="0.3">
      <c r="A366" t="s">
        <v>1251</v>
      </c>
      <c r="B366" t="str">
        <f>IFERROR(INDEX(ADP!B:B,MATCH(A366,ADP!A:A,0)),"")</f>
        <v/>
      </c>
      <c r="C366" t="str">
        <f>VLOOKUP(A366,'Hitter Playing Time'!A:D,4,FALSE)</f>
        <v>P</v>
      </c>
      <c r="D366" t="str">
        <f>INDEX('Hitter BABS Calcs'!N:N,MATCH(A366,'Hitter BABS Calcs'!A:A,0))</f>
        <v>p-</v>
      </c>
      <c r="E366" t="str">
        <f>INDEX('Hitter BABS Calcs'!O:O,MATCH(A366,'Hitter BABS Calcs'!A:A,0))</f>
        <v>s</v>
      </c>
      <c r="F366" t="str">
        <f>INDEX('Hitter BABS Calcs'!P:P,MATCH(A366,'Hitter BABS Calcs'!A:A,0))</f>
        <v>ops-</v>
      </c>
      <c r="H366" t="str">
        <f t="shared" si="5"/>
        <v>ops-</v>
      </c>
      <c r="I366" t="str">
        <f>IFERROR(VLOOKUP(A366,DL!$A$1:$E$411,5,FALSE),"")</f>
        <v/>
      </c>
      <c r="J366" t="str">
        <f>IFERROR(VLOOKUP(A366,'2017 Rookies'!A:B,2,FALSE),"")</f>
        <v>ex</v>
      </c>
      <c r="K366" t="str">
        <f>IFERROR(VLOOKUP(A366,'Free Agents'!A:B,2,FALSE),"")</f>
        <v/>
      </c>
    </row>
    <row r="367" spans="1:11" x14ac:dyDescent="0.3">
      <c r="A367" t="s">
        <v>1269</v>
      </c>
      <c r="B367" t="str">
        <f>IFERROR(INDEX(ADP!B:B,MATCH(A367,ADP!A:A,0)),"")</f>
        <v/>
      </c>
      <c r="C367" t="str">
        <f>VLOOKUP(A367,'Hitter Playing Time'!A:D,4,FALSE)</f>
        <v>P</v>
      </c>
      <c r="D367" t="str">
        <f>INDEX('Hitter BABS Calcs'!N:N,MATCH(A367,'Hitter BABS Calcs'!A:A,0))</f>
        <v>p-</v>
      </c>
      <c r="E367" t="str">
        <f>INDEX('Hitter BABS Calcs'!O:O,MATCH(A367,'Hitter BABS Calcs'!A:A,0))</f>
        <v>s</v>
      </c>
      <c r="F367" t="str">
        <f>INDEX('Hitter BABS Calcs'!P:P,MATCH(A367,'Hitter BABS Calcs'!A:A,0))</f>
        <v>ops-</v>
      </c>
      <c r="H367" t="str">
        <f t="shared" si="5"/>
        <v>ops-</v>
      </c>
      <c r="I367" t="str">
        <f>IFERROR(VLOOKUP(A367,DL!$A$1:$E$411,5,FALSE),"")</f>
        <v/>
      </c>
      <c r="J367" t="str">
        <f>IFERROR(VLOOKUP(A367,'2017 Rookies'!A:B,2,FALSE),"")</f>
        <v>ex</v>
      </c>
      <c r="K367" t="str">
        <f>IFERROR(VLOOKUP(A367,'Free Agents'!A:B,2,FALSE),"")</f>
        <v/>
      </c>
    </row>
    <row r="368" spans="1:11" x14ac:dyDescent="0.3">
      <c r="A368" t="s">
        <v>1496</v>
      </c>
      <c r="B368" t="str">
        <f>IFERROR(INDEX(ADP!B:B,MATCH(A368,ADP!A:A,0)),"")</f>
        <v/>
      </c>
      <c r="C368" t="str">
        <f>VLOOKUP(A368,'Hitter Playing Time'!A:D,4,FALSE)</f>
        <v>M</v>
      </c>
      <c r="D368" t="str">
        <f>INDEX('Hitter BABS Calcs'!N:N,MATCH(A368,'Hitter BABS Calcs'!A:A,0))</f>
        <v>p-</v>
      </c>
      <c r="E368" t="str">
        <f>INDEX('Hitter BABS Calcs'!O:O,MATCH(A368,'Hitter BABS Calcs'!A:A,0))</f>
        <v>s-</v>
      </c>
      <c r="F368" t="str">
        <f>INDEX('Hitter BABS Calcs'!P:P,MATCH(A368,'Hitter BABS Calcs'!A:A,0))</f>
        <v>ops-</v>
      </c>
      <c r="H368" t="str">
        <f t="shared" si="5"/>
        <v>ops-</v>
      </c>
      <c r="I368" t="str">
        <f>IFERROR(VLOOKUP(A368,DL!$A$1:$E$411,5,FALSE),"")</f>
        <v/>
      </c>
      <c r="J368" t="str">
        <f>IFERROR(VLOOKUP(A368,'2017 Rookies'!A:B,2,FALSE),"")</f>
        <v/>
      </c>
      <c r="K368" t="str">
        <f>IFERROR(VLOOKUP(A368,'Free Agents'!A:B,2,FALSE),"")</f>
        <v>Nw</v>
      </c>
    </row>
    <row r="369" spans="1:11" x14ac:dyDescent="0.3">
      <c r="A369" t="s">
        <v>1497</v>
      </c>
      <c r="B369" t="str">
        <f>IFERROR(INDEX(ADP!B:B,MATCH(A369,ADP!A:A,0)),"")</f>
        <v/>
      </c>
      <c r="C369" t="str">
        <f>VLOOKUP(A369,'Hitter Playing Time'!A:D,4,FALSE)</f>
        <v>P</v>
      </c>
      <c r="D369" t="str">
        <f>INDEX('Hitter BABS Calcs'!N:N,MATCH(A369,'Hitter BABS Calcs'!A:A,0))</f>
        <v>p-</v>
      </c>
      <c r="E369" t="str">
        <f>INDEX('Hitter BABS Calcs'!O:O,MATCH(A369,'Hitter BABS Calcs'!A:A,0))</f>
        <v>s-</v>
      </c>
      <c r="F369" t="str">
        <f>INDEX('Hitter BABS Calcs'!P:P,MATCH(A369,'Hitter BABS Calcs'!A:A,0))</f>
        <v>ops-</v>
      </c>
      <c r="H369" t="str">
        <f t="shared" si="5"/>
        <v>ops-</v>
      </c>
      <c r="I369" t="str">
        <f>IFERROR(VLOOKUP(A369,DL!$A$1:$E$411,5,FALSE),"")</f>
        <v/>
      </c>
      <c r="J369" t="str">
        <f>IFERROR(VLOOKUP(A369,'2017 Rookies'!A:B,2,FALSE),"")</f>
        <v/>
      </c>
      <c r="K369" t="str">
        <f>IFERROR(VLOOKUP(A369,'Free Agents'!A:B,2,FALSE),"")</f>
        <v/>
      </c>
    </row>
    <row r="370" spans="1:11" x14ac:dyDescent="0.3">
      <c r="A370" t="s">
        <v>684</v>
      </c>
      <c r="B370" t="str">
        <f>IFERROR(INDEX(ADP!B:B,MATCH(A370,ADP!A:A,0)),"")</f>
        <v/>
      </c>
      <c r="C370" t="str">
        <f>VLOOKUP(A370,'Hitter Playing Time'!A:D,4,FALSE)</f>
        <v>P</v>
      </c>
      <c r="D370" t="str">
        <f>INDEX('Hitter BABS Calcs'!N:N,MATCH(A370,'Hitter BABS Calcs'!A:A,0))</f>
        <v>p-</v>
      </c>
      <c r="E370" t="str">
        <f>INDEX('Hitter BABS Calcs'!O:O,MATCH(A370,'Hitter BABS Calcs'!A:A,0))</f>
        <v>s-</v>
      </c>
      <c r="F370" t="str">
        <f>INDEX('Hitter BABS Calcs'!P:P,MATCH(A370,'Hitter BABS Calcs'!A:A,0))</f>
        <v>ops-</v>
      </c>
      <c r="H370" t="str">
        <f t="shared" si="5"/>
        <v>ops-</v>
      </c>
      <c r="I370" t="str">
        <f>IFERROR(VLOOKUP(A370,DL!$A$1:$E$411,5,FALSE),"")</f>
        <v/>
      </c>
      <c r="J370" t="str">
        <f>IFERROR(VLOOKUP(A370,'2017 Rookies'!A:B,2,FALSE),"")</f>
        <v/>
      </c>
      <c r="K370" t="str">
        <f>IFERROR(VLOOKUP(A370,'Free Agents'!A:B,2,FALSE),"")</f>
        <v/>
      </c>
    </row>
    <row r="371" spans="1:11" x14ac:dyDescent="0.3">
      <c r="A371" t="s">
        <v>1498</v>
      </c>
      <c r="B371" t="str">
        <f>IFERROR(INDEX(ADP!B:B,MATCH(A371,ADP!A:A,0)),"")</f>
        <v/>
      </c>
      <c r="C371" t="str">
        <f>VLOOKUP(A371,'Hitter Playing Time'!A:D,4,FALSE)</f>
        <v>M</v>
      </c>
      <c r="D371" t="str">
        <f>INDEX('Hitter BABS Calcs'!N:N,MATCH(A371,'Hitter BABS Calcs'!A:A,0))</f>
        <v>p-</v>
      </c>
      <c r="E371" t="str">
        <f>INDEX('Hitter BABS Calcs'!O:O,MATCH(A371,'Hitter BABS Calcs'!A:A,0))</f>
        <v>s-</v>
      </c>
      <c r="F371" t="str">
        <f>INDEX('Hitter BABS Calcs'!P:P,MATCH(A371,'Hitter BABS Calcs'!A:A,0))</f>
        <v>ops-</v>
      </c>
      <c r="H371" t="str">
        <f t="shared" si="5"/>
        <v>ops-</v>
      </c>
      <c r="I371" t="str">
        <f>IFERROR(VLOOKUP(A371,DL!$A$1:$E$411,5,FALSE),"")</f>
        <v/>
      </c>
      <c r="J371" t="str">
        <f>IFERROR(VLOOKUP(A371,'2017 Rookies'!A:B,2,FALSE),"")</f>
        <v/>
      </c>
      <c r="K371" t="str">
        <f>IFERROR(VLOOKUP(A371,'Free Agents'!A:B,2,FALSE),"")</f>
        <v/>
      </c>
    </row>
    <row r="372" spans="1:11" x14ac:dyDescent="0.3">
      <c r="A372" t="s">
        <v>1499</v>
      </c>
      <c r="B372" t="str">
        <f>IFERROR(INDEX(ADP!B:B,MATCH(A372,ADP!A:A,0)),"")</f>
        <v/>
      </c>
      <c r="C372" t="str">
        <f>VLOOKUP(A372,'Hitter Playing Time'!A:D,4,FALSE)</f>
        <v>P</v>
      </c>
      <c r="D372" t="str">
        <f>INDEX('Hitter BABS Calcs'!N:N,MATCH(A372,'Hitter BABS Calcs'!A:A,0))</f>
        <v>p-</v>
      </c>
      <c r="E372" t="str">
        <f>INDEX('Hitter BABS Calcs'!O:O,MATCH(A372,'Hitter BABS Calcs'!A:A,0))</f>
        <v>s-</v>
      </c>
      <c r="F372" t="str">
        <f>INDEX('Hitter BABS Calcs'!P:P,MATCH(A372,'Hitter BABS Calcs'!A:A,0))</f>
        <v>ops-</v>
      </c>
      <c r="H372" t="str">
        <f t="shared" si="5"/>
        <v>ops-</v>
      </c>
      <c r="I372" t="str">
        <f>IFERROR(VLOOKUP(A372,DL!$A$1:$E$411,5,FALSE),"")</f>
        <v/>
      </c>
      <c r="J372" t="str">
        <f>IFERROR(VLOOKUP(A372,'2017 Rookies'!A:B,2,FALSE),"")</f>
        <v/>
      </c>
      <c r="K372" t="str">
        <f>IFERROR(VLOOKUP(A372,'Free Agents'!A:B,2,FALSE),"")</f>
        <v>Nw</v>
      </c>
    </row>
    <row r="373" spans="1:11" x14ac:dyDescent="0.3">
      <c r="A373" t="s">
        <v>1500</v>
      </c>
      <c r="B373" t="str">
        <f>IFERROR(INDEX(ADP!B:B,MATCH(A373,ADP!A:A,0)),"")</f>
        <v/>
      </c>
      <c r="C373" t="str">
        <f>VLOOKUP(A373,'Hitter Playing Time'!A:D,4,FALSE)</f>
        <v>P</v>
      </c>
      <c r="D373" t="str">
        <f>INDEX('Hitter BABS Calcs'!N:N,MATCH(A373,'Hitter BABS Calcs'!A:A,0))</f>
        <v>p-</v>
      </c>
      <c r="E373" t="str">
        <f>INDEX('Hitter BABS Calcs'!O:O,MATCH(A373,'Hitter BABS Calcs'!A:A,0))</f>
        <v>s-</v>
      </c>
      <c r="F373" t="str">
        <f>INDEX('Hitter BABS Calcs'!P:P,MATCH(A373,'Hitter BABS Calcs'!A:A,0))</f>
        <v>ops-</v>
      </c>
      <c r="H373" t="str">
        <f t="shared" si="5"/>
        <v>ops-</v>
      </c>
      <c r="I373" t="str">
        <f>IFERROR(VLOOKUP(A373,DL!$A$1:$E$411,5,FALSE),"")</f>
        <v/>
      </c>
      <c r="J373" t="str">
        <f>IFERROR(VLOOKUP(A373,'2017 Rookies'!A:B,2,FALSE),"")</f>
        <v/>
      </c>
      <c r="K373" t="str">
        <f>IFERROR(VLOOKUP(A373,'Free Agents'!A:B,2,FALSE),"")</f>
        <v/>
      </c>
    </row>
    <row r="374" spans="1:11" x14ac:dyDescent="0.3">
      <c r="A374" t="s">
        <v>241</v>
      </c>
      <c r="B374">
        <f>IFERROR(INDEX(ADP!B:B,MATCH(A374,ADP!A:A,0)),"")</f>
        <v>195</v>
      </c>
      <c r="C374" t="str">
        <f>VLOOKUP(A374,'Hitter Playing Time'!A:D,4,FALSE)</f>
        <v>F</v>
      </c>
      <c r="D374" t="str">
        <f>INDEX('Hitter BABS Calcs'!N:N,MATCH(A374,'Hitter BABS Calcs'!A:A,0))</f>
        <v>p-</v>
      </c>
      <c r="E374" t="str">
        <f>INDEX('Hitter BABS Calcs'!O:O,MATCH(A374,'Hitter BABS Calcs'!A:A,0))</f>
        <v>S+</v>
      </c>
      <c r="F374" t="str">
        <f>INDEX('Hitter BABS Calcs'!P:P,MATCH(A374,'Hitter BABS Calcs'!A:A,0))</f>
        <v>ops-</v>
      </c>
      <c r="H374" t="str">
        <f t="shared" si="5"/>
        <v>ops-</v>
      </c>
      <c r="I374" t="str">
        <f>IFERROR(VLOOKUP(A374,DL!$A$1:$E$411,5,FALSE),"")</f>
        <v/>
      </c>
      <c r="J374" t="str">
        <f>IFERROR(VLOOKUP(A374,'2017 Rookies'!A:B,2,FALSE),"")</f>
        <v/>
      </c>
      <c r="K374" t="str">
        <f>IFERROR(VLOOKUP(A374,'Free Agents'!A:B,2,FALSE),"")</f>
        <v/>
      </c>
    </row>
    <row r="375" spans="1:11" x14ac:dyDescent="0.3">
      <c r="A375" t="s">
        <v>588</v>
      </c>
      <c r="B375" t="str">
        <f>IFERROR(INDEX(ADP!B:B,MATCH(A375,ADP!A:A,0)),"")</f>
        <v/>
      </c>
      <c r="C375" t="str">
        <f>VLOOKUP(A375,'Hitter Playing Time'!A:D,4,FALSE)</f>
        <v>P</v>
      </c>
      <c r="D375" t="str">
        <f>INDEX('Hitter BABS Calcs'!N:N,MATCH(A375,'Hitter BABS Calcs'!A:A,0))</f>
        <v>p</v>
      </c>
      <c r="E375" t="str">
        <f>INDEX('Hitter BABS Calcs'!O:O,MATCH(A375,'Hitter BABS Calcs'!A:A,0))</f>
        <v>s-</v>
      </c>
      <c r="F375" t="str">
        <f>INDEX('Hitter BABS Calcs'!P:P,MATCH(A375,'Hitter BABS Calcs'!A:A,0))</f>
        <v>ops-</v>
      </c>
      <c r="H375" t="str">
        <f t="shared" si="5"/>
        <v>ops-</v>
      </c>
      <c r="I375" t="str">
        <f>IFERROR(VLOOKUP(A375,DL!$A$1:$E$411,5,FALSE),"")</f>
        <v>INJ</v>
      </c>
      <c r="J375" t="str">
        <f>IFERROR(VLOOKUP(A375,'2017 Rookies'!A:B,2,FALSE),"")</f>
        <v/>
      </c>
      <c r="K375" t="str">
        <f>IFERROR(VLOOKUP(A375,'Free Agents'!A:B,2,FALSE),"")</f>
        <v/>
      </c>
    </row>
    <row r="376" spans="1:11" x14ac:dyDescent="0.3">
      <c r="A376" t="s">
        <v>242</v>
      </c>
      <c r="B376" t="str">
        <f>IFERROR(INDEX(ADP!B:B,MATCH(A376,ADP!A:A,0)),"")</f>
        <v/>
      </c>
      <c r="C376" t="str">
        <f>VLOOKUP(A376,'Hitter Playing Time'!A:D,4,FALSE)</f>
        <v>M</v>
      </c>
      <c r="D376" t="str">
        <f>INDEX('Hitter BABS Calcs'!N:N,MATCH(A376,'Hitter BABS Calcs'!A:A,0))</f>
        <v>p-</v>
      </c>
      <c r="E376" t="str">
        <f>INDEX('Hitter BABS Calcs'!O:O,MATCH(A376,'Hitter BABS Calcs'!A:A,0))</f>
        <v>s-</v>
      </c>
      <c r="F376" t="str">
        <f>INDEX('Hitter BABS Calcs'!P:P,MATCH(A376,'Hitter BABS Calcs'!A:A,0))</f>
        <v>ops-</v>
      </c>
      <c r="H376" t="str">
        <f t="shared" si="5"/>
        <v>ops-</v>
      </c>
      <c r="I376" t="str">
        <f>IFERROR(VLOOKUP(A376,DL!$A$1:$E$411,5,FALSE),"")</f>
        <v/>
      </c>
      <c r="J376" t="str">
        <f>IFERROR(VLOOKUP(A376,'2017 Rookies'!A:B,2,FALSE),"")</f>
        <v>ex</v>
      </c>
      <c r="K376" t="str">
        <f>IFERROR(VLOOKUP(A376,'Free Agents'!A:B,2,FALSE),"")</f>
        <v/>
      </c>
    </row>
    <row r="377" spans="1:11" x14ac:dyDescent="0.3">
      <c r="A377" t="s">
        <v>1501</v>
      </c>
      <c r="B377" t="str">
        <f>IFERROR(INDEX(ADP!B:B,MATCH(A377,ADP!A:A,0)),"")</f>
        <v/>
      </c>
      <c r="C377" t="str">
        <f>VLOOKUP(A377,'Hitter Playing Time'!A:D,4,FALSE)</f>
        <v>M</v>
      </c>
      <c r="D377" t="str">
        <f>INDEX('Hitter BABS Calcs'!N:N,MATCH(A377,'Hitter BABS Calcs'!A:A,0))</f>
        <v>p-</v>
      </c>
      <c r="E377" t="str">
        <f>INDEX('Hitter BABS Calcs'!O:O,MATCH(A377,'Hitter BABS Calcs'!A:A,0))</f>
        <v>S+</v>
      </c>
      <c r="F377" t="str">
        <f>INDEX('Hitter BABS Calcs'!P:P,MATCH(A377,'Hitter BABS Calcs'!A:A,0))</f>
        <v>ops-</v>
      </c>
      <c r="H377" t="str">
        <f t="shared" si="5"/>
        <v>ops-</v>
      </c>
      <c r="I377" t="str">
        <f>IFERROR(VLOOKUP(A377,DL!$A$1:$E$411,5,FALSE),"")</f>
        <v/>
      </c>
      <c r="J377" t="str">
        <f>IFERROR(VLOOKUP(A377,'2017 Rookies'!A:B,2,FALSE),"")</f>
        <v/>
      </c>
      <c r="K377" t="str">
        <f>IFERROR(VLOOKUP(A377,'Free Agents'!A:B,2,FALSE),"")</f>
        <v/>
      </c>
    </row>
    <row r="378" spans="1:11" x14ac:dyDescent="0.3">
      <c r="A378" t="s">
        <v>243</v>
      </c>
      <c r="B378">
        <f>IFERROR(INDEX(ADP!B:B,MATCH(A378,ADP!A:A,0)),"")</f>
        <v>183</v>
      </c>
      <c r="C378" t="str">
        <f>VLOOKUP(A378,'Hitter Playing Time'!A:D,4,FALSE)</f>
        <v>M</v>
      </c>
      <c r="D378" t="str">
        <f>INDEX('Hitter BABS Calcs'!N:N,MATCH(A378,'Hitter BABS Calcs'!A:A,0))</f>
        <v>p-</v>
      </c>
      <c r="E378" t="str">
        <f>INDEX('Hitter BABS Calcs'!O:O,MATCH(A378,'Hitter BABS Calcs'!A:A,0))</f>
        <v>S+</v>
      </c>
      <c r="F378" t="str">
        <f>INDEX('Hitter BABS Calcs'!P:P,MATCH(A378,'Hitter BABS Calcs'!A:A,0))</f>
        <v>ops-</v>
      </c>
      <c r="H378" t="str">
        <f t="shared" si="5"/>
        <v>ops-</v>
      </c>
      <c r="I378" t="str">
        <f>IFERROR(VLOOKUP(A378,DL!$A$1:$E$411,5,FALSE),"")</f>
        <v/>
      </c>
      <c r="J378" t="str">
        <f>IFERROR(VLOOKUP(A378,'2017 Rookies'!A:B,2,FALSE),"")</f>
        <v/>
      </c>
      <c r="K378" t="str">
        <f>IFERROR(VLOOKUP(A378,'Free Agents'!A:B,2,FALSE),"")</f>
        <v/>
      </c>
    </row>
    <row r="379" spans="1:11" x14ac:dyDescent="0.3">
      <c r="A379" t="s">
        <v>528</v>
      </c>
      <c r="B379" t="str">
        <f>IFERROR(INDEX(ADP!B:B,MATCH(A379,ADP!A:A,0)),"")</f>
        <v/>
      </c>
      <c r="C379" t="str">
        <f>VLOOKUP(A379,'Hitter Playing Time'!A:D,4,FALSE)</f>
        <v>P</v>
      </c>
      <c r="D379" t="str">
        <f>INDEX('Hitter BABS Calcs'!N:N,MATCH(A379,'Hitter BABS Calcs'!A:A,0))</f>
        <v>p-</v>
      </c>
      <c r="E379" t="str">
        <f>INDEX('Hitter BABS Calcs'!O:O,MATCH(A379,'Hitter BABS Calcs'!A:A,0))</f>
        <v>S+</v>
      </c>
      <c r="F379" t="str">
        <f>INDEX('Hitter BABS Calcs'!P:P,MATCH(A379,'Hitter BABS Calcs'!A:A,0))</f>
        <v>ops-</v>
      </c>
      <c r="H379" t="str">
        <f t="shared" si="5"/>
        <v>ops-</v>
      </c>
      <c r="I379" t="str">
        <f>IFERROR(VLOOKUP(A379,DL!$A$1:$E$411,5,FALSE),"")</f>
        <v>inj</v>
      </c>
      <c r="J379" t="str">
        <f>IFERROR(VLOOKUP(A379,'2017 Rookies'!A:B,2,FALSE),"")</f>
        <v/>
      </c>
      <c r="K379" t="str">
        <f>IFERROR(VLOOKUP(A379,'Free Agents'!A:B,2,FALSE),"")</f>
        <v/>
      </c>
    </row>
    <row r="380" spans="1:11" x14ac:dyDescent="0.3">
      <c r="A380" t="s">
        <v>1502</v>
      </c>
      <c r="B380" t="str">
        <f>IFERROR(INDEX(ADP!B:B,MATCH(A380,ADP!A:A,0)),"")</f>
        <v/>
      </c>
      <c r="C380" t="str">
        <f>VLOOKUP(A380,'Hitter Playing Time'!A:D,4,FALSE)</f>
        <v>P</v>
      </c>
      <c r="D380" t="str">
        <f>INDEX('Hitter BABS Calcs'!N:N,MATCH(A380,'Hitter BABS Calcs'!A:A,0))</f>
        <v>p-</v>
      </c>
      <c r="E380" t="str">
        <f>INDEX('Hitter BABS Calcs'!O:O,MATCH(A380,'Hitter BABS Calcs'!A:A,0))</f>
        <v>s-</v>
      </c>
      <c r="F380" t="str">
        <f>INDEX('Hitter BABS Calcs'!P:P,MATCH(A380,'Hitter BABS Calcs'!A:A,0))</f>
        <v>ops-</v>
      </c>
      <c r="H380" t="str">
        <f t="shared" si="5"/>
        <v>ops-</v>
      </c>
      <c r="I380" t="str">
        <f>IFERROR(VLOOKUP(A380,DL!$A$1:$E$411,5,FALSE),"")</f>
        <v/>
      </c>
      <c r="J380" t="str">
        <f>IFERROR(VLOOKUP(A380,'2017 Rookies'!A:B,2,FALSE),"")</f>
        <v/>
      </c>
      <c r="K380" t="str">
        <f>IFERROR(VLOOKUP(A380,'Free Agents'!A:B,2,FALSE),"")</f>
        <v/>
      </c>
    </row>
    <row r="381" spans="1:11" x14ac:dyDescent="0.3">
      <c r="A381" t="s">
        <v>1503</v>
      </c>
      <c r="B381" t="str">
        <f>IFERROR(INDEX(ADP!B:B,MATCH(A381,ADP!A:A,0)),"")</f>
        <v/>
      </c>
      <c r="C381" t="str">
        <f>VLOOKUP(A381,'Hitter Playing Time'!A:D,4,FALSE)</f>
        <v>P</v>
      </c>
      <c r="D381" t="str">
        <f>INDEX('Hitter BABS Calcs'!N:N,MATCH(A381,'Hitter BABS Calcs'!A:A,0))</f>
        <v>p-</v>
      </c>
      <c r="E381" t="str">
        <f>INDEX('Hitter BABS Calcs'!O:O,MATCH(A381,'Hitter BABS Calcs'!A:A,0))</f>
        <v>s</v>
      </c>
      <c r="F381" t="str">
        <f>INDEX('Hitter BABS Calcs'!P:P,MATCH(A381,'Hitter BABS Calcs'!A:A,0))</f>
        <v>ops-</v>
      </c>
      <c r="H381" t="str">
        <f t="shared" si="5"/>
        <v>ops-</v>
      </c>
      <c r="I381" t="str">
        <f>IFERROR(VLOOKUP(A381,DL!$A$1:$E$411,5,FALSE),"")</f>
        <v/>
      </c>
      <c r="J381" t="str">
        <f>IFERROR(VLOOKUP(A381,'2017 Rookies'!A:B,2,FALSE),"")</f>
        <v/>
      </c>
      <c r="K381" t="str">
        <f>IFERROR(VLOOKUP(A381,'Free Agents'!A:B,2,FALSE),"")</f>
        <v/>
      </c>
    </row>
    <row r="382" spans="1:11" x14ac:dyDescent="0.3">
      <c r="A382" t="s">
        <v>244</v>
      </c>
      <c r="B382">
        <f>IFERROR(INDEX(ADP!B:B,MATCH(A382,ADP!A:A,0)),"")</f>
        <v>298</v>
      </c>
      <c r="C382" t="str">
        <f>VLOOKUP(A382,'Hitter Playing Time'!A:D,4,FALSE)</f>
        <v>F</v>
      </c>
      <c r="D382" t="str">
        <f>INDEX('Hitter BABS Calcs'!N:N,MATCH(A382,'Hitter BABS Calcs'!A:A,0))</f>
        <v>p-</v>
      </c>
      <c r="E382" t="str">
        <f>INDEX('Hitter BABS Calcs'!O:O,MATCH(A382,'Hitter BABS Calcs'!A:A,0))</f>
        <v>s-</v>
      </c>
      <c r="F382" t="str">
        <f>INDEX('Hitter BABS Calcs'!P:P,MATCH(A382,'Hitter BABS Calcs'!A:A,0))</f>
        <v>ops-</v>
      </c>
      <c r="H382" t="str">
        <f t="shared" si="5"/>
        <v>ops-</v>
      </c>
      <c r="I382" t="str">
        <f>IFERROR(VLOOKUP(A382,DL!$A$1:$E$411,5,FALSE),"")</f>
        <v/>
      </c>
      <c r="J382" t="str">
        <f>IFERROR(VLOOKUP(A382,'2017 Rookies'!A:B,2,FALSE),"")</f>
        <v/>
      </c>
      <c r="K382" t="str">
        <f>IFERROR(VLOOKUP(A382,'Free Agents'!A:B,2,FALSE),"")</f>
        <v/>
      </c>
    </row>
    <row r="383" spans="1:11" x14ac:dyDescent="0.3">
      <c r="A383" t="s">
        <v>1504</v>
      </c>
      <c r="B383" t="str">
        <f>IFERROR(INDEX(ADP!B:B,MATCH(A383,ADP!A:A,0)),"")</f>
        <v/>
      </c>
      <c r="C383" t="str">
        <f>VLOOKUP(A383,'Hitter Playing Time'!A:D,4,FALSE)</f>
        <v>P</v>
      </c>
      <c r="D383" t="str">
        <f>INDEX('Hitter BABS Calcs'!N:N,MATCH(A383,'Hitter BABS Calcs'!A:A,0))</f>
        <v>p-</v>
      </c>
      <c r="E383" t="str">
        <f>INDEX('Hitter BABS Calcs'!O:O,MATCH(A383,'Hitter BABS Calcs'!A:A,0))</f>
        <v>S+</v>
      </c>
      <c r="F383" t="str">
        <f>INDEX('Hitter BABS Calcs'!P:P,MATCH(A383,'Hitter BABS Calcs'!A:A,0))</f>
        <v>ops-</v>
      </c>
      <c r="H383" t="str">
        <f t="shared" si="5"/>
        <v>ops-</v>
      </c>
      <c r="I383" t="str">
        <f>IFERROR(VLOOKUP(A383,DL!$A$1:$E$411,5,FALSE),"")</f>
        <v/>
      </c>
      <c r="J383" t="str">
        <f>IFERROR(VLOOKUP(A383,'2017 Rookies'!A:B,2,FALSE),"")</f>
        <v/>
      </c>
      <c r="K383" t="str">
        <f>IFERROR(VLOOKUP(A383,'Free Agents'!A:B,2,FALSE),"")</f>
        <v/>
      </c>
    </row>
    <row r="384" spans="1:11" x14ac:dyDescent="0.3">
      <c r="A384" t="s">
        <v>444</v>
      </c>
      <c r="B384" t="str">
        <f>IFERROR(INDEX(ADP!B:B,MATCH(A384,ADP!A:A,0)),"")</f>
        <v/>
      </c>
      <c r="C384" t="str">
        <f>VLOOKUP(A384,'Hitter Playing Time'!A:D,4,FALSE)</f>
        <v>P</v>
      </c>
      <c r="D384" t="str">
        <f>INDEX('Hitter BABS Calcs'!N:N,MATCH(A384,'Hitter BABS Calcs'!A:A,0))</f>
        <v>p-</v>
      </c>
      <c r="E384" t="str">
        <f>INDEX('Hitter BABS Calcs'!O:O,MATCH(A384,'Hitter BABS Calcs'!A:A,0))</f>
        <v>s-</v>
      </c>
      <c r="F384" t="str">
        <f>INDEX('Hitter BABS Calcs'!P:P,MATCH(A384,'Hitter BABS Calcs'!A:A,0))</f>
        <v>ops-</v>
      </c>
      <c r="H384" t="str">
        <f t="shared" si="5"/>
        <v>ops-</v>
      </c>
      <c r="I384" t="str">
        <f>IFERROR(VLOOKUP(A384,DL!$A$1:$E$411,5,FALSE),"")</f>
        <v>INJ</v>
      </c>
      <c r="J384" t="str">
        <f>IFERROR(VLOOKUP(A384,'2017 Rookies'!A:B,2,FALSE),"")</f>
        <v/>
      </c>
      <c r="K384" t="str">
        <f>IFERROR(VLOOKUP(A384,'Free Agents'!A:B,2,FALSE),"")</f>
        <v/>
      </c>
    </row>
    <row r="385" spans="1:11" x14ac:dyDescent="0.3">
      <c r="A385" t="s">
        <v>1505</v>
      </c>
      <c r="B385" t="str">
        <f>IFERROR(INDEX(ADP!B:B,MATCH(A385,ADP!A:A,0)),"")</f>
        <v/>
      </c>
      <c r="C385" t="str">
        <f>VLOOKUP(A385,'Hitter Playing Time'!A:D,4,FALSE)</f>
        <v>M</v>
      </c>
      <c r="D385" t="str">
        <f>INDEX('Hitter BABS Calcs'!N:N,MATCH(A385,'Hitter BABS Calcs'!A:A,0))</f>
        <v>p-</v>
      </c>
      <c r="E385" t="str">
        <f>INDEX('Hitter BABS Calcs'!O:O,MATCH(A385,'Hitter BABS Calcs'!A:A,0))</f>
        <v>S+</v>
      </c>
      <c r="F385" t="str">
        <f>INDEX('Hitter BABS Calcs'!P:P,MATCH(A385,'Hitter BABS Calcs'!A:A,0))</f>
        <v>ops-</v>
      </c>
      <c r="H385" t="str">
        <f t="shared" si="5"/>
        <v>ops-</v>
      </c>
      <c r="I385" t="str">
        <f>IFERROR(VLOOKUP(A385,DL!$A$1:$E$411,5,FALSE),"")</f>
        <v/>
      </c>
      <c r="J385" t="str">
        <f>IFERROR(VLOOKUP(A385,'2017 Rookies'!A:B,2,FALSE),"")</f>
        <v/>
      </c>
      <c r="K385" t="str">
        <f>IFERROR(VLOOKUP(A385,'Free Agents'!A:B,2,FALSE),"")</f>
        <v/>
      </c>
    </row>
    <row r="386" spans="1:11" x14ac:dyDescent="0.3">
      <c r="A386" t="s">
        <v>495</v>
      </c>
      <c r="B386" t="str">
        <f>IFERROR(INDEX(ADP!B:B,MATCH(A386,ADP!A:A,0)),"")</f>
        <v/>
      </c>
      <c r="C386" t="str">
        <f>VLOOKUP(A386,'Hitter Playing Time'!A:D,4,FALSE)</f>
        <v>P</v>
      </c>
      <c r="D386" t="str">
        <f>INDEX('Hitter BABS Calcs'!N:N,MATCH(A386,'Hitter BABS Calcs'!A:A,0))</f>
        <v>p-</v>
      </c>
      <c r="E386" t="str">
        <f>INDEX('Hitter BABS Calcs'!O:O,MATCH(A386,'Hitter BABS Calcs'!A:A,0))</f>
        <v>s-</v>
      </c>
      <c r="F386" t="str">
        <f>INDEX('Hitter BABS Calcs'!P:P,MATCH(A386,'Hitter BABS Calcs'!A:A,0))</f>
        <v>ops-</v>
      </c>
      <c r="H386" t="str">
        <f t="shared" si="5"/>
        <v>ops-</v>
      </c>
      <c r="I386" t="str">
        <f>IFERROR(VLOOKUP(A386,DL!$A$1:$E$411,5,FALSE),"")</f>
        <v/>
      </c>
      <c r="J386" t="str">
        <f>IFERROR(VLOOKUP(A386,'2017 Rookies'!A:B,2,FALSE),"")</f>
        <v>ex</v>
      </c>
      <c r="K386" t="str">
        <f>IFERROR(VLOOKUP(A386,'Free Agents'!A:B,2,FALSE),"")</f>
        <v/>
      </c>
    </row>
    <row r="387" spans="1:11" x14ac:dyDescent="0.3">
      <c r="A387" t="s">
        <v>1506</v>
      </c>
      <c r="B387" t="str">
        <f>IFERROR(INDEX(ADP!B:B,MATCH(A387,ADP!A:A,0)),"")</f>
        <v/>
      </c>
      <c r="C387" t="str">
        <f>VLOOKUP(A387,'Hitter Playing Time'!A:D,4,FALSE)</f>
        <v>P</v>
      </c>
      <c r="D387" t="str">
        <f>INDEX('Hitter BABS Calcs'!N:N,MATCH(A387,'Hitter BABS Calcs'!A:A,0))</f>
        <v>p-</v>
      </c>
      <c r="E387" t="str">
        <f>INDEX('Hitter BABS Calcs'!O:O,MATCH(A387,'Hitter BABS Calcs'!A:A,0))</f>
        <v>s-</v>
      </c>
      <c r="F387" t="str">
        <f>INDEX('Hitter BABS Calcs'!P:P,MATCH(A387,'Hitter BABS Calcs'!A:A,0))</f>
        <v>ops-</v>
      </c>
      <c r="H387" t="str">
        <f t="shared" ref="H387:H450" si="6">IF(F387&lt;&gt;"ops-", "", "ops-")</f>
        <v>ops-</v>
      </c>
      <c r="I387" t="str">
        <f>IFERROR(VLOOKUP(A387,DL!$A$1:$E$411,5,FALSE),"")</f>
        <v/>
      </c>
      <c r="J387" t="str">
        <f>IFERROR(VLOOKUP(A387,'2017 Rookies'!A:B,2,FALSE),"")</f>
        <v/>
      </c>
      <c r="K387" t="str">
        <f>IFERROR(VLOOKUP(A387,'Free Agents'!A:B,2,FALSE),"")</f>
        <v/>
      </c>
    </row>
    <row r="388" spans="1:11" x14ac:dyDescent="0.3">
      <c r="A388" t="s">
        <v>1316</v>
      </c>
      <c r="B388" t="str">
        <f>IFERROR(INDEX(ADP!B:B,MATCH(A388,ADP!A:A,0)),"")</f>
        <v/>
      </c>
      <c r="C388" t="str">
        <f>VLOOKUP(A388,'Hitter Playing Time'!A:D,4,FALSE)</f>
        <v>P</v>
      </c>
      <c r="D388" t="str">
        <f>INDEX('Hitter BABS Calcs'!N:N,MATCH(A388,'Hitter BABS Calcs'!A:A,0))</f>
        <v>p-</v>
      </c>
      <c r="E388" t="str">
        <f>INDEX('Hitter BABS Calcs'!O:O,MATCH(A388,'Hitter BABS Calcs'!A:A,0))</f>
        <v>s-</v>
      </c>
      <c r="F388" t="str">
        <f>INDEX('Hitter BABS Calcs'!P:P,MATCH(A388,'Hitter BABS Calcs'!A:A,0))</f>
        <v>ops-</v>
      </c>
      <c r="H388" t="str">
        <f t="shared" si="6"/>
        <v>ops-</v>
      </c>
      <c r="I388" t="str">
        <f>IFERROR(VLOOKUP(A388,DL!$A$1:$E$411,5,FALSE),"")</f>
        <v/>
      </c>
      <c r="J388" t="str">
        <f>IFERROR(VLOOKUP(A388,'2017 Rookies'!A:B,2,FALSE),"")</f>
        <v>ex</v>
      </c>
      <c r="K388" t="str">
        <f>IFERROR(VLOOKUP(A388,'Free Agents'!A:B,2,FALSE),"")</f>
        <v/>
      </c>
    </row>
    <row r="389" spans="1:11" x14ac:dyDescent="0.3">
      <c r="A389" t="s">
        <v>245</v>
      </c>
      <c r="B389" t="str">
        <f>IFERROR(INDEX(ADP!B:B,MATCH(A389,ADP!A:A,0)),"")</f>
        <v/>
      </c>
      <c r="C389" t="str">
        <f>VLOOKUP(A389,'Hitter Playing Time'!A:D,4,FALSE)</f>
        <v>M</v>
      </c>
      <c r="D389" t="str">
        <f>INDEX('Hitter BABS Calcs'!N:N,MATCH(A389,'Hitter BABS Calcs'!A:A,0))</f>
        <v>p-</v>
      </c>
      <c r="E389" t="str">
        <f>INDEX('Hitter BABS Calcs'!O:O,MATCH(A389,'Hitter BABS Calcs'!A:A,0))</f>
        <v>s</v>
      </c>
      <c r="F389" t="str">
        <f>INDEX('Hitter BABS Calcs'!P:P,MATCH(A389,'Hitter BABS Calcs'!A:A,0))</f>
        <v>ops-</v>
      </c>
      <c r="H389" t="str">
        <f t="shared" si="6"/>
        <v>ops-</v>
      </c>
      <c r="I389" t="str">
        <f>IFERROR(VLOOKUP(A389,DL!$A$1:$E$411,5,FALSE),"")</f>
        <v/>
      </c>
      <c r="J389" t="str">
        <f>IFERROR(VLOOKUP(A389,'2017 Rookies'!A:B,2,FALSE),"")</f>
        <v/>
      </c>
      <c r="K389" t="str">
        <f>IFERROR(VLOOKUP(A389,'Free Agents'!A:B,2,FALSE),"")</f>
        <v/>
      </c>
    </row>
    <row r="390" spans="1:11" x14ac:dyDescent="0.3">
      <c r="A390" t="s">
        <v>246</v>
      </c>
      <c r="B390" t="str">
        <f>IFERROR(INDEX(ADP!B:B,MATCH(A390,ADP!A:A,0)),"")</f>
        <v/>
      </c>
      <c r="C390" t="str">
        <f>VLOOKUP(A390,'Hitter Playing Time'!A:D,4,FALSE)</f>
        <v>F</v>
      </c>
      <c r="D390" t="str">
        <f>INDEX('Hitter BABS Calcs'!N:N,MATCH(A390,'Hitter BABS Calcs'!A:A,0))</f>
        <v>p-</v>
      </c>
      <c r="E390" t="str">
        <f>INDEX('Hitter BABS Calcs'!O:O,MATCH(A390,'Hitter BABS Calcs'!A:A,0))</f>
        <v>s-</v>
      </c>
      <c r="F390" t="str">
        <f>INDEX('Hitter BABS Calcs'!P:P,MATCH(A390,'Hitter BABS Calcs'!A:A,0))</f>
        <v>ops-</v>
      </c>
      <c r="H390" t="str">
        <f t="shared" si="6"/>
        <v>ops-</v>
      </c>
      <c r="I390" t="str">
        <f>IFERROR(VLOOKUP(A390,DL!$A$1:$E$411,5,FALSE),"")</f>
        <v/>
      </c>
      <c r="J390" t="str">
        <f>IFERROR(VLOOKUP(A390,'2017 Rookies'!A:B,2,FALSE),"")</f>
        <v/>
      </c>
      <c r="K390" t="str">
        <f>IFERROR(VLOOKUP(A390,'Free Agents'!A:B,2,FALSE),"")</f>
        <v/>
      </c>
    </row>
    <row r="391" spans="1:11" x14ac:dyDescent="0.3">
      <c r="A391" t="s">
        <v>780</v>
      </c>
      <c r="B391">
        <f>IFERROR(INDEX(ADP!B:B,MATCH(A391,ADP!A:A,0)),"")</f>
        <v>229</v>
      </c>
      <c r="C391" t="str">
        <f>VLOOKUP(A391,'Hitter Playing Time'!A:D,4,FALSE)</f>
        <v>P</v>
      </c>
      <c r="D391" t="str">
        <f>INDEX('Hitter BABS Calcs'!N:N,MATCH(A391,'Hitter BABS Calcs'!A:A,0))</f>
        <v>p-</v>
      </c>
      <c r="E391" t="str">
        <f>INDEX('Hitter BABS Calcs'!O:O,MATCH(A391,'Hitter BABS Calcs'!A:A,0))</f>
        <v>s</v>
      </c>
      <c r="F391" t="str">
        <f>INDEX('Hitter BABS Calcs'!P:P,MATCH(A391,'Hitter BABS Calcs'!A:A,0))</f>
        <v>ops-</v>
      </c>
      <c r="H391" t="str">
        <f t="shared" si="6"/>
        <v>ops-</v>
      </c>
      <c r="I391" t="str">
        <f>IFERROR(VLOOKUP(A391,DL!$A$1:$E$411,5,FALSE),"")</f>
        <v/>
      </c>
      <c r="J391" t="str">
        <f>IFERROR(VLOOKUP(A391,'2017 Rookies'!A:B,2,FALSE),"")</f>
        <v>ex</v>
      </c>
      <c r="K391" t="str">
        <f>IFERROR(VLOOKUP(A391,'Free Agents'!A:B,2,FALSE),"")</f>
        <v/>
      </c>
    </row>
    <row r="392" spans="1:11" x14ac:dyDescent="0.3">
      <c r="A392" t="s">
        <v>468</v>
      </c>
      <c r="B392" t="str">
        <f>IFERROR(INDEX(ADP!B:B,MATCH(A392,ADP!A:A,0)),"")</f>
        <v/>
      </c>
      <c r="C392" t="str">
        <f>VLOOKUP(A392,'Hitter Playing Time'!A:D,4,FALSE)</f>
        <v>M</v>
      </c>
      <c r="D392" t="str">
        <f>INDEX('Hitter BABS Calcs'!N:N,MATCH(A392,'Hitter BABS Calcs'!A:A,0))</f>
        <v>p-</v>
      </c>
      <c r="E392" t="str">
        <f>INDEX('Hitter BABS Calcs'!O:O,MATCH(A392,'Hitter BABS Calcs'!A:A,0))</f>
        <v>s</v>
      </c>
      <c r="F392" t="str">
        <f>INDEX('Hitter BABS Calcs'!P:P,MATCH(A392,'Hitter BABS Calcs'!A:A,0))</f>
        <v>ops-</v>
      </c>
      <c r="H392" t="str">
        <f t="shared" si="6"/>
        <v>ops-</v>
      </c>
      <c r="I392" t="str">
        <f>IFERROR(VLOOKUP(A392,DL!$A$1:$E$411,5,FALSE),"")</f>
        <v/>
      </c>
      <c r="J392" t="str">
        <f>IFERROR(VLOOKUP(A392,'2017 Rookies'!A:B,2,FALSE),"")</f>
        <v/>
      </c>
      <c r="K392" t="str">
        <f>IFERROR(VLOOKUP(A392,'Free Agents'!A:B,2,FALSE),"")</f>
        <v/>
      </c>
    </row>
    <row r="393" spans="1:11" x14ac:dyDescent="0.3">
      <c r="A393" t="s">
        <v>1507</v>
      </c>
      <c r="B393" t="str">
        <f>IFERROR(INDEX(ADP!B:B,MATCH(A393,ADP!A:A,0)),"")</f>
        <v/>
      </c>
      <c r="C393" t="str">
        <f>VLOOKUP(A393,'Hitter Playing Time'!A:D,4,FALSE)</f>
        <v>P</v>
      </c>
      <c r="D393" t="str">
        <f>INDEX('Hitter BABS Calcs'!N:N,MATCH(A393,'Hitter BABS Calcs'!A:A,0))</f>
        <v>p-</v>
      </c>
      <c r="E393" t="str">
        <f>INDEX('Hitter BABS Calcs'!O:O,MATCH(A393,'Hitter BABS Calcs'!A:A,0))</f>
        <v>s-</v>
      </c>
      <c r="F393" t="str">
        <f>INDEX('Hitter BABS Calcs'!P:P,MATCH(A393,'Hitter BABS Calcs'!A:A,0))</f>
        <v>ops-</v>
      </c>
      <c r="H393" t="str">
        <f t="shared" si="6"/>
        <v>ops-</v>
      </c>
      <c r="I393" t="str">
        <f>IFERROR(VLOOKUP(A393,DL!$A$1:$E$411,5,FALSE),"")</f>
        <v/>
      </c>
      <c r="J393" t="str">
        <f>IFERROR(VLOOKUP(A393,'2017 Rookies'!A:B,2,FALSE),"")</f>
        <v/>
      </c>
      <c r="K393" t="str">
        <f>IFERROR(VLOOKUP(A393,'Free Agents'!A:B,2,FALSE),"")</f>
        <v/>
      </c>
    </row>
    <row r="394" spans="1:11" x14ac:dyDescent="0.3">
      <c r="A394" t="s">
        <v>1508</v>
      </c>
      <c r="B394" t="str">
        <f>IFERROR(INDEX(ADP!B:B,MATCH(A394,ADP!A:A,0)),"")</f>
        <v/>
      </c>
      <c r="C394" t="str">
        <f>VLOOKUP(A394,'Hitter Playing Time'!A:D,4,FALSE)</f>
        <v>P</v>
      </c>
      <c r="D394" t="str">
        <f>INDEX('Hitter BABS Calcs'!N:N,MATCH(A394,'Hitter BABS Calcs'!A:A,0))</f>
        <v>p-</v>
      </c>
      <c r="E394" t="str">
        <f>INDEX('Hitter BABS Calcs'!O:O,MATCH(A394,'Hitter BABS Calcs'!A:A,0))</f>
        <v>s</v>
      </c>
      <c r="F394" t="str">
        <f>INDEX('Hitter BABS Calcs'!P:P,MATCH(A394,'Hitter BABS Calcs'!A:A,0))</f>
        <v>ops-</v>
      </c>
      <c r="H394" t="str">
        <f t="shared" si="6"/>
        <v>ops-</v>
      </c>
      <c r="I394" t="str">
        <f>IFERROR(VLOOKUP(A394,DL!$A$1:$E$411,5,FALSE),"")</f>
        <v/>
      </c>
      <c r="J394" t="str">
        <f>IFERROR(VLOOKUP(A394,'2017 Rookies'!A:B,2,FALSE),"")</f>
        <v/>
      </c>
      <c r="K394" t="str">
        <f>IFERROR(VLOOKUP(A394,'Free Agents'!A:B,2,FALSE),"")</f>
        <v/>
      </c>
    </row>
    <row r="395" spans="1:11" x14ac:dyDescent="0.3">
      <c r="A395" t="s">
        <v>1385</v>
      </c>
      <c r="B395" t="str">
        <f>IFERROR(INDEX(ADP!B:B,MATCH(A395,ADP!A:A,0)),"")</f>
        <v/>
      </c>
      <c r="C395" t="str">
        <f>VLOOKUP(A395,'Hitter Playing Time'!A:D,4,FALSE)</f>
        <v>P</v>
      </c>
      <c r="D395" t="str">
        <f>INDEX('Hitter BABS Calcs'!N:N,MATCH(A395,'Hitter BABS Calcs'!A:A,0))</f>
        <v>p-</v>
      </c>
      <c r="E395" t="str">
        <f>INDEX('Hitter BABS Calcs'!O:O,MATCH(A395,'Hitter BABS Calcs'!A:A,0))</f>
        <v>s-</v>
      </c>
      <c r="F395" t="str">
        <f>INDEX('Hitter BABS Calcs'!P:P,MATCH(A395,'Hitter BABS Calcs'!A:A,0))</f>
        <v>ops-</v>
      </c>
      <c r="H395" t="str">
        <f t="shared" si="6"/>
        <v>ops-</v>
      </c>
      <c r="I395" t="str">
        <f>IFERROR(VLOOKUP(A395,DL!$A$1:$E$411,5,FALSE),"")</f>
        <v/>
      </c>
      <c r="J395" t="str">
        <f>IFERROR(VLOOKUP(A395,'2017 Rookies'!A:B,2,FALSE),"")</f>
        <v>ex</v>
      </c>
      <c r="K395" t="str">
        <f>IFERROR(VLOOKUP(A395,'Free Agents'!A:B,2,FALSE),"")</f>
        <v/>
      </c>
    </row>
    <row r="396" spans="1:11" x14ac:dyDescent="0.3">
      <c r="A396" t="s">
        <v>1348</v>
      </c>
      <c r="B396" t="str">
        <f>IFERROR(INDEX(ADP!B:B,MATCH(A396,ADP!A:A,0)),"")</f>
        <v/>
      </c>
      <c r="C396" t="str">
        <f>VLOOKUP(A396,'Hitter Playing Time'!A:D,4,FALSE)</f>
        <v>P</v>
      </c>
      <c r="D396" t="str">
        <f>INDEX('Hitter BABS Calcs'!N:N,MATCH(A396,'Hitter BABS Calcs'!A:A,0))</f>
        <v>p-</v>
      </c>
      <c r="E396" t="str">
        <f>INDEX('Hitter BABS Calcs'!O:O,MATCH(A396,'Hitter BABS Calcs'!A:A,0))</f>
        <v>s</v>
      </c>
      <c r="F396" t="str">
        <f>INDEX('Hitter BABS Calcs'!P:P,MATCH(A396,'Hitter BABS Calcs'!A:A,0))</f>
        <v>ops-</v>
      </c>
      <c r="H396" t="str">
        <f t="shared" si="6"/>
        <v>ops-</v>
      </c>
      <c r="I396" t="str">
        <f>IFERROR(VLOOKUP(A396,DL!$A$1:$E$411,5,FALSE),"")</f>
        <v/>
      </c>
      <c r="J396" t="str">
        <f>IFERROR(VLOOKUP(A396,'2017 Rookies'!A:B,2,FALSE),"")</f>
        <v>ex</v>
      </c>
      <c r="K396" t="str">
        <f>IFERROR(VLOOKUP(A396,'Free Agents'!A:B,2,FALSE),"")</f>
        <v/>
      </c>
    </row>
    <row r="397" spans="1:11" x14ac:dyDescent="0.3">
      <c r="A397" t="s">
        <v>1392</v>
      </c>
      <c r="B397" t="str">
        <f>IFERROR(INDEX(ADP!B:B,MATCH(A397,ADP!A:A,0)),"")</f>
        <v/>
      </c>
      <c r="C397" t="str">
        <f>VLOOKUP(A397,'Hitter Playing Time'!A:D,4,FALSE)</f>
        <v>P</v>
      </c>
      <c r="D397" t="str">
        <f>INDEX('Hitter BABS Calcs'!N:N,MATCH(A397,'Hitter BABS Calcs'!A:A,0))</f>
        <v>p</v>
      </c>
      <c r="E397" t="str">
        <f>INDEX('Hitter BABS Calcs'!O:O,MATCH(A397,'Hitter BABS Calcs'!A:A,0))</f>
        <v>s-</v>
      </c>
      <c r="F397" t="str">
        <f>INDEX('Hitter BABS Calcs'!P:P,MATCH(A397,'Hitter BABS Calcs'!A:A,0))</f>
        <v>ops-</v>
      </c>
      <c r="H397" t="str">
        <f t="shared" si="6"/>
        <v>ops-</v>
      </c>
      <c r="I397" t="str">
        <f>IFERROR(VLOOKUP(A397,DL!$A$1:$E$411,5,FALSE),"")</f>
        <v/>
      </c>
      <c r="J397" t="str">
        <f>IFERROR(VLOOKUP(A397,'2017 Rookies'!A:B,2,FALSE),"")</f>
        <v>ex</v>
      </c>
      <c r="K397" t="str">
        <f>IFERROR(VLOOKUP(A397,'Free Agents'!A:B,2,FALSE),"")</f>
        <v/>
      </c>
    </row>
    <row r="398" spans="1:11" x14ac:dyDescent="0.3">
      <c r="A398" t="s">
        <v>1509</v>
      </c>
      <c r="B398" t="str">
        <f>IFERROR(INDEX(ADP!B:B,MATCH(A398,ADP!A:A,0)),"")</f>
        <v/>
      </c>
      <c r="C398" t="str">
        <f>VLOOKUP(A398,'Hitter Playing Time'!A:D,4,FALSE)</f>
        <v>P</v>
      </c>
      <c r="D398" t="str">
        <f>INDEX('Hitter BABS Calcs'!N:N,MATCH(A398,'Hitter BABS Calcs'!A:A,0))</f>
        <v>p-</v>
      </c>
      <c r="E398" t="str">
        <f>INDEX('Hitter BABS Calcs'!O:O,MATCH(A398,'Hitter BABS Calcs'!A:A,0))</f>
        <v>s</v>
      </c>
      <c r="F398" t="str">
        <f>INDEX('Hitter BABS Calcs'!P:P,MATCH(A398,'Hitter BABS Calcs'!A:A,0))</f>
        <v>ops-</v>
      </c>
      <c r="H398" t="str">
        <f t="shared" si="6"/>
        <v>ops-</v>
      </c>
      <c r="I398" t="str">
        <f>IFERROR(VLOOKUP(A398,DL!$A$1:$E$411,5,FALSE),"")</f>
        <v/>
      </c>
      <c r="J398" t="str">
        <f>IFERROR(VLOOKUP(A398,'2017 Rookies'!A:B,2,FALSE),"")</f>
        <v/>
      </c>
      <c r="K398" t="str">
        <f>IFERROR(VLOOKUP(A398,'Free Agents'!A:B,2,FALSE),"")</f>
        <v/>
      </c>
    </row>
    <row r="399" spans="1:11" x14ac:dyDescent="0.3">
      <c r="A399" t="s">
        <v>1343</v>
      </c>
      <c r="B399" t="str">
        <f>IFERROR(INDEX(ADP!B:B,MATCH(A399,ADP!A:A,0)),"")</f>
        <v/>
      </c>
      <c r="C399" t="str">
        <f>VLOOKUP(A399,'Hitter Playing Time'!A:D,4,FALSE)</f>
        <v>P</v>
      </c>
      <c r="D399" t="str">
        <f>INDEX('Hitter BABS Calcs'!N:N,MATCH(A399,'Hitter BABS Calcs'!A:A,0))</f>
        <v>p-</v>
      </c>
      <c r="E399" t="str">
        <f>INDEX('Hitter BABS Calcs'!O:O,MATCH(A399,'Hitter BABS Calcs'!A:A,0))</f>
        <v>s</v>
      </c>
      <c r="F399" t="str">
        <f>INDEX('Hitter BABS Calcs'!P:P,MATCH(A399,'Hitter BABS Calcs'!A:A,0))</f>
        <v>ops-</v>
      </c>
      <c r="H399" t="str">
        <f t="shared" si="6"/>
        <v>ops-</v>
      </c>
      <c r="I399" t="str">
        <f>IFERROR(VLOOKUP(A399,DL!$A$1:$E$411,5,FALSE),"")</f>
        <v/>
      </c>
      <c r="J399" t="str">
        <f>IFERROR(VLOOKUP(A399,'2017 Rookies'!A:B,2,FALSE),"")</f>
        <v>ex</v>
      </c>
      <c r="K399" t="str">
        <f>IFERROR(VLOOKUP(A399,'Free Agents'!A:B,2,FALSE),"")</f>
        <v/>
      </c>
    </row>
    <row r="400" spans="1:11" x14ac:dyDescent="0.3">
      <c r="A400" t="s">
        <v>432</v>
      </c>
      <c r="B400" t="str">
        <f>IFERROR(INDEX(ADP!B:B,MATCH(A400,ADP!A:A,0)),"")</f>
        <v/>
      </c>
      <c r="C400" t="str">
        <f>VLOOKUP(A400,'Hitter Playing Time'!A:D,4,FALSE)</f>
        <v>P</v>
      </c>
      <c r="D400" t="str">
        <f>INDEX('Hitter BABS Calcs'!N:N,MATCH(A400,'Hitter BABS Calcs'!A:A,0))</f>
        <v>p-</v>
      </c>
      <c r="E400" t="str">
        <f>INDEX('Hitter BABS Calcs'!O:O,MATCH(A400,'Hitter BABS Calcs'!A:A,0))</f>
        <v>s-</v>
      </c>
      <c r="F400" t="str">
        <f>INDEX('Hitter BABS Calcs'!P:P,MATCH(A400,'Hitter BABS Calcs'!A:A,0))</f>
        <v>ops-</v>
      </c>
      <c r="H400" t="str">
        <f t="shared" si="6"/>
        <v>ops-</v>
      </c>
      <c r="I400" t="str">
        <f>IFERROR(VLOOKUP(A400,DL!$A$1:$E$411,5,FALSE),"")</f>
        <v/>
      </c>
      <c r="J400" t="str">
        <f>IFERROR(VLOOKUP(A400,'2017 Rookies'!A:B,2,FALSE),"")</f>
        <v/>
      </c>
      <c r="K400" t="str">
        <f>IFERROR(VLOOKUP(A400,'Free Agents'!A:B,2,FALSE),"")</f>
        <v/>
      </c>
    </row>
    <row r="401" spans="1:11" x14ac:dyDescent="0.3">
      <c r="A401" t="s">
        <v>1510</v>
      </c>
      <c r="B401" t="str">
        <f>IFERROR(INDEX(ADP!B:B,MATCH(A401,ADP!A:A,0)),"")</f>
        <v/>
      </c>
      <c r="C401" t="str">
        <f>VLOOKUP(A401,'Hitter Playing Time'!A:D,4,FALSE)</f>
        <v>P</v>
      </c>
      <c r="D401" t="str">
        <f>INDEX('Hitter BABS Calcs'!N:N,MATCH(A401,'Hitter BABS Calcs'!A:A,0))</f>
        <v>p-</v>
      </c>
      <c r="E401" t="str">
        <f>INDEX('Hitter BABS Calcs'!O:O,MATCH(A401,'Hitter BABS Calcs'!A:A,0))</f>
        <v>S+</v>
      </c>
      <c r="F401" t="str">
        <f>INDEX('Hitter BABS Calcs'!P:P,MATCH(A401,'Hitter BABS Calcs'!A:A,0))</f>
        <v>ops-</v>
      </c>
      <c r="H401" t="str">
        <f t="shared" si="6"/>
        <v>ops-</v>
      </c>
      <c r="I401" t="str">
        <f>IFERROR(VLOOKUP(A401,DL!$A$1:$E$411,5,FALSE),"")</f>
        <v/>
      </c>
      <c r="J401" t="str">
        <f>IFERROR(VLOOKUP(A401,'2017 Rookies'!A:B,2,FALSE),"")</f>
        <v/>
      </c>
      <c r="K401" t="str">
        <f>IFERROR(VLOOKUP(A401,'Free Agents'!A:B,2,FALSE),"")</f>
        <v/>
      </c>
    </row>
    <row r="402" spans="1:11" x14ac:dyDescent="0.3">
      <c r="A402" t="s">
        <v>660</v>
      </c>
      <c r="B402" t="str">
        <f>IFERROR(INDEX(ADP!B:B,MATCH(A402,ADP!A:A,0)),"")</f>
        <v/>
      </c>
      <c r="C402" t="str">
        <f>VLOOKUP(A402,'Hitter Playing Time'!A:D,4,FALSE)</f>
        <v>P</v>
      </c>
      <c r="D402" t="str">
        <f>INDEX('Hitter BABS Calcs'!N:N,MATCH(A402,'Hitter BABS Calcs'!A:A,0))</f>
        <v>p-</v>
      </c>
      <c r="E402" t="str">
        <f>INDEX('Hitter BABS Calcs'!O:O,MATCH(A402,'Hitter BABS Calcs'!A:A,0))</f>
        <v>s-</v>
      </c>
      <c r="F402" t="str">
        <f>INDEX('Hitter BABS Calcs'!P:P,MATCH(A402,'Hitter BABS Calcs'!A:A,0))</f>
        <v>ops-</v>
      </c>
      <c r="H402" t="str">
        <f t="shared" si="6"/>
        <v>ops-</v>
      </c>
      <c r="I402" t="str">
        <f>IFERROR(VLOOKUP(A402,DL!$A$1:$E$411,5,FALSE),"")</f>
        <v/>
      </c>
      <c r="J402" t="str">
        <f>IFERROR(VLOOKUP(A402,'2017 Rookies'!A:B,2,FALSE),"")</f>
        <v>ex</v>
      </c>
      <c r="K402" t="str">
        <f>IFERROR(VLOOKUP(A402,'Free Agents'!A:B,2,FALSE),"")</f>
        <v/>
      </c>
    </row>
    <row r="403" spans="1:11" x14ac:dyDescent="0.3">
      <c r="A403" t="s">
        <v>1511</v>
      </c>
      <c r="B403" t="str">
        <f>IFERROR(INDEX(ADP!B:B,MATCH(A403,ADP!A:A,0)),"")</f>
        <v/>
      </c>
      <c r="C403" t="str">
        <f>VLOOKUP(A403,'Hitter Playing Time'!A:D,4,FALSE)</f>
        <v>M</v>
      </c>
      <c r="D403" t="str">
        <f>INDEX('Hitter BABS Calcs'!N:N,MATCH(A403,'Hitter BABS Calcs'!A:A,0))</f>
        <v>p-</v>
      </c>
      <c r="E403" t="str">
        <f>INDEX('Hitter BABS Calcs'!O:O,MATCH(A403,'Hitter BABS Calcs'!A:A,0))</f>
        <v>s-</v>
      </c>
      <c r="F403" t="str">
        <f>INDEX('Hitter BABS Calcs'!P:P,MATCH(A403,'Hitter BABS Calcs'!A:A,0))</f>
        <v>ops-</v>
      </c>
      <c r="H403" t="str">
        <f t="shared" si="6"/>
        <v>ops-</v>
      </c>
      <c r="I403" t="str">
        <f>IFERROR(VLOOKUP(A403,DL!$A$1:$E$411,5,FALSE),"")</f>
        <v/>
      </c>
      <c r="J403" t="str">
        <f>IFERROR(VLOOKUP(A403,'2017 Rookies'!A:B,2,FALSE),"")</f>
        <v/>
      </c>
      <c r="K403" t="str">
        <f>IFERROR(VLOOKUP(A403,'Free Agents'!A:B,2,FALSE),"")</f>
        <v/>
      </c>
    </row>
    <row r="404" spans="1:11" x14ac:dyDescent="0.3">
      <c r="A404" t="s">
        <v>1512</v>
      </c>
      <c r="B404" t="str">
        <f>IFERROR(INDEX(ADP!B:B,MATCH(A404,ADP!A:A,0)),"")</f>
        <v/>
      </c>
      <c r="C404" t="str">
        <f>VLOOKUP(A404,'Hitter Playing Time'!A:D,4,FALSE)</f>
        <v>M</v>
      </c>
      <c r="D404" t="str">
        <f>INDEX('Hitter BABS Calcs'!N:N,MATCH(A404,'Hitter BABS Calcs'!A:A,0))</f>
        <v>p-</v>
      </c>
      <c r="E404" t="str">
        <f>INDEX('Hitter BABS Calcs'!O:O,MATCH(A404,'Hitter BABS Calcs'!A:A,0))</f>
        <v>S+</v>
      </c>
      <c r="F404" t="str">
        <f>INDEX('Hitter BABS Calcs'!P:P,MATCH(A404,'Hitter BABS Calcs'!A:A,0))</f>
        <v>ops-</v>
      </c>
      <c r="H404" t="str">
        <f t="shared" si="6"/>
        <v>ops-</v>
      </c>
      <c r="I404" t="str">
        <f>IFERROR(VLOOKUP(A404,DL!$A$1:$E$411,5,FALSE),"")</f>
        <v/>
      </c>
      <c r="J404" t="str">
        <f>IFERROR(VLOOKUP(A404,'2017 Rookies'!A:B,2,FALSE),"")</f>
        <v/>
      </c>
      <c r="K404" t="str">
        <f>IFERROR(VLOOKUP(A404,'Free Agents'!A:B,2,FALSE),"")</f>
        <v/>
      </c>
    </row>
    <row r="405" spans="1:11" x14ac:dyDescent="0.3">
      <c r="A405" t="s">
        <v>1207</v>
      </c>
      <c r="B405" t="str">
        <f>IFERROR(INDEX(ADP!B:B,MATCH(A405,ADP!A:A,0)),"")</f>
        <v/>
      </c>
      <c r="C405" t="str">
        <f>VLOOKUP(A405,'Hitter Playing Time'!A:D,4,FALSE)</f>
        <v>P</v>
      </c>
      <c r="D405" t="str">
        <f>INDEX('Hitter BABS Calcs'!N:N,MATCH(A405,'Hitter BABS Calcs'!A:A,0))</f>
        <v>p-</v>
      </c>
      <c r="E405" t="str">
        <f>INDEX('Hitter BABS Calcs'!O:O,MATCH(A405,'Hitter BABS Calcs'!A:A,0))</f>
        <v>s</v>
      </c>
      <c r="F405" t="str">
        <f>INDEX('Hitter BABS Calcs'!P:P,MATCH(A405,'Hitter BABS Calcs'!A:A,0))</f>
        <v>ops-</v>
      </c>
      <c r="H405" t="str">
        <f t="shared" si="6"/>
        <v>ops-</v>
      </c>
      <c r="I405" t="str">
        <f>IFERROR(VLOOKUP(A405,DL!$A$1:$E$411,5,FALSE),"")</f>
        <v/>
      </c>
      <c r="J405" t="str">
        <f>IFERROR(VLOOKUP(A405,'2017 Rookies'!A:B,2,FALSE),"")</f>
        <v>ex</v>
      </c>
      <c r="K405" t="str">
        <f>IFERROR(VLOOKUP(A405,'Free Agents'!A:B,2,FALSE),"")</f>
        <v/>
      </c>
    </row>
    <row r="406" spans="1:11" x14ac:dyDescent="0.3">
      <c r="A406" t="s">
        <v>247</v>
      </c>
      <c r="B406" t="str">
        <f>IFERROR(INDEX(ADP!B:B,MATCH(A406,ADP!A:A,0)),"")</f>
        <v/>
      </c>
      <c r="C406" t="str">
        <f>VLOOKUP(A406,'Hitter Playing Time'!A:D,4,FALSE)</f>
        <v>M</v>
      </c>
      <c r="D406" t="str">
        <f>INDEX('Hitter BABS Calcs'!N:N,MATCH(A406,'Hitter BABS Calcs'!A:A,0))</f>
        <v>p-</v>
      </c>
      <c r="E406" t="str">
        <f>INDEX('Hitter BABS Calcs'!O:O,MATCH(A406,'Hitter BABS Calcs'!A:A,0))</f>
        <v>s-</v>
      </c>
      <c r="F406" t="str">
        <f>INDEX('Hitter BABS Calcs'!P:P,MATCH(A406,'Hitter BABS Calcs'!A:A,0))</f>
        <v>ops-</v>
      </c>
      <c r="H406" t="str">
        <f t="shared" si="6"/>
        <v>ops-</v>
      </c>
      <c r="I406" t="str">
        <f>IFERROR(VLOOKUP(A406,DL!$A$1:$E$411,5,FALSE),"")</f>
        <v/>
      </c>
      <c r="J406" t="str">
        <f>IFERROR(VLOOKUP(A406,'2017 Rookies'!A:B,2,FALSE),"")</f>
        <v/>
      </c>
      <c r="K406" t="str">
        <f>IFERROR(VLOOKUP(A406,'Free Agents'!A:B,2,FALSE),"")</f>
        <v/>
      </c>
    </row>
    <row r="407" spans="1:11" x14ac:dyDescent="0.3">
      <c r="A407" t="s">
        <v>1513</v>
      </c>
      <c r="B407" t="str">
        <f>IFERROR(INDEX(ADP!B:B,MATCH(A407,ADP!A:A,0)),"")</f>
        <v/>
      </c>
      <c r="C407" t="str">
        <f>VLOOKUP(A407,'Hitter Playing Time'!A:D,4,FALSE)</f>
        <v>P</v>
      </c>
      <c r="D407" t="str">
        <f>INDEX('Hitter BABS Calcs'!N:N,MATCH(A407,'Hitter BABS Calcs'!A:A,0))</f>
        <v>p-</v>
      </c>
      <c r="E407" t="str">
        <f>INDEX('Hitter BABS Calcs'!O:O,MATCH(A407,'Hitter BABS Calcs'!A:A,0))</f>
        <v>s</v>
      </c>
      <c r="F407" t="str">
        <f>INDEX('Hitter BABS Calcs'!P:P,MATCH(A407,'Hitter BABS Calcs'!A:A,0))</f>
        <v>ops-</v>
      </c>
      <c r="H407" t="str">
        <f t="shared" si="6"/>
        <v>ops-</v>
      </c>
      <c r="I407" t="str">
        <f>IFERROR(VLOOKUP(A407,DL!$A$1:$E$411,5,FALSE),"")</f>
        <v/>
      </c>
      <c r="J407" t="str">
        <f>IFERROR(VLOOKUP(A407,'2017 Rookies'!A:B,2,FALSE),"")</f>
        <v/>
      </c>
      <c r="K407" t="str">
        <f>IFERROR(VLOOKUP(A407,'Free Agents'!A:B,2,FALSE),"")</f>
        <v/>
      </c>
    </row>
    <row r="408" spans="1:11" x14ac:dyDescent="0.3">
      <c r="A408" t="s">
        <v>248</v>
      </c>
      <c r="B408" t="str">
        <f>IFERROR(INDEX(ADP!B:B,MATCH(A408,ADP!A:A,0)),"")</f>
        <v/>
      </c>
      <c r="C408" t="str">
        <f>VLOOKUP(A408,'Hitter Playing Time'!A:D,4,FALSE)</f>
        <v>M</v>
      </c>
      <c r="D408" t="str">
        <f>INDEX('Hitter BABS Calcs'!N:N,MATCH(A408,'Hitter BABS Calcs'!A:A,0))</f>
        <v>p-</v>
      </c>
      <c r="E408" t="str">
        <f>INDEX('Hitter BABS Calcs'!O:O,MATCH(A408,'Hitter BABS Calcs'!A:A,0))</f>
        <v>s-</v>
      </c>
      <c r="F408" t="str">
        <f>INDEX('Hitter BABS Calcs'!P:P,MATCH(A408,'Hitter BABS Calcs'!A:A,0))</f>
        <v>ops-</v>
      </c>
      <c r="H408" t="str">
        <f t="shared" si="6"/>
        <v>ops-</v>
      </c>
      <c r="I408" t="str">
        <f>IFERROR(VLOOKUP(A408,DL!$A$1:$E$411,5,FALSE),"")</f>
        <v/>
      </c>
      <c r="J408" t="str">
        <f>IFERROR(VLOOKUP(A408,'2017 Rookies'!A:B,2,FALSE),"")</f>
        <v/>
      </c>
      <c r="K408" t="str">
        <f>IFERROR(VLOOKUP(A408,'Free Agents'!A:B,2,FALSE),"")</f>
        <v/>
      </c>
    </row>
    <row r="409" spans="1:11" x14ac:dyDescent="0.3">
      <c r="A409" t="s">
        <v>249</v>
      </c>
      <c r="B409">
        <f>IFERROR(INDEX(ADP!B:B,MATCH(A409,ADP!A:A,0)),"")</f>
        <v>60</v>
      </c>
      <c r="C409" t="str">
        <f>VLOOKUP(A409,'Hitter Playing Time'!A:D,4,FALSE)</f>
        <v>F</v>
      </c>
      <c r="D409" t="str">
        <f>INDEX('Hitter BABS Calcs'!N:N,MATCH(A409,'Hitter BABS Calcs'!A:A,0))</f>
        <v>p-</v>
      </c>
      <c r="E409" t="str">
        <f>INDEX('Hitter BABS Calcs'!O:O,MATCH(A409,'Hitter BABS Calcs'!A:A,0))</f>
        <v>S+</v>
      </c>
      <c r="F409" t="str">
        <f>INDEX('Hitter BABS Calcs'!P:P,MATCH(A409,'Hitter BABS Calcs'!A:A,0))</f>
        <v>ops-</v>
      </c>
      <c r="H409" t="str">
        <f t="shared" si="6"/>
        <v>ops-</v>
      </c>
      <c r="I409" t="str">
        <f>IFERROR(VLOOKUP(A409,DL!$A$1:$E$411,5,FALSE),"")</f>
        <v/>
      </c>
      <c r="J409" t="str">
        <f>IFERROR(VLOOKUP(A409,'2017 Rookies'!A:B,2,FALSE),"")</f>
        <v/>
      </c>
      <c r="K409" t="str">
        <f>IFERROR(VLOOKUP(A409,'Free Agents'!A:B,2,FALSE),"")</f>
        <v/>
      </c>
    </row>
    <row r="410" spans="1:11" x14ac:dyDescent="0.3">
      <c r="A410" t="s">
        <v>250</v>
      </c>
      <c r="B410">
        <f>IFERROR(INDEX(ADP!B:B,MATCH(A410,ADP!A:A,0)),"")</f>
        <v>280</v>
      </c>
      <c r="C410" t="str">
        <f>VLOOKUP(A410,'Hitter Playing Time'!A:D,4,FALSE)</f>
        <v>M</v>
      </c>
      <c r="D410" t="str">
        <f>INDEX('Hitter BABS Calcs'!N:N,MATCH(A410,'Hitter BABS Calcs'!A:A,0))</f>
        <v>p-</v>
      </c>
      <c r="E410" t="str">
        <f>INDEX('Hitter BABS Calcs'!O:O,MATCH(A410,'Hitter BABS Calcs'!A:A,0))</f>
        <v>s-</v>
      </c>
      <c r="F410" t="str">
        <f>INDEX('Hitter BABS Calcs'!P:P,MATCH(A410,'Hitter BABS Calcs'!A:A,0))</f>
        <v>ops-</v>
      </c>
      <c r="H410" t="str">
        <f t="shared" si="6"/>
        <v>ops-</v>
      </c>
      <c r="I410" t="str">
        <f>IFERROR(VLOOKUP(A410,DL!$A$1:$E$411,5,FALSE),"")</f>
        <v/>
      </c>
      <c r="J410" t="str">
        <f>IFERROR(VLOOKUP(A410,'2017 Rookies'!A:B,2,FALSE),"")</f>
        <v/>
      </c>
      <c r="K410" t="str">
        <f>IFERROR(VLOOKUP(A410,'Free Agents'!A:B,2,FALSE),"")</f>
        <v/>
      </c>
    </row>
    <row r="411" spans="1:11" x14ac:dyDescent="0.3">
      <c r="A411" t="s">
        <v>1514</v>
      </c>
      <c r="B411" t="str">
        <f>IFERROR(INDEX(ADP!B:B,MATCH(A411,ADP!A:A,0)),"")</f>
        <v/>
      </c>
      <c r="C411" t="str">
        <f>VLOOKUP(A411,'Hitter Playing Time'!A:D,4,FALSE)</f>
        <v>P</v>
      </c>
      <c r="D411" t="str">
        <f>INDEX('Hitter BABS Calcs'!N:N,MATCH(A411,'Hitter BABS Calcs'!A:A,0))</f>
        <v>p-</v>
      </c>
      <c r="E411" t="str">
        <f>INDEX('Hitter BABS Calcs'!O:O,MATCH(A411,'Hitter BABS Calcs'!A:A,0))</f>
        <v>s-</v>
      </c>
      <c r="F411" t="str">
        <f>INDEX('Hitter BABS Calcs'!P:P,MATCH(A411,'Hitter BABS Calcs'!A:A,0))</f>
        <v>ops-</v>
      </c>
      <c r="H411" t="str">
        <f t="shared" si="6"/>
        <v>ops-</v>
      </c>
      <c r="I411" t="str">
        <f>IFERROR(VLOOKUP(A411,DL!$A$1:$E$411,5,FALSE),"")</f>
        <v/>
      </c>
      <c r="J411" t="str">
        <f>IFERROR(VLOOKUP(A411,'2017 Rookies'!A:B,2,FALSE),"")</f>
        <v/>
      </c>
      <c r="K411" t="str">
        <f>IFERROR(VLOOKUP(A411,'Free Agents'!A:B,2,FALSE),"")</f>
        <v/>
      </c>
    </row>
    <row r="412" spans="1:11" x14ac:dyDescent="0.3">
      <c r="A412" t="s">
        <v>1271</v>
      </c>
      <c r="B412" t="str">
        <f>IFERROR(INDEX(ADP!B:B,MATCH(A412,ADP!A:A,0)),"")</f>
        <v/>
      </c>
      <c r="C412" t="str">
        <f>VLOOKUP(A412,'Hitter Playing Time'!A:D,4,FALSE)</f>
        <v>P</v>
      </c>
      <c r="D412" t="str">
        <f>INDEX('Hitter BABS Calcs'!N:N,MATCH(A412,'Hitter BABS Calcs'!A:A,0))</f>
        <v>p-</v>
      </c>
      <c r="E412" t="str">
        <f>INDEX('Hitter BABS Calcs'!O:O,MATCH(A412,'Hitter BABS Calcs'!A:A,0))</f>
        <v>s-</v>
      </c>
      <c r="F412" t="str">
        <f>INDEX('Hitter BABS Calcs'!P:P,MATCH(A412,'Hitter BABS Calcs'!A:A,0))</f>
        <v>ops-</v>
      </c>
      <c r="H412" t="str">
        <f t="shared" si="6"/>
        <v>ops-</v>
      </c>
      <c r="I412" t="str">
        <f>IFERROR(VLOOKUP(A412,DL!$A$1:$E$411,5,FALSE),"")</f>
        <v/>
      </c>
      <c r="J412" t="str">
        <f>IFERROR(VLOOKUP(A412,'2017 Rookies'!A:B,2,FALSE),"")</f>
        <v>ex</v>
      </c>
      <c r="K412" t="str">
        <f>IFERROR(VLOOKUP(A412,'Free Agents'!A:B,2,FALSE),"")</f>
        <v/>
      </c>
    </row>
    <row r="413" spans="1:11" x14ac:dyDescent="0.3">
      <c r="A413" t="s">
        <v>1266</v>
      </c>
      <c r="B413" t="str">
        <f>IFERROR(INDEX(ADP!B:B,MATCH(A413,ADP!A:A,0)),"")</f>
        <v/>
      </c>
      <c r="C413" t="str">
        <f>VLOOKUP(A413,'Hitter Playing Time'!A:D,4,FALSE)</f>
        <v>P</v>
      </c>
      <c r="D413" t="str">
        <f>INDEX('Hitter BABS Calcs'!N:N,MATCH(A413,'Hitter BABS Calcs'!A:A,0))</f>
        <v>p-</v>
      </c>
      <c r="E413" t="str">
        <f>INDEX('Hitter BABS Calcs'!O:O,MATCH(A413,'Hitter BABS Calcs'!A:A,0))</f>
        <v>s</v>
      </c>
      <c r="F413" t="str">
        <f>INDEX('Hitter BABS Calcs'!P:P,MATCH(A413,'Hitter BABS Calcs'!A:A,0))</f>
        <v>ops-</v>
      </c>
      <c r="H413" t="str">
        <f t="shared" si="6"/>
        <v>ops-</v>
      </c>
      <c r="I413" t="str">
        <f>IFERROR(VLOOKUP(A413,DL!$A$1:$E$411,5,FALSE),"")</f>
        <v/>
      </c>
      <c r="J413" t="str">
        <f>IFERROR(VLOOKUP(A413,'2017 Rookies'!A:B,2,FALSE),"")</f>
        <v>ex</v>
      </c>
      <c r="K413" t="str">
        <f>IFERROR(VLOOKUP(A413,'Free Agents'!A:B,2,FALSE),"")</f>
        <v/>
      </c>
    </row>
    <row r="414" spans="1:11" x14ac:dyDescent="0.3">
      <c r="A414" t="s">
        <v>597</v>
      </c>
      <c r="B414" t="str">
        <f>IFERROR(INDEX(ADP!B:B,MATCH(A414,ADP!A:A,0)),"")</f>
        <v/>
      </c>
      <c r="C414" t="str">
        <f>VLOOKUP(A414,'Hitter Playing Time'!A:D,4,FALSE)</f>
        <v>P</v>
      </c>
      <c r="D414" t="str">
        <f>INDEX('Hitter BABS Calcs'!N:N,MATCH(A414,'Hitter BABS Calcs'!A:A,0))</f>
        <v>p</v>
      </c>
      <c r="E414" t="str">
        <f>INDEX('Hitter BABS Calcs'!O:O,MATCH(A414,'Hitter BABS Calcs'!A:A,0))</f>
        <v>s-</v>
      </c>
      <c r="F414" t="str">
        <f>INDEX('Hitter BABS Calcs'!P:P,MATCH(A414,'Hitter BABS Calcs'!A:A,0))</f>
        <v>ops-</v>
      </c>
      <c r="H414" t="str">
        <f t="shared" si="6"/>
        <v>ops-</v>
      </c>
      <c r="I414" t="str">
        <f>IFERROR(VLOOKUP(A414,DL!$A$1:$E$411,5,FALSE),"")</f>
        <v/>
      </c>
      <c r="J414" t="str">
        <f>IFERROR(VLOOKUP(A414,'2017 Rookies'!A:B,2,FALSE),"")</f>
        <v/>
      </c>
      <c r="K414" t="str">
        <f>IFERROR(VLOOKUP(A414,'Free Agents'!A:B,2,FALSE),"")</f>
        <v/>
      </c>
    </row>
    <row r="415" spans="1:11" x14ac:dyDescent="0.3">
      <c r="A415" t="s">
        <v>251</v>
      </c>
      <c r="B415" t="str">
        <f>IFERROR(INDEX(ADP!B:B,MATCH(A415,ADP!A:A,0)),"")</f>
        <v/>
      </c>
      <c r="C415" t="str">
        <f>VLOOKUP(A415,'Hitter Playing Time'!A:D,4,FALSE)</f>
        <v>F</v>
      </c>
      <c r="D415" t="str">
        <f>INDEX('Hitter BABS Calcs'!N:N,MATCH(A415,'Hitter BABS Calcs'!A:A,0))</f>
        <v>p-</v>
      </c>
      <c r="E415" t="str">
        <f>INDEX('Hitter BABS Calcs'!O:O,MATCH(A415,'Hitter BABS Calcs'!A:A,0))</f>
        <v>s</v>
      </c>
      <c r="F415" t="str">
        <f>INDEX('Hitter BABS Calcs'!P:P,MATCH(A415,'Hitter BABS Calcs'!A:A,0))</f>
        <v>ops-</v>
      </c>
      <c r="H415" t="str">
        <f t="shared" si="6"/>
        <v>ops-</v>
      </c>
      <c r="I415" t="str">
        <f>IFERROR(VLOOKUP(A415,DL!$A$1:$E$411,5,FALSE),"")</f>
        <v/>
      </c>
      <c r="J415" t="str">
        <f>IFERROR(VLOOKUP(A415,'2017 Rookies'!A:B,2,FALSE),"")</f>
        <v>ex</v>
      </c>
      <c r="K415" t="str">
        <f>IFERROR(VLOOKUP(A415,'Free Agents'!A:B,2,FALSE),"")</f>
        <v/>
      </c>
    </row>
    <row r="416" spans="1:11" x14ac:dyDescent="0.3">
      <c r="A416" t="s">
        <v>1515</v>
      </c>
      <c r="B416" t="str">
        <f>IFERROR(INDEX(ADP!B:B,MATCH(A416,ADP!A:A,0)),"")</f>
        <v/>
      </c>
      <c r="C416" t="str">
        <f>VLOOKUP(A416,'Hitter Playing Time'!A:D,4,FALSE)</f>
        <v>P</v>
      </c>
      <c r="D416" t="str">
        <f>INDEX('Hitter BABS Calcs'!N:N,MATCH(A416,'Hitter BABS Calcs'!A:A,0))</f>
        <v>p-</v>
      </c>
      <c r="E416" t="str">
        <f>INDEX('Hitter BABS Calcs'!O:O,MATCH(A416,'Hitter BABS Calcs'!A:A,0))</f>
        <v>s</v>
      </c>
      <c r="F416" t="str">
        <f>INDEX('Hitter BABS Calcs'!P:P,MATCH(A416,'Hitter BABS Calcs'!A:A,0))</f>
        <v>ops-</v>
      </c>
      <c r="H416" t="str">
        <f t="shared" si="6"/>
        <v>ops-</v>
      </c>
      <c r="I416" t="str">
        <f>IFERROR(VLOOKUP(A416,DL!$A$1:$E$411,5,FALSE),"")</f>
        <v/>
      </c>
      <c r="J416" t="str">
        <f>IFERROR(VLOOKUP(A416,'2017 Rookies'!A:B,2,FALSE),"")</f>
        <v/>
      </c>
      <c r="K416" t="str">
        <f>IFERROR(VLOOKUP(A416,'Free Agents'!A:B,2,FALSE),"")</f>
        <v/>
      </c>
    </row>
    <row r="417" spans="1:11" x14ac:dyDescent="0.3">
      <c r="A417" t="s">
        <v>532</v>
      </c>
      <c r="B417" t="str">
        <f>IFERROR(INDEX(ADP!B:B,MATCH(A417,ADP!A:A,0)),"")</f>
        <v/>
      </c>
      <c r="C417" t="str">
        <f>VLOOKUP(A417,'Hitter Playing Time'!A:D,4,FALSE)</f>
        <v>P</v>
      </c>
      <c r="D417" t="str">
        <f>INDEX('Hitter BABS Calcs'!N:N,MATCH(A417,'Hitter BABS Calcs'!A:A,0))</f>
        <v>p-</v>
      </c>
      <c r="E417" t="str">
        <f>INDEX('Hitter BABS Calcs'!O:O,MATCH(A417,'Hitter BABS Calcs'!A:A,0))</f>
        <v>s-</v>
      </c>
      <c r="F417" t="str">
        <f>INDEX('Hitter BABS Calcs'!P:P,MATCH(A417,'Hitter BABS Calcs'!A:A,0))</f>
        <v>ops-</v>
      </c>
      <c r="H417" t="str">
        <f t="shared" si="6"/>
        <v>ops-</v>
      </c>
      <c r="I417" t="str">
        <f>IFERROR(VLOOKUP(A417,DL!$A$1:$E$411,5,FALSE),"")</f>
        <v>inj</v>
      </c>
      <c r="J417" t="str">
        <f>IFERROR(VLOOKUP(A417,'2017 Rookies'!A:B,2,FALSE),"")</f>
        <v/>
      </c>
      <c r="K417" t="str">
        <f>IFERROR(VLOOKUP(A417,'Free Agents'!A:B,2,FALSE),"")</f>
        <v>Nw</v>
      </c>
    </row>
    <row r="418" spans="1:11" x14ac:dyDescent="0.3">
      <c r="A418" t="s">
        <v>600</v>
      </c>
      <c r="B418" t="str">
        <f>IFERROR(INDEX(ADP!B:B,MATCH(A418,ADP!A:A,0)),"")</f>
        <v/>
      </c>
      <c r="C418" t="str">
        <f>VLOOKUP(A418,'Hitter Playing Time'!A:D,4,FALSE)</f>
        <v>P</v>
      </c>
      <c r="D418" t="str">
        <f>INDEX('Hitter BABS Calcs'!N:N,MATCH(A418,'Hitter BABS Calcs'!A:A,0))</f>
        <v>p-</v>
      </c>
      <c r="E418" t="str">
        <f>INDEX('Hitter BABS Calcs'!O:O,MATCH(A418,'Hitter BABS Calcs'!A:A,0))</f>
        <v>s-</v>
      </c>
      <c r="F418" t="str">
        <f>INDEX('Hitter BABS Calcs'!P:P,MATCH(A418,'Hitter BABS Calcs'!A:A,0))</f>
        <v>ops-</v>
      </c>
      <c r="H418" t="str">
        <f t="shared" si="6"/>
        <v>ops-</v>
      </c>
      <c r="I418" t="str">
        <f>IFERROR(VLOOKUP(A418,DL!$A$1:$E$411,5,FALSE),"")</f>
        <v>INJ</v>
      </c>
      <c r="J418" t="str">
        <f>IFERROR(VLOOKUP(A418,'2017 Rookies'!A:B,2,FALSE),"")</f>
        <v/>
      </c>
      <c r="K418" t="str">
        <f>IFERROR(VLOOKUP(A418,'Free Agents'!A:B,2,FALSE),"")</f>
        <v/>
      </c>
    </row>
    <row r="419" spans="1:11" x14ac:dyDescent="0.3">
      <c r="A419" t="s">
        <v>1516</v>
      </c>
      <c r="B419" t="str">
        <f>IFERROR(INDEX(ADP!B:B,MATCH(A419,ADP!A:A,0)),"")</f>
        <v/>
      </c>
      <c r="C419" t="str">
        <f>VLOOKUP(A419,'Hitter Playing Time'!A:D,4,FALSE)</f>
        <v>P</v>
      </c>
      <c r="D419" t="str">
        <f>INDEX('Hitter BABS Calcs'!N:N,MATCH(A419,'Hitter BABS Calcs'!A:A,0))</f>
        <v>p-</v>
      </c>
      <c r="E419" t="str">
        <f>INDEX('Hitter BABS Calcs'!O:O,MATCH(A419,'Hitter BABS Calcs'!A:A,0))</f>
        <v>s</v>
      </c>
      <c r="F419" t="str">
        <f>INDEX('Hitter BABS Calcs'!P:P,MATCH(A419,'Hitter BABS Calcs'!A:A,0))</f>
        <v>ops-</v>
      </c>
      <c r="H419" t="str">
        <f t="shared" si="6"/>
        <v>ops-</v>
      </c>
      <c r="I419" t="str">
        <f>IFERROR(VLOOKUP(A419,DL!$A$1:$E$411,5,FALSE),"")</f>
        <v/>
      </c>
      <c r="J419" t="str">
        <f>IFERROR(VLOOKUP(A419,'2017 Rookies'!A:B,2,FALSE),"")</f>
        <v/>
      </c>
      <c r="K419" t="str">
        <f>IFERROR(VLOOKUP(A419,'Free Agents'!A:B,2,FALSE),"")</f>
        <v/>
      </c>
    </row>
    <row r="420" spans="1:11" x14ac:dyDescent="0.3">
      <c r="A420" t="s">
        <v>1517</v>
      </c>
      <c r="B420" t="str">
        <f>IFERROR(INDEX(ADP!B:B,MATCH(A420,ADP!A:A,0)),"")</f>
        <v/>
      </c>
      <c r="C420" t="str">
        <f>VLOOKUP(A420,'Hitter Playing Time'!A:D,4,FALSE)</f>
        <v>M</v>
      </c>
      <c r="D420" t="str">
        <f>INDEX('Hitter BABS Calcs'!N:N,MATCH(A420,'Hitter BABS Calcs'!A:A,0))</f>
        <v>p-</v>
      </c>
      <c r="E420" t="str">
        <f>INDEX('Hitter BABS Calcs'!O:O,MATCH(A420,'Hitter BABS Calcs'!A:A,0))</f>
        <v>s</v>
      </c>
      <c r="F420" t="str">
        <f>INDEX('Hitter BABS Calcs'!P:P,MATCH(A420,'Hitter BABS Calcs'!A:A,0))</f>
        <v>ops-</v>
      </c>
      <c r="H420" t="str">
        <f t="shared" si="6"/>
        <v>ops-</v>
      </c>
      <c r="I420" t="str">
        <f>IFERROR(VLOOKUP(A420,DL!$A$1:$E$411,5,FALSE),"")</f>
        <v/>
      </c>
      <c r="J420" t="str">
        <f>IFERROR(VLOOKUP(A420,'2017 Rookies'!A:B,2,FALSE),"")</f>
        <v/>
      </c>
      <c r="K420" t="str">
        <f>IFERROR(VLOOKUP(A420,'Free Agents'!A:B,2,FALSE),"")</f>
        <v/>
      </c>
    </row>
    <row r="421" spans="1:11" x14ac:dyDescent="0.3">
      <c r="A421" t="s">
        <v>472</v>
      </c>
      <c r="B421" t="str">
        <f>IFERROR(INDEX(ADP!B:B,MATCH(A421,ADP!A:A,0)),"")</f>
        <v/>
      </c>
      <c r="C421" t="str">
        <f>VLOOKUP(A421,'Hitter Playing Time'!A:D,4,FALSE)</f>
        <v>P</v>
      </c>
      <c r="D421" t="str">
        <f>INDEX('Hitter BABS Calcs'!N:N,MATCH(A421,'Hitter BABS Calcs'!A:A,0))</f>
        <v>p-</v>
      </c>
      <c r="E421" t="str">
        <f>INDEX('Hitter BABS Calcs'!O:O,MATCH(A421,'Hitter BABS Calcs'!A:A,0))</f>
        <v>s-</v>
      </c>
      <c r="F421" t="str">
        <f>INDEX('Hitter BABS Calcs'!P:P,MATCH(A421,'Hitter BABS Calcs'!A:A,0))</f>
        <v>ops-</v>
      </c>
      <c r="H421" t="str">
        <f t="shared" si="6"/>
        <v>ops-</v>
      </c>
      <c r="I421" t="str">
        <f>IFERROR(VLOOKUP(A421,DL!$A$1:$E$411,5,FALSE),"")</f>
        <v>INJ</v>
      </c>
      <c r="J421" t="str">
        <f>IFERROR(VLOOKUP(A421,'2017 Rookies'!A:B,2,FALSE),"")</f>
        <v/>
      </c>
      <c r="K421" t="str">
        <f>IFERROR(VLOOKUP(A421,'Free Agents'!A:B,2,FALSE),"")</f>
        <v/>
      </c>
    </row>
    <row r="422" spans="1:11" x14ac:dyDescent="0.3">
      <c r="A422" t="s">
        <v>1518</v>
      </c>
      <c r="B422" t="str">
        <f>IFERROR(INDEX(ADP!B:B,MATCH(A422,ADP!A:A,0)),"")</f>
        <v/>
      </c>
      <c r="C422" t="str">
        <f>VLOOKUP(A422,'Hitter Playing Time'!A:D,4,FALSE)</f>
        <v>P</v>
      </c>
      <c r="D422" t="str">
        <f>INDEX('Hitter BABS Calcs'!N:N,MATCH(A422,'Hitter BABS Calcs'!A:A,0))</f>
        <v>p-</v>
      </c>
      <c r="E422" t="str">
        <f>INDEX('Hitter BABS Calcs'!O:O,MATCH(A422,'Hitter BABS Calcs'!A:A,0))</f>
        <v>s-</v>
      </c>
      <c r="F422" t="str">
        <f>INDEX('Hitter BABS Calcs'!P:P,MATCH(A422,'Hitter BABS Calcs'!A:A,0))</f>
        <v>ops-</v>
      </c>
      <c r="H422" t="str">
        <f t="shared" si="6"/>
        <v>ops-</v>
      </c>
      <c r="I422" t="str">
        <f>IFERROR(VLOOKUP(A422,DL!$A$1:$E$411,5,FALSE),"")</f>
        <v/>
      </c>
      <c r="J422" t="str">
        <f>IFERROR(VLOOKUP(A422,'2017 Rookies'!A:B,2,FALSE),"")</f>
        <v/>
      </c>
      <c r="K422" t="str">
        <f>IFERROR(VLOOKUP(A422,'Free Agents'!A:B,2,FALSE),"")</f>
        <v/>
      </c>
    </row>
    <row r="423" spans="1:11" x14ac:dyDescent="0.3">
      <c r="A423" t="s">
        <v>1318</v>
      </c>
      <c r="B423" t="str">
        <f>IFERROR(INDEX(ADP!B:B,MATCH(A423,ADP!A:A,0)),"")</f>
        <v/>
      </c>
      <c r="C423" t="str">
        <f>VLOOKUP(A423,'Hitter Playing Time'!A:D,4,FALSE)</f>
        <v>P</v>
      </c>
      <c r="D423" t="str">
        <f>INDEX('Hitter BABS Calcs'!N:N,MATCH(A423,'Hitter BABS Calcs'!A:A,0))</f>
        <v>p-</v>
      </c>
      <c r="E423" t="str">
        <f>INDEX('Hitter BABS Calcs'!O:O,MATCH(A423,'Hitter BABS Calcs'!A:A,0))</f>
        <v>s-</v>
      </c>
      <c r="F423" t="str">
        <f>INDEX('Hitter BABS Calcs'!P:P,MATCH(A423,'Hitter BABS Calcs'!A:A,0))</f>
        <v>ops-</v>
      </c>
      <c r="H423" t="str">
        <f t="shared" si="6"/>
        <v>ops-</v>
      </c>
      <c r="I423" t="str">
        <f>IFERROR(VLOOKUP(A423,DL!$A$1:$E$411,5,FALSE),"")</f>
        <v/>
      </c>
      <c r="J423" t="str">
        <f>IFERROR(VLOOKUP(A423,'2017 Rookies'!A:B,2,FALSE),"")</f>
        <v>ex</v>
      </c>
      <c r="K423" t="str">
        <f>IFERROR(VLOOKUP(A423,'Free Agents'!A:B,2,FALSE),"")</f>
        <v/>
      </c>
    </row>
    <row r="424" spans="1:11" x14ac:dyDescent="0.3">
      <c r="A424" t="s">
        <v>252</v>
      </c>
      <c r="B424">
        <f>IFERROR(INDEX(ADP!B:B,MATCH(A424,ADP!A:A,0)),"")</f>
        <v>330</v>
      </c>
      <c r="C424" t="str">
        <f>VLOOKUP(A424,'Hitter Playing Time'!A:D,4,FALSE)</f>
        <v>M</v>
      </c>
      <c r="D424" t="str">
        <f>INDEX('Hitter BABS Calcs'!N:N,MATCH(A424,'Hitter BABS Calcs'!A:A,0))</f>
        <v>p-</v>
      </c>
      <c r="E424" t="str">
        <f>INDEX('Hitter BABS Calcs'!O:O,MATCH(A424,'Hitter BABS Calcs'!A:A,0))</f>
        <v>s-</v>
      </c>
      <c r="F424" t="str">
        <f>INDEX('Hitter BABS Calcs'!P:P,MATCH(A424,'Hitter BABS Calcs'!A:A,0))</f>
        <v>ops-</v>
      </c>
      <c r="H424" t="str">
        <f t="shared" si="6"/>
        <v>ops-</v>
      </c>
      <c r="I424" t="str">
        <f>IFERROR(VLOOKUP(A424,DL!$A$1:$E$411,5,FALSE),"")</f>
        <v/>
      </c>
      <c r="J424" t="str">
        <f>IFERROR(VLOOKUP(A424,'2017 Rookies'!A:B,2,FALSE),"")</f>
        <v/>
      </c>
      <c r="K424" t="str">
        <f>IFERROR(VLOOKUP(A424,'Free Agents'!A:B,2,FALSE),"")</f>
        <v/>
      </c>
    </row>
    <row r="425" spans="1:11" x14ac:dyDescent="0.3">
      <c r="A425" t="s">
        <v>253</v>
      </c>
      <c r="B425">
        <f>IFERROR(INDEX(ADP!B:B,MATCH(A425,ADP!A:A,0)),"")</f>
        <v>207</v>
      </c>
      <c r="C425" t="str">
        <f>VLOOKUP(A425,'Hitter Playing Time'!A:D,4,FALSE)</f>
        <v>F</v>
      </c>
      <c r="D425" t="str">
        <f>INDEX('Hitter BABS Calcs'!N:N,MATCH(A425,'Hitter BABS Calcs'!A:A,0))</f>
        <v>p-</v>
      </c>
      <c r="E425" t="str">
        <f>INDEX('Hitter BABS Calcs'!O:O,MATCH(A425,'Hitter BABS Calcs'!A:A,0))</f>
        <v>S+</v>
      </c>
      <c r="F425" t="str">
        <f>INDEX('Hitter BABS Calcs'!P:P,MATCH(A425,'Hitter BABS Calcs'!A:A,0))</f>
        <v>ops-</v>
      </c>
      <c r="H425" t="str">
        <f t="shared" si="6"/>
        <v>ops-</v>
      </c>
      <c r="I425" t="str">
        <f>IFERROR(VLOOKUP(A425,DL!$A$1:$E$411,5,FALSE),"")</f>
        <v/>
      </c>
      <c r="J425" t="str">
        <f>IFERROR(VLOOKUP(A425,'2017 Rookies'!A:B,2,FALSE),"")</f>
        <v/>
      </c>
      <c r="K425" t="str">
        <f>IFERROR(VLOOKUP(A425,'Free Agents'!A:B,2,FALSE),"")</f>
        <v/>
      </c>
    </row>
    <row r="426" spans="1:11" x14ac:dyDescent="0.3">
      <c r="A426" t="s">
        <v>1519</v>
      </c>
      <c r="B426" t="str">
        <f>IFERROR(INDEX(ADP!B:B,MATCH(A426,ADP!A:A,0)),"")</f>
        <v/>
      </c>
      <c r="C426" t="str">
        <f>VLOOKUP(A426,'Hitter Playing Time'!A:D,4,FALSE)</f>
        <v>P</v>
      </c>
      <c r="D426" t="str">
        <f>INDEX('Hitter BABS Calcs'!N:N,MATCH(A426,'Hitter BABS Calcs'!A:A,0))</f>
        <v>p-</v>
      </c>
      <c r="E426" t="str">
        <f>INDEX('Hitter BABS Calcs'!O:O,MATCH(A426,'Hitter BABS Calcs'!A:A,0))</f>
        <v>s</v>
      </c>
      <c r="F426" t="str">
        <f>INDEX('Hitter BABS Calcs'!P:P,MATCH(A426,'Hitter BABS Calcs'!A:A,0))</f>
        <v>ops-</v>
      </c>
      <c r="H426" t="str">
        <f t="shared" si="6"/>
        <v>ops-</v>
      </c>
      <c r="I426" t="str">
        <f>IFERROR(VLOOKUP(A426,DL!$A$1:$E$411,5,FALSE),"")</f>
        <v/>
      </c>
      <c r="J426" t="str">
        <f>IFERROR(VLOOKUP(A426,'2017 Rookies'!A:B,2,FALSE),"")</f>
        <v/>
      </c>
      <c r="K426" t="str">
        <f>IFERROR(VLOOKUP(A426,'Free Agents'!A:B,2,FALSE),"")</f>
        <v/>
      </c>
    </row>
    <row r="427" spans="1:11" x14ac:dyDescent="0.3">
      <c r="A427" t="s">
        <v>254</v>
      </c>
      <c r="B427">
        <f>IFERROR(INDEX(ADP!B:B,MATCH(A427,ADP!A:A,0)),"")</f>
        <v>102</v>
      </c>
      <c r="C427" t="str">
        <f>VLOOKUP(A427,'Hitter Playing Time'!A:D,4,FALSE)</f>
        <v>F</v>
      </c>
      <c r="D427" t="str">
        <f>INDEX('Hitter BABS Calcs'!N:N,MATCH(A427,'Hitter BABS Calcs'!A:A,0))</f>
        <v>p-</v>
      </c>
      <c r="E427" t="str">
        <f>INDEX('Hitter BABS Calcs'!O:O,MATCH(A427,'Hitter BABS Calcs'!A:A,0))</f>
        <v>S+</v>
      </c>
      <c r="F427" t="str">
        <f>INDEX('Hitter BABS Calcs'!P:P,MATCH(A427,'Hitter BABS Calcs'!A:A,0))</f>
        <v>ops-</v>
      </c>
      <c r="H427" t="str">
        <f t="shared" si="6"/>
        <v>ops-</v>
      </c>
      <c r="I427" t="str">
        <f>IFERROR(VLOOKUP(A427,DL!$A$1:$E$411,5,FALSE),"")</f>
        <v/>
      </c>
      <c r="J427" t="str">
        <f>IFERROR(VLOOKUP(A427,'2017 Rookies'!A:B,2,FALSE),"")</f>
        <v/>
      </c>
      <c r="K427" t="str">
        <f>IFERROR(VLOOKUP(A427,'Free Agents'!A:B,2,FALSE),"")</f>
        <v/>
      </c>
    </row>
    <row r="428" spans="1:11" x14ac:dyDescent="0.3">
      <c r="A428" t="s">
        <v>1520</v>
      </c>
      <c r="B428" t="str">
        <f>IFERROR(INDEX(ADP!B:B,MATCH(A428,ADP!A:A,0)),"")</f>
        <v/>
      </c>
      <c r="C428" t="str">
        <f>VLOOKUP(A428,'Hitter Playing Time'!A:D,4,FALSE)</f>
        <v>P</v>
      </c>
      <c r="D428" t="str">
        <f>INDEX('Hitter BABS Calcs'!N:N,MATCH(A428,'Hitter BABS Calcs'!A:A,0))</f>
        <v>p-</v>
      </c>
      <c r="E428" t="str">
        <f>INDEX('Hitter BABS Calcs'!O:O,MATCH(A428,'Hitter BABS Calcs'!A:A,0))</f>
        <v>s</v>
      </c>
      <c r="F428" t="str">
        <f>INDEX('Hitter BABS Calcs'!P:P,MATCH(A428,'Hitter BABS Calcs'!A:A,0))</f>
        <v>ops-</v>
      </c>
      <c r="H428" t="str">
        <f t="shared" si="6"/>
        <v>ops-</v>
      </c>
      <c r="I428" t="str">
        <f>IFERROR(VLOOKUP(A428,DL!$A$1:$E$411,5,FALSE),"")</f>
        <v/>
      </c>
      <c r="J428" t="str">
        <f>IFERROR(VLOOKUP(A428,'2017 Rookies'!A:B,2,FALSE),"")</f>
        <v/>
      </c>
      <c r="K428" t="str">
        <f>IFERROR(VLOOKUP(A428,'Free Agents'!A:B,2,FALSE),"")</f>
        <v/>
      </c>
    </row>
    <row r="429" spans="1:11" x14ac:dyDescent="0.3">
      <c r="A429" t="s">
        <v>1521</v>
      </c>
      <c r="B429" t="str">
        <f>IFERROR(INDEX(ADP!B:B,MATCH(A429,ADP!A:A,0)),"")</f>
        <v/>
      </c>
      <c r="C429" t="str">
        <f>VLOOKUP(A429,'Hitter Playing Time'!A:D,4,FALSE)</f>
        <v>P</v>
      </c>
      <c r="D429" t="str">
        <f>INDEX('Hitter BABS Calcs'!N:N,MATCH(A429,'Hitter BABS Calcs'!A:A,0))</f>
        <v>p-</v>
      </c>
      <c r="E429" t="str">
        <f>INDEX('Hitter BABS Calcs'!O:O,MATCH(A429,'Hitter BABS Calcs'!A:A,0))</f>
        <v>s-</v>
      </c>
      <c r="F429" t="str">
        <f>INDEX('Hitter BABS Calcs'!P:P,MATCH(A429,'Hitter BABS Calcs'!A:A,0))</f>
        <v>ops-</v>
      </c>
      <c r="H429" t="str">
        <f t="shared" si="6"/>
        <v>ops-</v>
      </c>
      <c r="I429" t="str">
        <f>IFERROR(VLOOKUP(A429,DL!$A$1:$E$411,5,FALSE),"")</f>
        <v/>
      </c>
      <c r="J429" t="str">
        <f>IFERROR(VLOOKUP(A429,'2017 Rookies'!A:B,2,FALSE),"")</f>
        <v/>
      </c>
      <c r="K429" t="str">
        <f>IFERROR(VLOOKUP(A429,'Free Agents'!A:B,2,FALSE),"")</f>
        <v/>
      </c>
    </row>
    <row r="430" spans="1:11" x14ac:dyDescent="0.3">
      <c r="A430" t="s">
        <v>1197</v>
      </c>
      <c r="B430" t="str">
        <f>IFERROR(INDEX(ADP!B:B,MATCH(A430,ADP!A:A,0)),"")</f>
        <v/>
      </c>
      <c r="C430" t="str">
        <f>VLOOKUP(A430,'Hitter Playing Time'!A:D,4,FALSE)</f>
        <v>P</v>
      </c>
      <c r="D430" t="str">
        <f>INDEX('Hitter BABS Calcs'!N:N,MATCH(A430,'Hitter BABS Calcs'!A:A,0))</f>
        <v>p-</v>
      </c>
      <c r="E430" t="str">
        <f>INDEX('Hitter BABS Calcs'!O:O,MATCH(A430,'Hitter BABS Calcs'!A:A,0))</f>
        <v>s</v>
      </c>
      <c r="F430" t="str">
        <f>INDEX('Hitter BABS Calcs'!P:P,MATCH(A430,'Hitter BABS Calcs'!A:A,0))</f>
        <v>ops-</v>
      </c>
      <c r="H430" t="str">
        <f t="shared" si="6"/>
        <v>ops-</v>
      </c>
      <c r="I430" t="str">
        <f>IFERROR(VLOOKUP(A430,DL!$A$1:$E$411,5,FALSE),"")</f>
        <v/>
      </c>
      <c r="J430" t="str">
        <f>IFERROR(VLOOKUP(A430,'2017 Rookies'!A:B,2,FALSE),"")</f>
        <v>ex</v>
      </c>
      <c r="K430" t="str">
        <f>IFERROR(VLOOKUP(A430,'Free Agents'!A:B,2,FALSE),"")</f>
        <v/>
      </c>
    </row>
    <row r="431" spans="1:11" x14ac:dyDescent="0.3">
      <c r="A431" t="s">
        <v>618</v>
      </c>
      <c r="B431" t="str">
        <f>IFERROR(INDEX(ADP!B:B,MATCH(A431,ADP!A:A,0)),"")</f>
        <v/>
      </c>
      <c r="C431" t="str">
        <f>VLOOKUP(A431,'Hitter Playing Time'!A:D,4,FALSE)</f>
        <v>P</v>
      </c>
      <c r="D431" t="str">
        <f>INDEX('Hitter BABS Calcs'!N:N,MATCH(A431,'Hitter BABS Calcs'!A:A,0))</f>
        <v>p-</v>
      </c>
      <c r="E431" t="str">
        <f>INDEX('Hitter BABS Calcs'!O:O,MATCH(A431,'Hitter BABS Calcs'!A:A,0))</f>
        <v>s-</v>
      </c>
      <c r="F431" t="str">
        <f>INDEX('Hitter BABS Calcs'!P:P,MATCH(A431,'Hitter BABS Calcs'!A:A,0))</f>
        <v>ops-</v>
      </c>
      <c r="H431" t="str">
        <f t="shared" si="6"/>
        <v>ops-</v>
      </c>
      <c r="I431" t="str">
        <f>IFERROR(VLOOKUP(A431,DL!$A$1:$E$411,5,FALSE),"")</f>
        <v/>
      </c>
      <c r="J431" t="str">
        <f>IFERROR(VLOOKUP(A431,'2017 Rookies'!A:B,2,FALSE),"")</f>
        <v/>
      </c>
      <c r="K431" t="str">
        <f>IFERROR(VLOOKUP(A431,'Free Agents'!A:B,2,FALSE),"")</f>
        <v/>
      </c>
    </row>
    <row r="432" spans="1:11" x14ac:dyDescent="0.3">
      <c r="A432" t="s">
        <v>1406</v>
      </c>
      <c r="B432" t="str">
        <f>IFERROR(INDEX(ADP!B:B,MATCH(A432,ADP!A:A,0)),"")</f>
        <v/>
      </c>
      <c r="C432" t="str">
        <f>VLOOKUP(A432,'Hitter Playing Time'!A:D,4,FALSE)</f>
        <v>P</v>
      </c>
      <c r="D432" t="str">
        <f>INDEX('Hitter BABS Calcs'!N:N,MATCH(A432,'Hitter BABS Calcs'!A:A,0))</f>
        <v>p-</v>
      </c>
      <c r="E432" t="str">
        <f>INDEX('Hitter BABS Calcs'!O:O,MATCH(A432,'Hitter BABS Calcs'!A:A,0))</f>
        <v>s</v>
      </c>
      <c r="F432" t="str">
        <f>INDEX('Hitter BABS Calcs'!P:P,MATCH(A432,'Hitter BABS Calcs'!A:A,0))</f>
        <v>ops-</v>
      </c>
      <c r="H432" t="str">
        <f t="shared" si="6"/>
        <v>ops-</v>
      </c>
      <c r="I432" t="str">
        <f>IFERROR(VLOOKUP(A432,DL!$A$1:$E$411,5,FALSE),"")</f>
        <v/>
      </c>
      <c r="J432" t="str">
        <f>IFERROR(VLOOKUP(A432,'2017 Rookies'!A:B,2,FALSE),"")</f>
        <v>ex</v>
      </c>
      <c r="K432" t="str">
        <f>IFERROR(VLOOKUP(A432,'Free Agents'!A:B,2,FALSE),"")</f>
        <v/>
      </c>
    </row>
    <row r="433" spans="1:11" x14ac:dyDescent="0.3">
      <c r="A433" t="s">
        <v>461</v>
      </c>
      <c r="B433" t="str">
        <f>IFERROR(INDEX(ADP!B:B,MATCH(A433,ADP!A:A,0)),"")</f>
        <v/>
      </c>
      <c r="C433" t="str">
        <f>VLOOKUP(A433,'Hitter Playing Time'!A:D,4,FALSE)</f>
        <v>P</v>
      </c>
      <c r="D433" t="str">
        <f>INDEX('Hitter BABS Calcs'!N:N,MATCH(A433,'Hitter BABS Calcs'!A:A,0))</f>
        <v>p-</v>
      </c>
      <c r="E433" t="str">
        <f>INDEX('Hitter BABS Calcs'!O:O,MATCH(A433,'Hitter BABS Calcs'!A:A,0))</f>
        <v>s-</v>
      </c>
      <c r="F433" t="str">
        <f>INDEX('Hitter BABS Calcs'!P:P,MATCH(A433,'Hitter BABS Calcs'!A:A,0))</f>
        <v>ops-</v>
      </c>
      <c r="H433" t="str">
        <f t="shared" si="6"/>
        <v>ops-</v>
      </c>
      <c r="I433" t="str">
        <f>IFERROR(VLOOKUP(A433,DL!$A$1:$E$411,5,FALSE),"")</f>
        <v>INJ</v>
      </c>
      <c r="J433" t="str">
        <f>IFERROR(VLOOKUP(A433,'2017 Rookies'!A:B,2,FALSE),"")</f>
        <v/>
      </c>
      <c r="K433" t="str">
        <f>IFERROR(VLOOKUP(A433,'Free Agents'!A:B,2,FALSE),"")</f>
        <v/>
      </c>
    </row>
    <row r="434" spans="1:11" x14ac:dyDescent="0.3">
      <c r="A434" t="s">
        <v>643</v>
      </c>
      <c r="B434" t="str">
        <f>IFERROR(INDEX(ADP!B:B,MATCH(A434,ADP!A:A,0)),"")</f>
        <v/>
      </c>
      <c r="C434" t="str">
        <f>VLOOKUP(A434,'Hitter Playing Time'!A:D,4,FALSE)</f>
        <v>P</v>
      </c>
      <c r="D434" t="str">
        <f>INDEX('Hitter BABS Calcs'!N:N,MATCH(A434,'Hitter BABS Calcs'!A:A,0))</f>
        <v>p-</v>
      </c>
      <c r="E434" t="str">
        <f>INDEX('Hitter BABS Calcs'!O:O,MATCH(A434,'Hitter BABS Calcs'!A:A,0))</f>
        <v>s</v>
      </c>
      <c r="F434" t="str">
        <f>INDEX('Hitter BABS Calcs'!P:P,MATCH(A434,'Hitter BABS Calcs'!A:A,0))</f>
        <v>ops-</v>
      </c>
      <c r="H434" t="str">
        <f t="shared" si="6"/>
        <v>ops-</v>
      </c>
      <c r="I434" t="str">
        <f>IFERROR(VLOOKUP(A434,DL!$A$1:$E$411,5,FALSE),"")</f>
        <v/>
      </c>
      <c r="J434" t="str">
        <f>IFERROR(VLOOKUP(A434,'2017 Rookies'!A:B,2,FALSE),"")</f>
        <v/>
      </c>
      <c r="K434" t="str">
        <f>IFERROR(VLOOKUP(A434,'Free Agents'!A:B,2,FALSE),"")</f>
        <v/>
      </c>
    </row>
    <row r="435" spans="1:11" x14ac:dyDescent="0.3">
      <c r="A435" t="s">
        <v>255</v>
      </c>
      <c r="B435" t="str">
        <f>IFERROR(INDEX(ADP!B:B,MATCH(A435,ADP!A:A,0)),"")</f>
        <v/>
      </c>
      <c r="C435" t="str">
        <f>VLOOKUP(A435,'Hitter Playing Time'!A:D,4,FALSE)</f>
        <v>F</v>
      </c>
      <c r="D435" t="str">
        <f>INDEX('Hitter BABS Calcs'!N:N,MATCH(A435,'Hitter BABS Calcs'!A:A,0))</f>
        <v>p-</v>
      </c>
      <c r="E435" t="str">
        <f>INDEX('Hitter BABS Calcs'!O:O,MATCH(A435,'Hitter BABS Calcs'!A:A,0))</f>
        <v>s</v>
      </c>
      <c r="F435" t="str">
        <f>INDEX('Hitter BABS Calcs'!P:P,MATCH(A435,'Hitter BABS Calcs'!A:A,0))</f>
        <v>ops-</v>
      </c>
      <c r="H435" t="str">
        <f t="shared" si="6"/>
        <v>ops-</v>
      </c>
      <c r="I435" t="str">
        <f>IFERROR(VLOOKUP(A435,DL!$A$1:$E$411,5,FALSE),"")</f>
        <v/>
      </c>
      <c r="J435" t="str">
        <f>IFERROR(VLOOKUP(A435,'2017 Rookies'!A:B,2,FALSE),"")</f>
        <v/>
      </c>
      <c r="K435" t="str">
        <f>IFERROR(VLOOKUP(A435,'Free Agents'!A:B,2,FALSE),"")</f>
        <v/>
      </c>
    </row>
    <row r="436" spans="1:11" x14ac:dyDescent="0.3">
      <c r="A436" t="s">
        <v>1522</v>
      </c>
      <c r="B436" t="str">
        <f>IFERROR(INDEX(ADP!B:B,MATCH(A436,ADP!A:A,0)),"")</f>
        <v/>
      </c>
      <c r="C436" t="str">
        <f>VLOOKUP(A436,'Hitter Playing Time'!A:D,4,FALSE)</f>
        <v>P</v>
      </c>
      <c r="D436" t="str">
        <f>INDEX('Hitter BABS Calcs'!N:N,MATCH(A436,'Hitter BABS Calcs'!A:A,0))</f>
        <v>p-</v>
      </c>
      <c r="E436" t="str">
        <f>INDEX('Hitter BABS Calcs'!O:O,MATCH(A436,'Hitter BABS Calcs'!A:A,0))</f>
        <v>s-</v>
      </c>
      <c r="F436" t="str">
        <f>INDEX('Hitter BABS Calcs'!P:P,MATCH(A436,'Hitter BABS Calcs'!A:A,0))</f>
        <v>ops-</v>
      </c>
      <c r="H436" t="str">
        <f t="shared" si="6"/>
        <v>ops-</v>
      </c>
      <c r="I436" t="str">
        <f>IFERROR(VLOOKUP(A436,DL!$A$1:$E$411,5,FALSE),"")</f>
        <v/>
      </c>
      <c r="J436" t="str">
        <f>IFERROR(VLOOKUP(A436,'2017 Rookies'!A:B,2,FALSE),"")</f>
        <v/>
      </c>
      <c r="K436" t="str">
        <f>IFERROR(VLOOKUP(A436,'Free Agents'!A:B,2,FALSE),"")</f>
        <v/>
      </c>
    </row>
    <row r="437" spans="1:11" x14ac:dyDescent="0.3">
      <c r="A437" t="s">
        <v>1523</v>
      </c>
      <c r="B437" t="str">
        <f>IFERROR(INDEX(ADP!B:B,MATCH(A437,ADP!A:A,0)),"")</f>
        <v/>
      </c>
      <c r="C437" t="str">
        <f>VLOOKUP(A437,'Hitter Playing Time'!A:D,4,FALSE)</f>
        <v>P</v>
      </c>
      <c r="D437" t="str">
        <f>INDEX('Hitter BABS Calcs'!N:N,MATCH(A437,'Hitter BABS Calcs'!A:A,0))</f>
        <v>p-</v>
      </c>
      <c r="E437" t="str">
        <f>INDEX('Hitter BABS Calcs'!O:O,MATCH(A437,'Hitter BABS Calcs'!A:A,0))</f>
        <v>s-</v>
      </c>
      <c r="F437" t="str">
        <f>INDEX('Hitter BABS Calcs'!P:P,MATCH(A437,'Hitter BABS Calcs'!A:A,0))</f>
        <v>ops-</v>
      </c>
      <c r="H437" t="str">
        <f t="shared" si="6"/>
        <v>ops-</v>
      </c>
      <c r="I437" t="str">
        <f>IFERROR(VLOOKUP(A437,DL!$A$1:$E$411,5,FALSE),"")</f>
        <v/>
      </c>
      <c r="J437" t="str">
        <f>IFERROR(VLOOKUP(A437,'2017 Rookies'!A:B,2,FALSE),"")</f>
        <v/>
      </c>
      <c r="K437" t="str">
        <f>IFERROR(VLOOKUP(A437,'Free Agents'!A:B,2,FALSE),"")</f>
        <v/>
      </c>
    </row>
    <row r="438" spans="1:11" x14ac:dyDescent="0.3">
      <c r="A438" t="s">
        <v>495</v>
      </c>
      <c r="B438" t="str">
        <f>IFERROR(INDEX(ADP!B:B,MATCH(A438,ADP!A:A,0)),"")</f>
        <v/>
      </c>
      <c r="C438" t="str">
        <f>VLOOKUP(A438,'Hitter Playing Time'!A:D,4,FALSE)</f>
        <v>P</v>
      </c>
      <c r="D438" t="str">
        <f>INDEX('Hitter BABS Calcs'!N:N,MATCH(A438,'Hitter BABS Calcs'!A:A,0))</f>
        <v>p-</v>
      </c>
      <c r="E438" t="str">
        <f>INDEX('Hitter BABS Calcs'!O:O,MATCH(A438,'Hitter BABS Calcs'!A:A,0))</f>
        <v>s-</v>
      </c>
      <c r="F438" t="str">
        <f>INDEX('Hitter BABS Calcs'!P:P,MATCH(A438,'Hitter BABS Calcs'!A:A,0))</f>
        <v>ops-</v>
      </c>
      <c r="H438" t="str">
        <f t="shared" si="6"/>
        <v>ops-</v>
      </c>
      <c r="I438" t="str">
        <f>IFERROR(VLOOKUP(A438,DL!$A$1:$E$411,5,FALSE),"")</f>
        <v/>
      </c>
      <c r="J438" t="str">
        <f>IFERROR(VLOOKUP(A438,'2017 Rookies'!A:B,2,FALSE),"")</f>
        <v>ex</v>
      </c>
      <c r="K438" t="str">
        <f>IFERROR(VLOOKUP(A438,'Free Agents'!A:B,2,FALSE),"")</f>
        <v/>
      </c>
    </row>
    <row r="439" spans="1:11" x14ac:dyDescent="0.3">
      <c r="A439" t="s">
        <v>256</v>
      </c>
      <c r="B439" t="str">
        <f>IFERROR(INDEX(ADP!B:B,MATCH(A439,ADP!A:A,0)),"")</f>
        <v/>
      </c>
      <c r="C439" t="str">
        <f>VLOOKUP(A439,'Hitter Playing Time'!A:D,4,FALSE)</f>
        <v>F</v>
      </c>
      <c r="D439" t="str">
        <f>INDEX('Hitter BABS Calcs'!N:N,MATCH(A439,'Hitter BABS Calcs'!A:A,0))</f>
        <v>p-</v>
      </c>
      <c r="E439" t="str">
        <f>INDEX('Hitter BABS Calcs'!O:O,MATCH(A439,'Hitter BABS Calcs'!A:A,0))</f>
        <v>s</v>
      </c>
      <c r="F439" t="str">
        <f>INDEX('Hitter BABS Calcs'!P:P,MATCH(A439,'Hitter BABS Calcs'!A:A,0))</f>
        <v>ops-</v>
      </c>
      <c r="H439" t="str">
        <f t="shared" si="6"/>
        <v>ops-</v>
      </c>
      <c r="I439" t="str">
        <f>IFERROR(VLOOKUP(A439,DL!$A$1:$E$411,5,FALSE),"")</f>
        <v/>
      </c>
      <c r="J439" t="str">
        <f>IFERROR(VLOOKUP(A439,'2017 Rookies'!A:B,2,FALSE),"")</f>
        <v/>
      </c>
      <c r="K439" t="str">
        <f>IFERROR(VLOOKUP(A439,'Free Agents'!A:B,2,FALSE),"")</f>
        <v/>
      </c>
    </row>
    <row r="440" spans="1:11" x14ac:dyDescent="0.3">
      <c r="A440" t="s">
        <v>574</v>
      </c>
      <c r="B440" t="str">
        <f>IFERROR(INDEX(ADP!B:B,MATCH(A440,ADP!A:A,0)),"")</f>
        <v/>
      </c>
      <c r="C440" t="str">
        <f>VLOOKUP(A440,'Hitter Playing Time'!A:D,4,FALSE)</f>
        <v>P</v>
      </c>
      <c r="D440" t="str">
        <f>INDEX('Hitter BABS Calcs'!N:N,MATCH(A440,'Hitter BABS Calcs'!A:A,0))</f>
        <v>p-</v>
      </c>
      <c r="E440" t="str">
        <f>INDEX('Hitter BABS Calcs'!O:O,MATCH(A440,'Hitter BABS Calcs'!A:A,0))</f>
        <v>s</v>
      </c>
      <c r="F440" t="str">
        <f>INDEX('Hitter BABS Calcs'!P:P,MATCH(A440,'Hitter BABS Calcs'!A:A,0))</f>
        <v>ops-</v>
      </c>
      <c r="H440" t="str">
        <f t="shared" si="6"/>
        <v>ops-</v>
      </c>
      <c r="I440" t="str">
        <f>IFERROR(VLOOKUP(A440,DL!$A$1:$E$411,5,FALSE),"")</f>
        <v>INJ</v>
      </c>
      <c r="J440" t="str">
        <f>IFERROR(VLOOKUP(A440,'2017 Rookies'!A:B,2,FALSE),"")</f>
        <v/>
      </c>
      <c r="K440" t="str">
        <f>IFERROR(VLOOKUP(A440,'Free Agents'!A:B,2,FALSE),"")</f>
        <v/>
      </c>
    </row>
    <row r="441" spans="1:11" x14ac:dyDescent="0.3">
      <c r="A441" t="s">
        <v>1524</v>
      </c>
      <c r="B441" t="str">
        <f>IFERROR(INDEX(ADP!B:B,MATCH(A441,ADP!A:A,0)),"")</f>
        <v/>
      </c>
      <c r="C441" t="str">
        <f>VLOOKUP(A441,'Hitter Playing Time'!A:D,4,FALSE)</f>
        <v>P</v>
      </c>
      <c r="D441" t="str">
        <f>INDEX('Hitter BABS Calcs'!N:N,MATCH(A441,'Hitter BABS Calcs'!A:A,0))</f>
        <v>p-</v>
      </c>
      <c r="E441" t="str">
        <f>INDEX('Hitter BABS Calcs'!O:O,MATCH(A441,'Hitter BABS Calcs'!A:A,0))</f>
        <v>s-</v>
      </c>
      <c r="F441" t="str">
        <f>INDEX('Hitter BABS Calcs'!P:P,MATCH(A441,'Hitter BABS Calcs'!A:A,0))</f>
        <v>ops-</v>
      </c>
      <c r="H441" t="str">
        <f t="shared" si="6"/>
        <v>ops-</v>
      </c>
      <c r="I441" t="str">
        <f>IFERROR(VLOOKUP(A441,DL!$A$1:$E$411,5,FALSE),"")</f>
        <v/>
      </c>
      <c r="J441" t="str">
        <f>IFERROR(VLOOKUP(A441,'2017 Rookies'!A:B,2,FALSE),"")</f>
        <v/>
      </c>
      <c r="K441" t="str">
        <f>IFERROR(VLOOKUP(A441,'Free Agents'!A:B,2,FALSE),"")</f>
        <v/>
      </c>
    </row>
    <row r="442" spans="1:11" x14ac:dyDescent="0.3">
      <c r="A442" t="s">
        <v>1259</v>
      </c>
      <c r="B442" t="str">
        <f>IFERROR(INDEX(ADP!B:B,MATCH(A442,ADP!A:A,0)),"")</f>
        <v/>
      </c>
      <c r="C442" t="str">
        <f>VLOOKUP(A442,'Hitter Playing Time'!A:D,4,FALSE)</f>
        <v>P</v>
      </c>
      <c r="D442" t="str">
        <f>INDEX('Hitter BABS Calcs'!N:N,MATCH(A442,'Hitter BABS Calcs'!A:A,0))</f>
        <v>p-</v>
      </c>
      <c r="E442" t="str">
        <f>INDEX('Hitter BABS Calcs'!O:O,MATCH(A442,'Hitter BABS Calcs'!A:A,0))</f>
        <v>S+</v>
      </c>
      <c r="F442" t="str">
        <f>INDEX('Hitter BABS Calcs'!P:P,MATCH(A442,'Hitter BABS Calcs'!A:A,0))</f>
        <v>ops-</v>
      </c>
      <c r="H442" t="str">
        <f t="shared" si="6"/>
        <v>ops-</v>
      </c>
      <c r="I442" t="str">
        <f>IFERROR(VLOOKUP(A442,DL!$A$1:$E$411,5,FALSE),"")</f>
        <v/>
      </c>
      <c r="J442" t="str">
        <f>IFERROR(VLOOKUP(A442,'2017 Rookies'!A:B,2,FALSE),"")</f>
        <v>ex</v>
      </c>
      <c r="K442" t="str">
        <f>IFERROR(VLOOKUP(A442,'Free Agents'!A:B,2,FALSE),"")</f>
        <v/>
      </c>
    </row>
    <row r="443" spans="1:11" x14ac:dyDescent="0.3">
      <c r="A443" t="s">
        <v>1525</v>
      </c>
      <c r="B443" t="str">
        <f>IFERROR(INDEX(ADP!B:B,MATCH(A443,ADP!A:A,0)),"")</f>
        <v/>
      </c>
      <c r="C443" t="str">
        <f>VLOOKUP(A443,'Hitter Playing Time'!A:D,4,FALSE)</f>
        <v>P</v>
      </c>
      <c r="D443" t="str">
        <f>INDEX('Hitter BABS Calcs'!N:N,MATCH(A443,'Hitter BABS Calcs'!A:A,0))</f>
        <v>p-</v>
      </c>
      <c r="E443" t="str">
        <f>INDEX('Hitter BABS Calcs'!O:O,MATCH(A443,'Hitter BABS Calcs'!A:A,0))</f>
        <v>s-</v>
      </c>
      <c r="F443" t="str">
        <f>INDEX('Hitter BABS Calcs'!P:P,MATCH(A443,'Hitter BABS Calcs'!A:A,0))</f>
        <v>ops-</v>
      </c>
      <c r="H443" t="str">
        <f t="shared" si="6"/>
        <v>ops-</v>
      </c>
      <c r="I443" t="str">
        <f>IFERROR(VLOOKUP(A443,DL!$A$1:$E$411,5,FALSE),"")</f>
        <v/>
      </c>
      <c r="J443" t="str">
        <f>IFERROR(VLOOKUP(A443,'2017 Rookies'!A:B,2,FALSE),"")</f>
        <v/>
      </c>
      <c r="K443" t="str">
        <f>IFERROR(VLOOKUP(A443,'Free Agents'!A:B,2,FALSE),"")</f>
        <v/>
      </c>
    </row>
    <row r="444" spans="1:11" x14ac:dyDescent="0.3">
      <c r="A444" t="s">
        <v>1526</v>
      </c>
      <c r="B444" t="str">
        <f>IFERROR(INDEX(ADP!B:B,MATCH(A444,ADP!A:A,0)),"")</f>
        <v/>
      </c>
      <c r="C444" t="str">
        <f>VLOOKUP(A444,'Hitter Playing Time'!A:D,4,FALSE)</f>
        <v>P</v>
      </c>
      <c r="D444" t="str">
        <f>INDEX('Hitter BABS Calcs'!N:N,MATCH(A444,'Hitter BABS Calcs'!A:A,0))</f>
        <v>p-</v>
      </c>
      <c r="E444" t="str">
        <f>INDEX('Hitter BABS Calcs'!O:O,MATCH(A444,'Hitter BABS Calcs'!A:A,0))</f>
        <v>s</v>
      </c>
      <c r="F444" t="str">
        <f>INDEX('Hitter BABS Calcs'!P:P,MATCH(A444,'Hitter BABS Calcs'!A:A,0))</f>
        <v>ops-</v>
      </c>
      <c r="H444" t="str">
        <f t="shared" si="6"/>
        <v>ops-</v>
      </c>
      <c r="I444" t="str">
        <f>IFERROR(VLOOKUP(A444,DL!$A$1:$E$411,5,FALSE),"")</f>
        <v/>
      </c>
      <c r="J444" t="str">
        <f>IFERROR(VLOOKUP(A444,'2017 Rookies'!A:B,2,FALSE),"")</f>
        <v/>
      </c>
      <c r="K444" t="str">
        <f>IFERROR(VLOOKUP(A444,'Free Agents'!A:B,2,FALSE),"")</f>
        <v/>
      </c>
    </row>
    <row r="445" spans="1:11" x14ac:dyDescent="0.3">
      <c r="A445" t="s">
        <v>1527</v>
      </c>
      <c r="B445" t="str">
        <f>IFERROR(INDEX(ADP!B:B,MATCH(A445,ADP!A:A,0)),"")</f>
        <v/>
      </c>
      <c r="C445" t="str">
        <f>VLOOKUP(A445,'Hitter Playing Time'!A:D,4,FALSE)</f>
        <v>P</v>
      </c>
      <c r="D445" t="str">
        <f>INDEX('Hitter BABS Calcs'!N:N,MATCH(A445,'Hitter BABS Calcs'!A:A,0))</f>
        <v>p-</v>
      </c>
      <c r="E445" t="str">
        <f>INDEX('Hitter BABS Calcs'!O:O,MATCH(A445,'Hitter BABS Calcs'!A:A,0))</f>
        <v>s-</v>
      </c>
      <c r="F445" t="str">
        <f>INDEX('Hitter BABS Calcs'!P:P,MATCH(A445,'Hitter BABS Calcs'!A:A,0))</f>
        <v>ops-</v>
      </c>
      <c r="H445" t="str">
        <f t="shared" si="6"/>
        <v>ops-</v>
      </c>
      <c r="I445" t="str">
        <f>IFERROR(VLOOKUP(A445,DL!$A$1:$E$411,5,FALSE),"")</f>
        <v/>
      </c>
      <c r="J445" t="str">
        <f>IFERROR(VLOOKUP(A445,'2017 Rookies'!A:B,2,FALSE),"")</f>
        <v/>
      </c>
      <c r="K445" t="str">
        <f>IFERROR(VLOOKUP(A445,'Free Agents'!A:B,2,FALSE),"")</f>
        <v/>
      </c>
    </row>
    <row r="446" spans="1:11" x14ac:dyDescent="0.3">
      <c r="A446" t="s">
        <v>1528</v>
      </c>
      <c r="B446" t="str">
        <f>IFERROR(INDEX(ADP!B:B,MATCH(A446,ADP!A:A,0)),"")</f>
        <v/>
      </c>
      <c r="C446" t="str">
        <f>VLOOKUP(A446,'Hitter Playing Time'!A:D,4,FALSE)</f>
        <v>M</v>
      </c>
      <c r="D446" t="str">
        <f>INDEX('Hitter BABS Calcs'!N:N,MATCH(A446,'Hitter BABS Calcs'!A:A,0))</f>
        <v>p-</v>
      </c>
      <c r="E446" t="str">
        <f>INDEX('Hitter BABS Calcs'!O:O,MATCH(A446,'Hitter BABS Calcs'!A:A,0))</f>
        <v>s</v>
      </c>
      <c r="F446" t="str">
        <f>INDEX('Hitter BABS Calcs'!P:P,MATCH(A446,'Hitter BABS Calcs'!A:A,0))</f>
        <v>ops-</v>
      </c>
      <c r="H446" t="str">
        <f t="shared" si="6"/>
        <v>ops-</v>
      </c>
      <c r="I446" t="str">
        <f>IFERROR(VLOOKUP(A446,DL!$A$1:$E$411,5,FALSE),"")</f>
        <v/>
      </c>
      <c r="J446" t="str">
        <f>IFERROR(VLOOKUP(A446,'2017 Rookies'!A:B,2,FALSE),"")</f>
        <v/>
      </c>
      <c r="K446" t="str">
        <f>IFERROR(VLOOKUP(A446,'Free Agents'!A:B,2,FALSE),"")</f>
        <v/>
      </c>
    </row>
    <row r="447" spans="1:11" x14ac:dyDescent="0.3">
      <c r="A447" t="s">
        <v>377</v>
      </c>
      <c r="B447" t="str">
        <f>IFERROR(INDEX(ADP!B:B,MATCH(A447,ADP!A:A,0)),"")</f>
        <v/>
      </c>
      <c r="C447" t="str">
        <f>VLOOKUP(A447,'Hitter Playing Time'!A:D,4,FALSE)</f>
        <v>P</v>
      </c>
      <c r="D447" t="str">
        <f>INDEX('Hitter BABS Calcs'!N:N,MATCH(A447,'Hitter BABS Calcs'!A:A,0))</f>
        <v>p-</v>
      </c>
      <c r="E447" t="str">
        <f>INDEX('Hitter BABS Calcs'!O:O,MATCH(A447,'Hitter BABS Calcs'!A:A,0))</f>
        <v>s</v>
      </c>
      <c r="F447" t="str">
        <f>INDEX('Hitter BABS Calcs'!P:P,MATCH(A447,'Hitter BABS Calcs'!A:A,0))</f>
        <v>ops-</v>
      </c>
      <c r="H447" t="str">
        <f t="shared" si="6"/>
        <v>ops-</v>
      </c>
      <c r="I447" t="str">
        <f>IFERROR(VLOOKUP(A447,DL!$A$1:$E$411,5,FALSE),"")</f>
        <v/>
      </c>
      <c r="J447" t="str">
        <f>IFERROR(VLOOKUP(A447,'2017 Rookies'!A:B,2,FALSE),"")</f>
        <v/>
      </c>
      <c r="K447" t="str">
        <f>IFERROR(VLOOKUP(A447,'Free Agents'!A:B,2,FALSE),"")</f>
        <v/>
      </c>
    </row>
    <row r="448" spans="1:11" x14ac:dyDescent="0.3">
      <c r="A448" t="s">
        <v>1529</v>
      </c>
      <c r="B448" t="str">
        <f>IFERROR(INDEX(ADP!B:B,MATCH(A448,ADP!A:A,0)),"")</f>
        <v/>
      </c>
      <c r="C448" t="str">
        <f>VLOOKUP(A448,'Hitter Playing Time'!A:D,4,FALSE)</f>
        <v>M</v>
      </c>
      <c r="D448" t="str">
        <f>INDEX('Hitter BABS Calcs'!N:N,MATCH(A448,'Hitter BABS Calcs'!A:A,0))</f>
        <v>p-</v>
      </c>
      <c r="E448" t="str">
        <f>INDEX('Hitter BABS Calcs'!O:O,MATCH(A448,'Hitter BABS Calcs'!A:A,0))</f>
        <v>s-</v>
      </c>
      <c r="F448" t="str">
        <f>INDEX('Hitter BABS Calcs'!P:P,MATCH(A448,'Hitter BABS Calcs'!A:A,0))</f>
        <v>ops-</v>
      </c>
      <c r="H448" t="str">
        <f t="shared" si="6"/>
        <v>ops-</v>
      </c>
      <c r="I448" t="str">
        <f>IFERROR(VLOOKUP(A448,DL!$A$1:$E$411,5,FALSE),"")</f>
        <v/>
      </c>
      <c r="J448" t="str">
        <f>IFERROR(VLOOKUP(A448,'2017 Rookies'!A:B,2,FALSE),"")</f>
        <v/>
      </c>
      <c r="K448" t="str">
        <f>IFERROR(VLOOKUP(A448,'Free Agents'!A:B,2,FALSE),"")</f>
        <v/>
      </c>
    </row>
    <row r="449" spans="1:11" x14ac:dyDescent="0.3">
      <c r="A449" t="s">
        <v>1278</v>
      </c>
      <c r="B449" t="str">
        <f>IFERROR(INDEX(ADP!B:B,MATCH(A449,ADP!A:A,0)),"")</f>
        <v/>
      </c>
      <c r="C449" t="str">
        <f>VLOOKUP(A449,'Hitter Playing Time'!A:D,4,FALSE)</f>
        <v>P</v>
      </c>
      <c r="D449" t="str">
        <f>INDEX('Hitter BABS Calcs'!N:N,MATCH(A449,'Hitter BABS Calcs'!A:A,0))</f>
        <v>p-</v>
      </c>
      <c r="E449" t="str">
        <f>INDEX('Hitter BABS Calcs'!O:O,MATCH(A449,'Hitter BABS Calcs'!A:A,0))</f>
        <v>S+</v>
      </c>
      <c r="F449" t="str">
        <f>INDEX('Hitter BABS Calcs'!P:P,MATCH(A449,'Hitter BABS Calcs'!A:A,0))</f>
        <v>ops-</v>
      </c>
      <c r="H449" t="str">
        <f t="shared" si="6"/>
        <v>ops-</v>
      </c>
      <c r="I449" t="str">
        <f>IFERROR(VLOOKUP(A449,DL!$A$1:$E$411,5,FALSE),"")</f>
        <v/>
      </c>
      <c r="J449" t="str">
        <f>IFERROR(VLOOKUP(A449,'2017 Rookies'!A:B,2,FALSE),"")</f>
        <v>ex</v>
      </c>
      <c r="K449" t="str">
        <f>IFERROR(VLOOKUP(A449,'Free Agents'!A:B,2,FALSE),"")</f>
        <v/>
      </c>
    </row>
    <row r="450" spans="1:11" x14ac:dyDescent="0.3">
      <c r="A450" t="s">
        <v>679</v>
      </c>
      <c r="B450" t="str">
        <f>IFERROR(INDEX(ADP!B:B,MATCH(A450,ADP!A:A,0)),"")</f>
        <v/>
      </c>
      <c r="C450" t="str">
        <f>VLOOKUP(A450,'Hitter Playing Time'!A:D,4,FALSE)</f>
        <v>P</v>
      </c>
      <c r="D450" t="str">
        <f>INDEX('Hitter BABS Calcs'!N:N,MATCH(A450,'Hitter BABS Calcs'!A:A,0))</f>
        <v>p-</v>
      </c>
      <c r="E450" t="str">
        <f>INDEX('Hitter BABS Calcs'!O:O,MATCH(A450,'Hitter BABS Calcs'!A:A,0))</f>
        <v>s-</v>
      </c>
      <c r="F450" t="str">
        <f>INDEX('Hitter BABS Calcs'!P:P,MATCH(A450,'Hitter BABS Calcs'!A:A,0))</f>
        <v>ops-</v>
      </c>
      <c r="H450" t="str">
        <f t="shared" si="6"/>
        <v>ops-</v>
      </c>
      <c r="I450" t="str">
        <f>IFERROR(VLOOKUP(A450,DL!$A$1:$E$411,5,FALSE),"")</f>
        <v>INJ</v>
      </c>
      <c r="J450" t="str">
        <f>IFERROR(VLOOKUP(A450,'2017 Rookies'!A:B,2,FALSE),"")</f>
        <v>ex</v>
      </c>
      <c r="K450" t="str">
        <f>IFERROR(VLOOKUP(A450,'Free Agents'!A:B,2,FALSE),"")</f>
        <v/>
      </c>
    </row>
    <row r="451" spans="1:11" x14ac:dyDescent="0.3">
      <c r="A451" t="s">
        <v>500</v>
      </c>
      <c r="B451" t="str">
        <f>IFERROR(INDEX(ADP!B:B,MATCH(A451,ADP!A:A,0)),"")</f>
        <v/>
      </c>
      <c r="C451" t="str">
        <f>VLOOKUP(A451,'Hitter Playing Time'!A:D,4,FALSE)</f>
        <v>P</v>
      </c>
      <c r="D451" t="str">
        <f>INDEX('Hitter BABS Calcs'!N:N,MATCH(A451,'Hitter BABS Calcs'!A:A,0))</f>
        <v>p-</v>
      </c>
      <c r="E451" t="str">
        <f>INDEX('Hitter BABS Calcs'!O:O,MATCH(A451,'Hitter BABS Calcs'!A:A,0))</f>
        <v>s-</v>
      </c>
      <c r="F451" t="str">
        <f>INDEX('Hitter BABS Calcs'!P:P,MATCH(A451,'Hitter BABS Calcs'!A:A,0))</f>
        <v>ops-</v>
      </c>
      <c r="H451" t="str">
        <f t="shared" ref="H451:H514" si="7">IF(F451&lt;&gt;"ops-", "", "ops-")</f>
        <v>ops-</v>
      </c>
      <c r="I451" t="str">
        <f>IFERROR(VLOOKUP(A451,DL!$A$1:$E$411,5,FALSE),"")</f>
        <v/>
      </c>
      <c r="J451" t="str">
        <f>IFERROR(VLOOKUP(A451,'2017 Rookies'!A:B,2,FALSE),"")</f>
        <v/>
      </c>
      <c r="K451" t="str">
        <f>IFERROR(VLOOKUP(A451,'Free Agents'!A:B,2,FALSE),"")</f>
        <v/>
      </c>
    </row>
    <row r="452" spans="1:11" x14ac:dyDescent="0.3">
      <c r="A452" t="s">
        <v>1384</v>
      </c>
      <c r="B452" t="str">
        <f>IFERROR(INDEX(ADP!B:B,MATCH(A452,ADP!A:A,0)),"")</f>
        <v/>
      </c>
      <c r="C452" t="str">
        <f>VLOOKUP(A452,'Hitter Playing Time'!A:D,4,FALSE)</f>
        <v>P</v>
      </c>
      <c r="D452" t="str">
        <f>INDEX('Hitter BABS Calcs'!N:N,MATCH(A452,'Hitter BABS Calcs'!A:A,0))</f>
        <v>p-</v>
      </c>
      <c r="E452" t="str">
        <f>INDEX('Hitter BABS Calcs'!O:O,MATCH(A452,'Hitter BABS Calcs'!A:A,0))</f>
        <v>s</v>
      </c>
      <c r="F452" t="str">
        <f>INDEX('Hitter BABS Calcs'!P:P,MATCH(A452,'Hitter BABS Calcs'!A:A,0))</f>
        <v>ops-</v>
      </c>
      <c r="H452" t="str">
        <f t="shared" si="7"/>
        <v>ops-</v>
      </c>
      <c r="I452" t="str">
        <f>IFERROR(VLOOKUP(A452,DL!$A$1:$E$411,5,FALSE),"")</f>
        <v/>
      </c>
      <c r="J452" t="str">
        <f>IFERROR(VLOOKUP(A452,'2017 Rookies'!A:B,2,FALSE),"")</f>
        <v>ex</v>
      </c>
      <c r="K452" t="str">
        <f>IFERROR(VLOOKUP(A452,'Free Agents'!A:B,2,FALSE),"")</f>
        <v/>
      </c>
    </row>
    <row r="453" spans="1:11" x14ac:dyDescent="0.3">
      <c r="A453" t="s">
        <v>529</v>
      </c>
      <c r="B453" t="str">
        <f>IFERROR(INDEX(ADP!B:B,MATCH(A453,ADP!A:A,0)),"")</f>
        <v/>
      </c>
      <c r="C453" t="str">
        <f>VLOOKUP(A453,'Hitter Playing Time'!A:D,4,FALSE)</f>
        <v>P</v>
      </c>
      <c r="D453" t="str">
        <f>INDEX('Hitter BABS Calcs'!N:N,MATCH(A453,'Hitter BABS Calcs'!A:A,0))</f>
        <v>p-</v>
      </c>
      <c r="E453" t="str">
        <f>INDEX('Hitter BABS Calcs'!O:O,MATCH(A453,'Hitter BABS Calcs'!A:A,0))</f>
        <v>s-</v>
      </c>
      <c r="F453" t="str">
        <f>INDEX('Hitter BABS Calcs'!P:P,MATCH(A453,'Hitter BABS Calcs'!A:A,0))</f>
        <v>ops-</v>
      </c>
      <c r="H453" t="str">
        <f t="shared" si="7"/>
        <v>ops-</v>
      </c>
      <c r="I453" t="str">
        <f>IFERROR(VLOOKUP(A453,DL!$A$1:$E$411,5,FALSE),"")</f>
        <v>inj</v>
      </c>
      <c r="J453" t="str">
        <f>IFERROR(VLOOKUP(A453,'2017 Rookies'!A:B,2,FALSE),"")</f>
        <v/>
      </c>
      <c r="K453" t="str">
        <f>IFERROR(VLOOKUP(A453,'Free Agents'!A:B,2,FALSE),"")</f>
        <v/>
      </c>
    </row>
    <row r="454" spans="1:11" x14ac:dyDescent="0.3">
      <c r="A454" t="s">
        <v>1530</v>
      </c>
      <c r="B454" t="str">
        <f>IFERROR(INDEX(ADP!B:B,MATCH(A454,ADP!A:A,0)),"")</f>
        <v/>
      </c>
      <c r="C454" t="str">
        <f>VLOOKUP(A454,'Hitter Playing Time'!A:D,4,FALSE)</f>
        <v>P</v>
      </c>
      <c r="D454" t="str">
        <f>INDEX('Hitter BABS Calcs'!N:N,MATCH(A454,'Hitter BABS Calcs'!A:A,0))</f>
        <v>p-</v>
      </c>
      <c r="E454" t="str">
        <f>INDEX('Hitter BABS Calcs'!O:O,MATCH(A454,'Hitter BABS Calcs'!A:A,0))</f>
        <v>s-</v>
      </c>
      <c r="F454" t="str">
        <f>INDEX('Hitter BABS Calcs'!P:P,MATCH(A454,'Hitter BABS Calcs'!A:A,0))</f>
        <v>ops-</v>
      </c>
      <c r="H454" t="str">
        <f t="shared" si="7"/>
        <v>ops-</v>
      </c>
      <c r="I454" t="str">
        <f>IFERROR(VLOOKUP(A454,DL!$A$1:$E$411,5,FALSE),"")</f>
        <v/>
      </c>
      <c r="J454" t="str">
        <f>IFERROR(VLOOKUP(A454,'2017 Rookies'!A:B,2,FALSE),"")</f>
        <v/>
      </c>
      <c r="K454" t="str">
        <f>IFERROR(VLOOKUP(A454,'Free Agents'!A:B,2,FALSE),"")</f>
        <v/>
      </c>
    </row>
    <row r="455" spans="1:11" x14ac:dyDescent="0.3">
      <c r="A455" t="s">
        <v>1531</v>
      </c>
      <c r="B455" t="str">
        <f>IFERROR(INDEX(ADP!B:B,MATCH(A455,ADP!A:A,0)),"")</f>
        <v/>
      </c>
      <c r="C455" t="str">
        <f>VLOOKUP(A455,'Hitter Playing Time'!A:D,4,FALSE)</f>
        <v>P</v>
      </c>
      <c r="D455" t="str">
        <f>INDEX('Hitter BABS Calcs'!N:N,MATCH(A455,'Hitter BABS Calcs'!A:A,0))</f>
        <v>p-</v>
      </c>
      <c r="E455" t="str">
        <f>INDEX('Hitter BABS Calcs'!O:O,MATCH(A455,'Hitter BABS Calcs'!A:A,0))</f>
        <v>s-</v>
      </c>
      <c r="F455" t="str">
        <f>INDEX('Hitter BABS Calcs'!P:P,MATCH(A455,'Hitter BABS Calcs'!A:A,0))</f>
        <v>ops-</v>
      </c>
      <c r="H455" t="str">
        <f t="shared" si="7"/>
        <v>ops-</v>
      </c>
      <c r="I455" t="str">
        <f>IFERROR(VLOOKUP(A455,DL!$A$1:$E$411,5,FALSE),"")</f>
        <v/>
      </c>
      <c r="J455" t="str">
        <f>IFERROR(VLOOKUP(A455,'2017 Rookies'!A:B,2,FALSE),"")</f>
        <v/>
      </c>
      <c r="K455" t="str">
        <f>IFERROR(VLOOKUP(A455,'Free Agents'!A:B,2,FALSE),"")</f>
        <v/>
      </c>
    </row>
    <row r="456" spans="1:11" x14ac:dyDescent="0.3">
      <c r="A456" t="s">
        <v>1399</v>
      </c>
      <c r="B456" t="str">
        <f>IFERROR(INDEX(ADP!B:B,MATCH(A456,ADP!A:A,0)),"")</f>
        <v/>
      </c>
      <c r="C456" t="str">
        <f>VLOOKUP(A456,'Hitter Playing Time'!A:D,4,FALSE)</f>
        <v>P</v>
      </c>
      <c r="D456" t="str">
        <f>INDEX('Hitter BABS Calcs'!N:N,MATCH(A456,'Hitter BABS Calcs'!A:A,0))</f>
        <v>p-</v>
      </c>
      <c r="E456" t="str">
        <f>INDEX('Hitter BABS Calcs'!O:O,MATCH(A456,'Hitter BABS Calcs'!A:A,0))</f>
        <v>s-</v>
      </c>
      <c r="F456" t="str">
        <f>INDEX('Hitter BABS Calcs'!P:P,MATCH(A456,'Hitter BABS Calcs'!A:A,0))</f>
        <v>ops-</v>
      </c>
      <c r="H456" t="str">
        <f t="shared" si="7"/>
        <v>ops-</v>
      </c>
      <c r="I456" t="str">
        <f>IFERROR(VLOOKUP(A456,DL!$A$1:$E$411,5,FALSE),"")</f>
        <v/>
      </c>
      <c r="J456" t="str">
        <f>IFERROR(VLOOKUP(A456,'2017 Rookies'!A:B,2,FALSE),"")</f>
        <v>ex</v>
      </c>
      <c r="K456" t="str">
        <f>IFERROR(VLOOKUP(A456,'Free Agents'!A:B,2,FALSE),"")</f>
        <v/>
      </c>
    </row>
    <row r="457" spans="1:11" x14ac:dyDescent="0.3">
      <c r="A457" t="s">
        <v>1208</v>
      </c>
      <c r="B457" t="str">
        <f>IFERROR(INDEX(ADP!B:B,MATCH(A457,ADP!A:A,0)),"")</f>
        <v/>
      </c>
      <c r="C457" t="str">
        <f>VLOOKUP(A457,'Hitter Playing Time'!A:D,4,FALSE)</f>
        <v>P</v>
      </c>
      <c r="D457" t="str">
        <f>INDEX('Hitter BABS Calcs'!N:N,MATCH(A457,'Hitter BABS Calcs'!A:A,0))</f>
        <v>p-</v>
      </c>
      <c r="E457" t="str">
        <f>INDEX('Hitter BABS Calcs'!O:O,MATCH(A457,'Hitter BABS Calcs'!A:A,0))</f>
        <v>S+</v>
      </c>
      <c r="F457" t="str">
        <f>INDEX('Hitter BABS Calcs'!P:P,MATCH(A457,'Hitter BABS Calcs'!A:A,0))</f>
        <v>ops-</v>
      </c>
      <c r="H457" t="str">
        <f t="shared" si="7"/>
        <v>ops-</v>
      </c>
      <c r="I457" t="str">
        <f>IFERROR(VLOOKUP(A457,DL!$A$1:$E$411,5,FALSE),"")</f>
        <v/>
      </c>
      <c r="J457" t="str">
        <f>IFERROR(VLOOKUP(A457,'2017 Rookies'!A:B,2,FALSE),"")</f>
        <v>ex</v>
      </c>
      <c r="K457" t="str">
        <f>IFERROR(VLOOKUP(A457,'Free Agents'!A:B,2,FALSE),"")</f>
        <v/>
      </c>
    </row>
    <row r="458" spans="1:11" x14ac:dyDescent="0.3">
      <c r="A458" t="s">
        <v>1532</v>
      </c>
      <c r="B458" t="str">
        <f>IFERROR(INDEX(ADP!B:B,MATCH(A458,ADP!A:A,0)),"")</f>
        <v/>
      </c>
      <c r="C458" t="str">
        <f>VLOOKUP(A458,'Hitter Playing Time'!A:D,4,FALSE)</f>
        <v>M</v>
      </c>
      <c r="D458" t="str">
        <f>INDEX('Hitter BABS Calcs'!N:N,MATCH(A458,'Hitter BABS Calcs'!A:A,0))</f>
        <v>p-</v>
      </c>
      <c r="E458" t="str">
        <f>INDEX('Hitter BABS Calcs'!O:O,MATCH(A458,'Hitter BABS Calcs'!A:A,0))</f>
        <v>s-</v>
      </c>
      <c r="F458" t="str">
        <f>INDEX('Hitter BABS Calcs'!P:P,MATCH(A458,'Hitter BABS Calcs'!A:A,0))</f>
        <v>ops-</v>
      </c>
      <c r="H458" t="str">
        <f t="shared" si="7"/>
        <v>ops-</v>
      </c>
      <c r="I458" t="str">
        <f>IFERROR(VLOOKUP(A458,DL!$A$1:$E$411,5,FALSE),"")</f>
        <v/>
      </c>
      <c r="J458" t="str">
        <f>IFERROR(VLOOKUP(A458,'2017 Rookies'!A:B,2,FALSE),"")</f>
        <v/>
      </c>
      <c r="K458" t="str">
        <f>IFERROR(VLOOKUP(A458,'Free Agents'!A:B,2,FALSE),"")</f>
        <v/>
      </c>
    </row>
    <row r="459" spans="1:11" x14ac:dyDescent="0.3">
      <c r="A459" t="s">
        <v>320</v>
      </c>
      <c r="B459" t="str">
        <f>IFERROR(INDEX(ADP!B:B,MATCH(A459,ADP!A:A,0)),"")</f>
        <v/>
      </c>
      <c r="C459" t="str">
        <f>VLOOKUP(A459,'Hitter Playing Time'!A:D,4,FALSE)</f>
        <v>P</v>
      </c>
      <c r="D459" t="str">
        <f>INDEX('Hitter BABS Calcs'!N:N,MATCH(A459,'Hitter BABS Calcs'!A:A,0))</f>
        <v>p-</v>
      </c>
      <c r="E459" t="str">
        <f>INDEX('Hitter BABS Calcs'!O:O,MATCH(A459,'Hitter BABS Calcs'!A:A,0))</f>
        <v>s-</v>
      </c>
      <c r="F459" t="str">
        <f>INDEX('Hitter BABS Calcs'!P:P,MATCH(A459,'Hitter BABS Calcs'!A:A,0))</f>
        <v>ops-</v>
      </c>
      <c r="H459" t="str">
        <f t="shared" si="7"/>
        <v>ops-</v>
      </c>
      <c r="I459" t="str">
        <f>IFERROR(VLOOKUP(A459,DL!$A$1:$E$411,5,FALSE),"")</f>
        <v>INJ</v>
      </c>
      <c r="J459" t="str">
        <f>IFERROR(VLOOKUP(A459,'2017 Rookies'!A:B,2,FALSE),"")</f>
        <v/>
      </c>
      <c r="K459" t="str">
        <f>IFERROR(VLOOKUP(A459,'Free Agents'!A:B,2,FALSE),"")</f>
        <v/>
      </c>
    </row>
    <row r="460" spans="1:11" x14ac:dyDescent="0.3">
      <c r="A460" t="s">
        <v>1409</v>
      </c>
      <c r="B460" t="str">
        <f>IFERROR(INDEX(ADP!B:B,MATCH(A460,ADP!A:A,0)),"")</f>
        <v/>
      </c>
      <c r="C460" t="str">
        <f>VLOOKUP(A460,'Hitter Playing Time'!A:D,4,FALSE)</f>
        <v>P</v>
      </c>
      <c r="D460" t="str">
        <f>INDEX('Hitter BABS Calcs'!N:N,MATCH(A460,'Hitter BABS Calcs'!A:A,0))</f>
        <v>p-</v>
      </c>
      <c r="E460" t="str">
        <f>INDEX('Hitter BABS Calcs'!O:O,MATCH(A460,'Hitter BABS Calcs'!A:A,0))</f>
        <v>s</v>
      </c>
      <c r="F460" t="str">
        <f>INDEX('Hitter BABS Calcs'!P:P,MATCH(A460,'Hitter BABS Calcs'!A:A,0))</f>
        <v>ops-</v>
      </c>
      <c r="H460" t="str">
        <f t="shared" si="7"/>
        <v>ops-</v>
      </c>
      <c r="I460" t="str">
        <f>IFERROR(VLOOKUP(A460,DL!$A$1:$E$411,5,FALSE),"")</f>
        <v/>
      </c>
      <c r="J460" t="str">
        <f>IFERROR(VLOOKUP(A460,'2017 Rookies'!A:B,2,FALSE),"")</f>
        <v>ex</v>
      </c>
      <c r="K460" t="str">
        <f>IFERROR(VLOOKUP(A460,'Free Agents'!A:B,2,FALSE),"")</f>
        <v/>
      </c>
    </row>
    <row r="461" spans="1:11" x14ac:dyDescent="0.3">
      <c r="A461" t="s">
        <v>668</v>
      </c>
      <c r="B461" t="str">
        <f>IFERROR(INDEX(ADP!B:B,MATCH(A461,ADP!A:A,0)),"")</f>
        <v/>
      </c>
      <c r="C461" t="str">
        <f>VLOOKUP(A461,'Hitter Playing Time'!A:D,4,FALSE)</f>
        <v>P</v>
      </c>
      <c r="D461" t="str">
        <f>INDEX('Hitter BABS Calcs'!N:N,MATCH(A461,'Hitter BABS Calcs'!A:A,0))</f>
        <v>p-</v>
      </c>
      <c r="E461" t="str">
        <f>INDEX('Hitter BABS Calcs'!O:O,MATCH(A461,'Hitter BABS Calcs'!A:A,0))</f>
        <v>s</v>
      </c>
      <c r="F461" t="str">
        <f>INDEX('Hitter BABS Calcs'!P:P,MATCH(A461,'Hitter BABS Calcs'!A:A,0))</f>
        <v>ops-</v>
      </c>
      <c r="H461" t="str">
        <f t="shared" si="7"/>
        <v>ops-</v>
      </c>
      <c r="I461" t="str">
        <f>IFERROR(VLOOKUP(A461,DL!$A$1:$E$411,5,FALSE),"")</f>
        <v>INJ</v>
      </c>
      <c r="J461" t="str">
        <f>IFERROR(VLOOKUP(A461,'2017 Rookies'!A:B,2,FALSE),"")</f>
        <v/>
      </c>
      <c r="K461" t="str">
        <f>IFERROR(VLOOKUP(A461,'Free Agents'!A:B,2,FALSE),"")</f>
        <v/>
      </c>
    </row>
    <row r="462" spans="1:11" x14ac:dyDescent="0.3">
      <c r="A462" t="s">
        <v>1533</v>
      </c>
      <c r="B462" t="str">
        <f>IFERROR(INDEX(ADP!B:B,MATCH(A462,ADP!A:A,0)),"")</f>
        <v/>
      </c>
      <c r="C462" t="str">
        <f>VLOOKUP(A462,'Hitter Playing Time'!A:D,4,FALSE)</f>
        <v>P</v>
      </c>
      <c r="D462" t="str">
        <f>INDEX('Hitter BABS Calcs'!N:N,MATCH(A462,'Hitter BABS Calcs'!A:A,0))</f>
        <v>p-</v>
      </c>
      <c r="E462" t="str">
        <f>INDEX('Hitter BABS Calcs'!O:O,MATCH(A462,'Hitter BABS Calcs'!A:A,0))</f>
        <v>s</v>
      </c>
      <c r="F462" t="str">
        <f>INDEX('Hitter BABS Calcs'!P:P,MATCH(A462,'Hitter BABS Calcs'!A:A,0))</f>
        <v>ops-</v>
      </c>
      <c r="H462" t="str">
        <f t="shared" si="7"/>
        <v>ops-</v>
      </c>
      <c r="I462" t="str">
        <f>IFERROR(VLOOKUP(A462,DL!$A$1:$E$411,5,FALSE),"")</f>
        <v/>
      </c>
      <c r="J462" t="str">
        <f>IFERROR(VLOOKUP(A462,'2017 Rookies'!A:B,2,FALSE),"")</f>
        <v/>
      </c>
      <c r="K462" t="str">
        <f>IFERROR(VLOOKUP(A462,'Free Agents'!A:B,2,FALSE),"")</f>
        <v/>
      </c>
    </row>
    <row r="463" spans="1:11" x14ac:dyDescent="0.3">
      <c r="A463" t="s">
        <v>1231</v>
      </c>
      <c r="B463" t="str">
        <f>IFERROR(INDEX(ADP!B:B,MATCH(A463,ADP!A:A,0)),"")</f>
        <v/>
      </c>
      <c r="C463" t="str">
        <f>VLOOKUP(A463,'Hitter Playing Time'!A:D,4,FALSE)</f>
        <v>P</v>
      </c>
      <c r="D463" t="str">
        <f>INDEX('Hitter BABS Calcs'!N:N,MATCH(A463,'Hitter BABS Calcs'!A:A,0))</f>
        <v>p-</v>
      </c>
      <c r="E463" t="str">
        <f>INDEX('Hitter BABS Calcs'!O:O,MATCH(A463,'Hitter BABS Calcs'!A:A,0))</f>
        <v>s</v>
      </c>
      <c r="F463" t="str">
        <f>INDEX('Hitter BABS Calcs'!P:P,MATCH(A463,'Hitter BABS Calcs'!A:A,0))</f>
        <v>ops-</v>
      </c>
      <c r="H463" t="str">
        <f t="shared" si="7"/>
        <v>ops-</v>
      </c>
      <c r="I463" t="str">
        <f>IFERROR(VLOOKUP(A463,DL!$A$1:$E$411,5,FALSE),"")</f>
        <v/>
      </c>
      <c r="J463" t="str">
        <f>IFERROR(VLOOKUP(A463,'2017 Rookies'!A:B,2,FALSE),"")</f>
        <v>ex</v>
      </c>
      <c r="K463" t="str">
        <f>IFERROR(VLOOKUP(A463,'Free Agents'!A:B,2,FALSE),"")</f>
        <v/>
      </c>
    </row>
    <row r="464" spans="1:11" x14ac:dyDescent="0.3">
      <c r="A464" t="s">
        <v>1534</v>
      </c>
      <c r="B464" t="str">
        <f>IFERROR(INDEX(ADP!B:B,MATCH(A464,ADP!A:A,0)),"")</f>
        <v/>
      </c>
      <c r="C464" t="str">
        <f>VLOOKUP(A464,'Hitter Playing Time'!A:D,4,FALSE)</f>
        <v>P</v>
      </c>
      <c r="D464" t="str">
        <f>INDEX('Hitter BABS Calcs'!N:N,MATCH(A464,'Hitter BABS Calcs'!A:A,0))</f>
        <v>p-</v>
      </c>
      <c r="E464" t="str">
        <f>INDEX('Hitter BABS Calcs'!O:O,MATCH(A464,'Hitter BABS Calcs'!A:A,0))</f>
        <v>s</v>
      </c>
      <c r="F464" t="str">
        <f>INDEX('Hitter BABS Calcs'!P:P,MATCH(A464,'Hitter BABS Calcs'!A:A,0))</f>
        <v>ops-</v>
      </c>
      <c r="H464" t="str">
        <f t="shared" si="7"/>
        <v>ops-</v>
      </c>
      <c r="I464" t="str">
        <f>IFERROR(VLOOKUP(A464,DL!$A$1:$E$411,5,FALSE),"")</f>
        <v/>
      </c>
      <c r="J464" t="str">
        <f>IFERROR(VLOOKUP(A464,'2017 Rookies'!A:B,2,FALSE),"")</f>
        <v/>
      </c>
      <c r="K464" t="str">
        <f>IFERROR(VLOOKUP(A464,'Free Agents'!A:B,2,FALSE),"")</f>
        <v/>
      </c>
    </row>
    <row r="465" spans="1:11" x14ac:dyDescent="0.3">
      <c r="A465" t="s">
        <v>625</v>
      </c>
      <c r="B465" t="str">
        <f>IFERROR(INDEX(ADP!B:B,MATCH(A465,ADP!A:A,0)),"")</f>
        <v/>
      </c>
      <c r="C465" t="str">
        <f>VLOOKUP(A465,'Hitter Playing Time'!A:D,4,FALSE)</f>
        <v>P</v>
      </c>
      <c r="D465" t="str">
        <f>INDEX('Hitter BABS Calcs'!N:N,MATCH(A465,'Hitter BABS Calcs'!A:A,0))</f>
        <v>p-</v>
      </c>
      <c r="E465" t="str">
        <f>INDEX('Hitter BABS Calcs'!O:O,MATCH(A465,'Hitter BABS Calcs'!A:A,0))</f>
        <v>s-</v>
      </c>
      <c r="F465" t="str">
        <f>INDEX('Hitter BABS Calcs'!P:P,MATCH(A465,'Hitter BABS Calcs'!A:A,0))</f>
        <v>ops-</v>
      </c>
      <c r="H465" t="str">
        <f t="shared" si="7"/>
        <v>ops-</v>
      </c>
      <c r="I465" t="str">
        <f>IFERROR(VLOOKUP(A465,DL!$A$1:$E$411,5,FALSE),"")</f>
        <v>inj</v>
      </c>
      <c r="J465" t="str">
        <f>IFERROR(VLOOKUP(A465,'2017 Rookies'!A:B,2,FALSE),"")</f>
        <v/>
      </c>
      <c r="K465" t="str">
        <f>IFERROR(VLOOKUP(A465,'Free Agents'!A:B,2,FALSE),"")</f>
        <v/>
      </c>
    </row>
    <row r="466" spans="1:11" x14ac:dyDescent="0.3">
      <c r="A466" t="s">
        <v>1412</v>
      </c>
      <c r="B466" t="str">
        <f>IFERROR(INDEX(ADP!B:B,MATCH(A466,ADP!A:A,0)),"")</f>
        <v/>
      </c>
      <c r="C466" t="str">
        <f>VLOOKUP(A466,'Hitter Playing Time'!A:D,4,FALSE)</f>
        <v>P</v>
      </c>
      <c r="D466" t="str">
        <f>INDEX('Hitter BABS Calcs'!N:N,MATCH(A466,'Hitter BABS Calcs'!A:A,0))</f>
        <v>p-</v>
      </c>
      <c r="E466" t="str">
        <f>INDEX('Hitter BABS Calcs'!O:O,MATCH(A466,'Hitter BABS Calcs'!A:A,0))</f>
        <v>s</v>
      </c>
      <c r="F466" t="str">
        <f>INDEX('Hitter BABS Calcs'!P:P,MATCH(A466,'Hitter BABS Calcs'!A:A,0))</f>
        <v>ops-</v>
      </c>
      <c r="H466" t="str">
        <f t="shared" si="7"/>
        <v>ops-</v>
      </c>
      <c r="I466" t="str">
        <f>IFERROR(VLOOKUP(A466,DL!$A$1:$E$411,5,FALSE),"")</f>
        <v/>
      </c>
      <c r="J466" t="str">
        <f>IFERROR(VLOOKUP(A466,'2017 Rookies'!A:B,2,FALSE),"")</f>
        <v>ex</v>
      </c>
      <c r="K466" t="str">
        <f>IFERROR(VLOOKUP(A466,'Free Agents'!A:B,2,FALSE),"")</f>
        <v/>
      </c>
    </row>
    <row r="467" spans="1:11" x14ac:dyDescent="0.3">
      <c r="A467" t="s">
        <v>1535</v>
      </c>
      <c r="B467" t="str">
        <f>IFERROR(INDEX(ADP!B:B,MATCH(A467,ADP!A:A,0)),"")</f>
        <v/>
      </c>
      <c r="C467" t="str">
        <f>VLOOKUP(A467,'Hitter Playing Time'!A:D,4,FALSE)</f>
        <v>P</v>
      </c>
      <c r="D467" t="str">
        <f>INDEX('Hitter BABS Calcs'!N:N,MATCH(A467,'Hitter BABS Calcs'!A:A,0))</f>
        <v>p-</v>
      </c>
      <c r="E467" t="str">
        <f>INDEX('Hitter BABS Calcs'!O:O,MATCH(A467,'Hitter BABS Calcs'!A:A,0))</f>
        <v>s-</v>
      </c>
      <c r="F467" t="str">
        <f>INDEX('Hitter BABS Calcs'!P:P,MATCH(A467,'Hitter BABS Calcs'!A:A,0))</f>
        <v>ops-</v>
      </c>
      <c r="H467" t="str">
        <f t="shared" si="7"/>
        <v>ops-</v>
      </c>
      <c r="I467" t="str">
        <f>IFERROR(VLOOKUP(A467,DL!$A$1:$E$411,5,FALSE),"")</f>
        <v/>
      </c>
      <c r="J467" t="str">
        <f>IFERROR(VLOOKUP(A467,'2017 Rookies'!A:B,2,FALSE),"")</f>
        <v/>
      </c>
      <c r="K467" t="str">
        <f>IFERROR(VLOOKUP(A467,'Free Agents'!A:B,2,FALSE),"")</f>
        <v/>
      </c>
    </row>
    <row r="468" spans="1:11" x14ac:dyDescent="0.3">
      <c r="A468" t="s">
        <v>1298</v>
      </c>
      <c r="B468" t="str">
        <f>IFERROR(INDEX(ADP!B:B,MATCH(A468,ADP!A:A,0)),"")</f>
        <v/>
      </c>
      <c r="C468" t="str">
        <f>VLOOKUP(A468,'Hitter Playing Time'!A:D,4,FALSE)</f>
        <v>P</v>
      </c>
      <c r="D468" t="str">
        <f>INDEX('Hitter BABS Calcs'!N:N,MATCH(A468,'Hitter BABS Calcs'!A:A,0))</f>
        <v>p-</v>
      </c>
      <c r="E468" t="str">
        <f>INDEX('Hitter BABS Calcs'!O:O,MATCH(A468,'Hitter BABS Calcs'!A:A,0))</f>
        <v>s-</v>
      </c>
      <c r="F468" t="str">
        <f>INDEX('Hitter BABS Calcs'!P:P,MATCH(A468,'Hitter BABS Calcs'!A:A,0))</f>
        <v>ops-</v>
      </c>
      <c r="H468" t="str">
        <f t="shared" si="7"/>
        <v>ops-</v>
      </c>
      <c r="I468" t="str">
        <f>IFERROR(VLOOKUP(A468,DL!$A$1:$E$411,5,FALSE),"")</f>
        <v/>
      </c>
      <c r="J468" t="str">
        <f>IFERROR(VLOOKUP(A468,'2017 Rookies'!A:B,2,FALSE),"")</f>
        <v>ex</v>
      </c>
      <c r="K468" t="str">
        <f>IFERROR(VLOOKUP(A468,'Free Agents'!A:B,2,FALSE),"")</f>
        <v/>
      </c>
    </row>
    <row r="469" spans="1:11" x14ac:dyDescent="0.3">
      <c r="A469" t="s">
        <v>454</v>
      </c>
      <c r="B469" t="str">
        <f>IFERROR(INDEX(ADP!B:B,MATCH(A469,ADP!A:A,0)),"")</f>
        <v/>
      </c>
      <c r="C469" t="str">
        <f>VLOOKUP(A469,'Hitter Playing Time'!A:D,4,FALSE)</f>
        <v>P</v>
      </c>
      <c r="D469" t="str">
        <f>INDEX('Hitter BABS Calcs'!N:N,MATCH(A469,'Hitter BABS Calcs'!A:A,0))</f>
        <v>p-</v>
      </c>
      <c r="E469" t="str">
        <f>INDEX('Hitter BABS Calcs'!O:O,MATCH(A469,'Hitter BABS Calcs'!A:A,0))</f>
        <v>s-</v>
      </c>
      <c r="F469" t="str">
        <f>INDEX('Hitter BABS Calcs'!P:P,MATCH(A469,'Hitter BABS Calcs'!A:A,0))</f>
        <v>ops-</v>
      </c>
      <c r="H469" t="str">
        <f t="shared" si="7"/>
        <v>ops-</v>
      </c>
      <c r="I469" t="str">
        <f>IFERROR(VLOOKUP(A469,DL!$A$1:$E$411,5,FALSE),"")</f>
        <v/>
      </c>
      <c r="J469" t="str">
        <f>IFERROR(VLOOKUP(A469,'2017 Rookies'!A:B,2,FALSE),"")</f>
        <v/>
      </c>
      <c r="K469" t="str">
        <f>IFERROR(VLOOKUP(A469,'Free Agents'!A:B,2,FALSE),"")</f>
        <v/>
      </c>
    </row>
    <row r="470" spans="1:11" x14ac:dyDescent="0.3">
      <c r="A470" t="s">
        <v>509</v>
      </c>
      <c r="B470" t="str">
        <f>IFERROR(INDEX(ADP!B:B,MATCH(A470,ADP!A:A,0)),"")</f>
        <v/>
      </c>
      <c r="C470" t="str">
        <f>VLOOKUP(A470,'Hitter Playing Time'!A:D,4,FALSE)</f>
        <v>P</v>
      </c>
      <c r="D470" t="str">
        <f>INDEX('Hitter BABS Calcs'!N:N,MATCH(A470,'Hitter BABS Calcs'!A:A,0))</f>
        <v>p-</v>
      </c>
      <c r="E470" t="str">
        <f>INDEX('Hitter BABS Calcs'!O:O,MATCH(A470,'Hitter BABS Calcs'!A:A,0))</f>
        <v>s</v>
      </c>
      <c r="F470" t="str">
        <f>INDEX('Hitter BABS Calcs'!P:P,MATCH(A470,'Hitter BABS Calcs'!A:A,0))</f>
        <v>ops-</v>
      </c>
      <c r="H470" t="str">
        <f t="shared" si="7"/>
        <v>ops-</v>
      </c>
      <c r="I470" t="str">
        <f>IFERROR(VLOOKUP(A470,DL!$A$1:$E$411,5,FALSE),"")</f>
        <v>INJ</v>
      </c>
      <c r="J470" t="str">
        <f>IFERROR(VLOOKUP(A470,'2017 Rookies'!A:B,2,FALSE),"")</f>
        <v/>
      </c>
      <c r="K470" t="str">
        <f>IFERROR(VLOOKUP(A470,'Free Agents'!A:B,2,FALSE),"")</f>
        <v/>
      </c>
    </row>
    <row r="471" spans="1:11" x14ac:dyDescent="0.3">
      <c r="A471" t="s">
        <v>1346</v>
      </c>
      <c r="B471" t="str">
        <f>IFERROR(INDEX(ADP!B:B,MATCH(A471,ADP!A:A,0)),"")</f>
        <v/>
      </c>
      <c r="C471" t="str">
        <f>VLOOKUP(A471,'Hitter Playing Time'!A:D,4,FALSE)</f>
        <v>P</v>
      </c>
      <c r="D471" t="str">
        <f>INDEX('Hitter BABS Calcs'!N:N,MATCH(A471,'Hitter BABS Calcs'!A:A,0))</f>
        <v>p-</v>
      </c>
      <c r="E471" t="str">
        <f>INDEX('Hitter BABS Calcs'!O:O,MATCH(A471,'Hitter BABS Calcs'!A:A,0))</f>
        <v>s</v>
      </c>
      <c r="F471" t="str">
        <f>INDEX('Hitter BABS Calcs'!P:P,MATCH(A471,'Hitter BABS Calcs'!A:A,0))</f>
        <v>ops-</v>
      </c>
      <c r="H471" t="str">
        <f t="shared" si="7"/>
        <v>ops-</v>
      </c>
      <c r="I471" t="str">
        <f>IFERROR(VLOOKUP(A471,DL!$A$1:$E$411,5,FALSE),"")</f>
        <v/>
      </c>
      <c r="J471" t="str">
        <f>IFERROR(VLOOKUP(A471,'2017 Rookies'!A:B,2,FALSE),"")</f>
        <v>ex</v>
      </c>
      <c r="K471" t="str">
        <f>IFERROR(VLOOKUP(A471,'Free Agents'!A:B,2,FALSE),"")</f>
        <v/>
      </c>
    </row>
    <row r="472" spans="1:11" x14ac:dyDescent="0.3">
      <c r="A472" t="s">
        <v>1536</v>
      </c>
      <c r="B472" t="str">
        <f>IFERROR(INDEX(ADP!B:B,MATCH(A472,ADP!A:A,0)),"")</f>
        <v/>
      </c>
      <c r="C472" t="str">
        <f>VLOOKUP(A472,'Hitter Playing Time'!A:D,4,FALSE)</f>
        <v>P</v>
      </c>
      <c r="D472" t="str">
        <f>INDEX('Hitter BABS Calcs'!N:N,MATCH(A472,'Hitter BABS Calcs'!A:A,0))</f>
        <v>p-</v>
      </c>
      <c r="E472" t="str">
        <f>INDEX('Hitter BABS Calcs'!O:O,MATCH(A472,'Hitter BABS Calcs'!A:A,0))</f>
        <v>S+</v>
      </c>
      <c r="F472" t="str">
        <f>INDEX('Hitter BABS Calcs'!P:P,MATCH(A472,'Hitter BABS Calcs'!A:A,0))</f>
        <v>ops-</v>
      </c>
      <c r="H472" t="str">
        <f t="shared" si="7"/>
        <v>ops-</v>
      </c>
      <c r="I472" t="str">
        <f>IFERROR(VLOOKUP(A472,DL!$A$1:$E$411,5,FALSE),"")</f>
        <v/>
      </c>
      <c r="J472" t="str">
        <f>IFERROR(VLOOKUP(A472,'2017 Rookies'!A:B,2,FALSE),"")</f>
        <v/>
      </c>
      <c r="K472" t="str">
        <f>IFERROR(VLOOKUP(A472,'Free Agents'!A:B,2,FALSE),"")</f>
        <v/>
      </c>
    </row>
    <row r="473" spans="1:11" x14ac:dyDescent="0.3">
      <c r="A473" t="s">
        <v>567</v>
      </c>
      <c r="B473" t="str">
        <f>IFERROR(INDEX(ADP!B:B,MATCH(A473,ADP!A:A,0)),"")</f>
        <v/>
      </c>
      <c r="C473" t="str">
        <f>VLOOKUP(A473,'Hitter Playing Time'!A:D,4,FALSE)</f>
        <v>P</v>
      </c>
      <c r="D473" t="str">
        <f>INDEX('Hitter BABS Calcs'!N:N,MATCH(A473,'Hitter BABS Calcs'!A:A,0))</f>
        <v>p-</v>
      </c>
      <c r="E473" t="str">
        <f>INDEX('Hitter BABS Calcs'!O:O,MATCH(A473,'Hitter BABS Calcs'!A:A,0))</f>
        <v>s-</v>
      </c>
      <c r="F473" t="str">
        <f>INDEX('Hitter BABS Calcs'!P:P,MATCH(A473,'Hitter BABS Calcs'!A:A,0))</f>
        <v>ops-</v>
      </c>
      <c r="H473" t="str">
        <f t="shared" si="7"/>
        <v>ops-</v>
      </c>
      <c r="I473" t="str">
        <f>IFERROR(VLOOKUP(A473,DL!$A$1:$E$411,5,FALSE),"")</f>
        <v>inj</v>
      </c>
      <c r="J473" t="str">
        <f>IFERROR(VLOOKUP(A473,'2017 Rookies'!A:B,2,FALSE),"")</f>
        <v/>
      </c>
      <c r="K473" t="str">
        <f>IFERROR(VLOOKUP(A473,'Free Agents'!A:B,2,FALSE),"")</f>
        <v/>
      </c>
    </row>
    <row r="474" spans="1:11" x14ac:dyDescent="0.3">
      <c r="A474" t="s">
        <v>1241</v>
      </c>
      <c r="B474" t="str">
        <f>IFERROR(INDEX(ADP!B:B,MATCH(A474,ADP!A:A,0)),"")</f>
        <v/>
      </c>
      <c r="C474" t="str">
        <f>VLOOKUP(A474,'Hitter Playing Time'!A:D,4,FALSE)</f>
        <v>P</v>
      </c>
      <c r="D474" t="str">
        <f>INDEX('Hitter BABS Calcs'!N:N,MATCH(A474,'Hitter BABS Calcs'!A:A,0))</f>
        <v>p-</v>
      </c>
      <c r="E474" t="str">
        <f>INDEX('Hitter BABS Calcs'!O:O,MATCH(A474,'Hitter BABS Calcs'!A:A,0))</f>
        <v>s-</v>
      </c>
      <c r="F474" t="str">
        <f>INDEX('Hitter BABS Calcs'!P:P,MATCH(A474,'Hitter BABS Calcs'!A:A,0))</f>
        <v>ops-</v>
      </c>
      <c r="H474" t="str">
        <f t="shared" si="7"/>
        <v>ops-</v>
      </c>
      <c r="I474" t="str">
        <f>IFERROR(VLOOKUP(A474,DL!$A$1:$E$411,5,FALSE),"")</f>
        <v/>
      </c>
      <c r="J474" t="str">
        <f>IFERROR(VLOOKUP(A474,'2017 Rookies'!A:B,2,FALSE),"")</f>
        <v>ex</v>
      </c>
      <c r="K474" t="str">
        <f>IFERROR(VLOOKUP(A474,'Free Agents'!A:B,2,FALSE),"")</f>
        <v/>
      </c>
    </row>
    <row r="475" spans="1:11" x14ac:dyDescent="0.3">
      <c r="A475" t="s">
        <v>522</v>
      </c>
      <c r="B475" t="str">
        <f>IFERROR(INDEX(ADP!B:B,MATCH(A475,ADP!A:A,0)),"")</f>
        <v/>
      </c>
      <c r="C475" t="str">
        <f>VLOOKUP(A475,'Hitter Playing Time'!A:D,4,FALSE)</f>
        <v>P</v>
      </c>
      <c r="D475" t="str">
        <f>INDEX('Hitter BABS Calcs'!N:N,MATCH(A475,'Hitter BABS Calcs'!A:A,0))</f>
        <v>p-</v>
      </c>
      <c r="E475" t="str">
        <f>INDEX('Hitter BABS Calcs'!O:O,MATCH(A475,'Hitter BABS Calcs'!A:A,0))</f>
        <v>s-</v>
      </c>
      <c r="F475" t="str">
        <f>INDEX('Hitter BABS Calcs'!P:P,MATCH(A475,'Hitter BABS Calcs'!A:A,0))</f>
        <v>ops-</v>
      </c>
      <c r="H475" t="str">
        <f t="shared" si="7"/>
        <v>ops-</v>
      </c>
      <c r="I475" t="str">
        <f>IFERROR(VLOOKUP(A475,DL!$A$1:$E$411,5,FALSE),"")</f>
        <v>inj</v>
      </c>
      <c r="J475" t="str">
        <f>IFERROR(VLOOKUP(A475,'2017 Rookies'!A:B,2,FALSE),"")</f>
        <v/>
      </c>
      <c r="K475" t="str">
        <f>IFERROR(VLOOKUP(A475,'Free Agents'!A:B,2,FALSE),"")</f>
        <v/>
      </c>
    </row>
    <row r="476" spans="1:11" x14ac:dyDescent="0.3">
      <c r="A476" t="s">
        <v>1537</v>
      </c>
      <c r="B476" t="str">
        <f>IFERROR(INDEX(ADP!B:B,MATCH(A476,ADP!A:A,0)),"")</f>
        <v/>
      </c>
      <c r="C476" t="str">
        <f>VLOOKUP(A476,'Hitter Playing Time'!A:D,4,FALSE)</f>
        <v>P</v>
      </c>
      <c r="D476" t="str">
        <f>INDEX('Hitter BABS Calcs'!N:N,MATCH(A476,'Hitter BABS Calcs'!A:A,0))</f>
        <v>p-</v>
      </c>
      <c r="E476" t="str">
        <f>INDEX('Hitter BABS Calcs'!O:O,MATCH(A476,'Hitter BABS Calcs'!A:A,0))</f>
        <v>s</v>
      </c>
      <c r="F476" t="str">
        <f>INDEX('Hitter BABS Calcs'!P:P,MATCH(A476,'Hitter BABS Calcs'!A:A,0))</f>
        <v>ops-</v>
      </c>
      <c r="H476" t="str">
        <f t="shared" si="7"/>
        <v>ops-</v>
      </c>
      <c r="I476" t="str">
        <f>IFERROR(VLOOKUP(A476,DL!$A$1:$E$411,5,FALSE),"")</f>
        <v/>
      </c>
      <c r="J476" t="str">
        <f>IFERROR(VLOOKUP(A476,'2017 Rookies'!A:B,2,FALSE),"")</f>
        <v/>
      </c>
      <c r="K476" t="str">
        <f>IFERROR(VLOOKUP(A476,'Free Agents'!A:B,2,FALSE),"")</f>
        <v/>
      </c>
    </row>
    <row r="477" spans="1:11" x14ac:dyDescent="0.3">
      <c r="A477" t="s">
        <v>1538</v>
      </c>
      <c r="B477" t="str">
        <f>IFERROR(INDEX(ADP!B:B,MATCH(A477,ADP!A:A,0)),"")</f>
        <v/>
      </c>
      <c r="C477" t="str">
        <f>VLOOKUP(A477,'Hitter Playing Time'!A:D,4,FALSE)</f>
        <v>P</v>
      </c>
      <c r="D477" t="str">
        <f>INDEX('Hitter BABS Calcs'!N:N,MATCH(A477,'Hitter BABS Calcs'!A:A,0))</f>
        <v>p-</v>
      </c>
      <c r="E477" t="str">
        <f>INDEX('Hitter BABS Calcs'!O:O,MATCH(A477,'Hitter BABS Calcs'!A:A,0))</f>
        <v>s-</v>
      </c>
      <c r="F477" t="str">
        <f>INDEX('Hitter BABS Calcs'!P:P,MATCH(A477,'Hitter BABS Calcs'!A:A,0))</f>
        <v>ops-</v>
      </c>
      <c r="H477" t="str">
        <f t="shared" si="7"/>
        <v>ops-</v>
      </c>
      <c r="I477" t="str">
        <f>IFERROR(VLOOKUP(A477,DL!$A$1:$E$411,5,FALSE),"")</f>
        <v/>
      </c>
      <c r="J477" t="str">
        <f>IFERROR(VLOOKUP(A477,'2017 Rookies'!A:B,2,FALSE),"")</f>
        <v/>
      </c>
      <c r="K477" t="str">
        <f>IFERROR(VLOOKUP(A477,'Free Agents'!A:B,2,FALSE),"")</f>
        <v/>
      </c>
    </row>
    <row r="478" spans="1:11" x14ac:dyDescent="0.3">
      <c r="A478" t="s">
        <v>1539</v>
      </c>
      <c r="B478" t="str">
        <f>IFERROR(INDEX(ADP!B:B,MATCH(A478,ADP!A:A,0)),"")</f>
        <v/>
      </c>
      <c r="C478" t="str">
        <f>VLOOKUP(A478,'Hitter Playing Time'!A:D,4,FALSE)</f>
        <v>P</v>
      </c>
      <c r="D478" t="str">
        <f>INDEX('Hitter BABS Calcs'!N:N,MATCH(A478,'Hitter BABS Calcs'!A:A,0))</f>
        <v>p-</v>
      </c>
      <c r="E478" t="str">
        <f>INDEX('Hitter BABS Calcs'!O:O,MATCH(A478,'Hitter BABS Calcs'!A:A,0))</f>
        <v>s</v>
      </c>
      <c r="F478" t="str">
        <f>INDEX('Hitter BABS Calcs'!P:P,MATCH(A478,'Hitter BABS Calcs'!A:A,0))</f>
        <v>ops-</v>
      </c>
      <c r="H478" t="str">
        <f t="shared" si="7"/>
        <v>ops-</v>
      </c>
      <c r="I478" t="str">
        <f>IFERROR(VLOOKUP(A478,DL!$A$1:$E$411,5,FALSE),"")</f>
        <v/>
      </c>
      <c r="J478" t="str">
        <f>IFERROR(VLOOKUP(A478,'2017 Rookies'!A:B,2,FALSE),"")</f>
        <v/>
      </c>
      <c r="K478" t="str">
        <f>IFERROR(VLOOKUP(A478,'Free Agents'!A:B,2,FALSE),"")</f>
        <v/>
      </c>
    </row>
    <row r="479" spans="1:11" x14ac:dyDescent="0.3">
      <c r="A479" t="s">
        <v>1540</v>
      </c>
      <c r="B479" t="str">
        <f>IFERROR(INDEX(ADP!B:B,MATCH(A479,ADP!A:A,0)),"")</f>
        <v/>
      </c>
      <c r="C479" t="str">
        <f>VLOOKUP(A479,'Hitter Playing Time'!A:D,4,FALSE)</f>
        <v>P</v>
      </c>
      <c r="D479" t="str">
        <f>INDEX('Hitter BABS Calcs'!N:N,MATCH(A479,'Hitter BABS Calcs'!A:A,0))</f>
        <v>p-</v>
      </c>
      <c r="E479" t="str">
        <f>INDEX('Hitter BABS Calcs'!O:O,MATCH(A479,'Hitter BABS Calcs'!A:A,0))</f>
        <v>s-</v>
      </c>
      <c r="F479" t="str">
        <f>INDEX('Hitter BABS Calcs'!P:P,MATCH(A479,'Hitter BABS Calcs'!A:A,0))</f>
        <v>ops-</v>
      </c>
      <c r="H479" t="str">
        <f t="shared" si="7"/>
        <v>ops-</v>
      </c>
      <c r="I479" t="str">
        <f>IFERROR(VLOOKUP(A479,DL!$A$1:$E$411,5,FALSE),"")</f>
        <v/>
      </c>
      <c r="J479" t="str">
        <f>IFERROR(VLOOKUP(A479,'2017 Rookies'!A:B,2,FALSE),"")</f>
        <v/>
      </c>
      <c r="K479" t="str">
        <f>IFERROR(VLOOKUP(A479,'Free Agents'!A:B,2,FALSE),"")</f>
        <v/>
      </c>
    </row>
    <row r="480" spans="1:11" x14ac:dyDescent="0.3">
      <c r="A480" t="s">
        <v>1403</v>
      </c>
      <c r="B480" t="str">
        <f>IFERROR(INDEX(ADP!B:B,MATCH(A480,ADP!A:A,0)),"")</f>
        <v/>
      </c>
      <c r="C480" t="str">
        <f>VLOOKUP(A480,'Hitter Playing Time'!A:D,4,FALSE)</f>
        <v>P</v>
      </c>
      <c r="D480" t="str">
        <f>INDEX('Hitter BABS Calcs'!N:N,MATCH(A480,'Hitter BABS Calcs'!A:A,0))</f>
        <v>p-</v>
      </c>
      <c r="E480" t="str">
        <f>INDEX('Hitter BABS Calcs'!O:O,MATCH(A480,'Hitter BABS Calcs'!A:A,0))</f>
        <v>s-</v>
      </c>
      <c r="F480" t="str">
        <f>INDEX('Hitter BABS Calcs'!P:P,MATCH(A480,'Hitter BABS Calcs'!A:A,0))</f>
        <v>ops-</v>
      </c>
      <c r="H480" t="str">
        <f t="shared" si="7"/>
        <v>ops-</v>
      </c>
      <c r="I480" t="str">
        <f>IFERROR(VLOOKUP(A480,DL!$A$1:$E$411,5,FALSE),"")</f>
        <v/>
      </c>
      <c r="J480" t="str">
        <f>IFERROR(VLOOKUP(A480,'2017 Rookies'!A:B,2,FALSE),"")</f>
        <v>ex</v>
      </c>
      <c r="K480" t="str">
        <f>IFERROR(VLOOKUP(A480,'Free Agents'!A:B,2,FALSE),"")</f>
        <v/>
      </c>
    </row>
    <row r="481" spans="1:11" x14ac:dyDescent="0.3">
      <c r="A481" t="s">
        <v>1366</v>
      </c>
      <c r="B481" t="str">
        <f>IFERROR(INDEX(ADP!B:B,MATCH(A481,ADP!A:A,0)),"")</f>
        <v/>
      </c>
      <c r="C481" t="str">
        <f>VLOOKUP(A481,'Hitter Playing Time'!A:D,4,FALSE)</f>
        <v>P</v>
      </c>
      <c r="D481" t="str">
        <f>INDEX('Hitter BABS Calcs'!N:N,MATCH(A481,'Hitter BABS Calcs'!A:A,0))</f>
        <v>p-</v>
      </c>
      <c r="E481" t="str">
        <f>INDEX('Hitter BABS Calcs'!O:O,MATCH(A481,'Hitter BABS Calcs'!A:A,0))</f>
        <v>S+</v>
      </c>
      <c r="F481" t="str">
        <f>INDEX('Hitter BABS Calcs'!P:P,MATCH(A481,'Hitter BABS Calcs'!A:A,0))</f>
        <v>ops-</v>
      </c>
      <c r="H481" t="str">
        <f t="shared" si="7"/>
        <v>ops-</v>
      </c>
      <c r="I481" t="str">
        <f>IFERROR(VLOOKUP(A481,DL!$A$1:$E$411,5,FALSE),"")</f>
        <v/>
      </c>
      <c r="J481" t="str">
        <f>IFERROR(VLOOKUP(A481,'2017 Rookies'!A:B,2,FALSE),"")</f>
        <v>ex</v>
      </c>
      <c r="K481" t="str">
        <f>IFERROR(VLOOKUP(A481,'Free Agents'!A:B,2,FALSE),"")</f>
        <v/>
      </c>
    </row>
    <row r="482" spans="1:11" x14ac:dyDescent="0.3">
      <c r="A482" t="s">
        <v>1285</v>
      </c>
      <c r="B482" t="str">
        <f>IFERROR(INDEX(ADP!B:B,MATCH(A482,ADP!A:A,0)),"")</f>
        <v/>
      </c>
      <c r="C482" t="str">
        <f>VLOOKUP(A482,'Hitter Playing Time'!A:D,4,FALSE)</f>
        <v>P</v>
      </c>
      <c r="D482" t="str">
        <f>INDEX('Hitter BABS Calcs'!N:N,MATCH(A482,'Hitter BABS Calcs'!A:A,0))</f>
        <v>p-</v>
      </c>
      <c r="E482" t="str">
        <f>INDEX('Hitter BABS Calcs'!O:O,MATCH(A482,'Hitter BABS Calcs'!A:A,0))</f>
        <v>S+</v>
      </c>
      <c r="F482" t="str">
        <f>INDEX('Hitter BABS Calcs'!P:P,MATCH(A482,'Hitter BABS Calcs'!A:A,0))</f>
        <v>ops-</v>
      </c>
      <c r="H482" t="str">
        <f t="shared" si="7"/>
        <v>ops-</v>
      </c>
      <c r="I482" t="str">
        <f>IFERROR(VLOOKUP(A482,DL!$A$1:$E$411,5,FALSE),"")</f>
        <v/>
      </c>
      <c r="J482" t="str">
        <f>IFERROR(VLOOKUP(A482,'2017 Rookies'!A:B,2,FALSE),"")</f>
        <v>ex</v>
      </c>
      <c r="K482" t="str">
        <f>IFERROR(VLOOKUP(A482,'Free Agents'!A:B,2,FALSE),"")</f>
        <v/>
      </c>
    </row>
    <row r="483" spans="1:11" x14ac:dyDescent="0.3">
      <c r="A483" t="s">
        <v>1541</v>
      </c>
      <c r="B483" t="str">
        <f>IFERROR(INDEX(ADP!B:B,MATCH(A483,ADP!A:A,0)),"")</f>
        <v/>
      </c>
      <c r="C483" t="str">
        <f>VLOOKUP(A483,'Hitter Playing Time'!A:D,4,FALSE)</f>
        <v>P</v>
      </c>
      <c r="D483" t="str">
        <f>INDEX('Hitter BABS Calcs'!N:N,MATCH(A483,'Hitter BABS Calcs'!A:A,0))</f>
        <v>p-</v>
      </c>
      <c r="E483" t="str">
        <f>INDEX('Hitter BABS Calcs'!O:O,MATCH(A483,'Hitter BABS Calcs'!A:A,0))</f>
        <v>s-</v>
      </c>
      <c r="F483" t="str">
        <f>INDEX('Hitter BABS Calcs'!P:P,MATCH(A483,'Hitter BABS Calcs'!A:A,0))</f>
        <v>ops-</v>
      </c>
      <c r="H483" t="str">
        <f t="shared" si="7"/>
        <v>ops-</v>
      </c>
      <c r="I483" t="str">
        <f>IFERROR(VLOOKUP(A483,DL!$A$1:$E$411,5,FALSE),"")</f>
        <v/>
      </c>
      <c r="J483" t="str">
        <f>IFERROR(VLOOKUP(A483,'2017 Rookies'!A:B,2,FALSE),"")</f>
        <v/>
      </c>
      <c r="K483" t="str">
        <f>IFERROR(VLOOKUP(A483,'Free Agents'!A:B,2,FALSE),"")</f>
        <v/>
      </c>
    </row>
    <row r="484" spans="1:11" x14ac:dyDescent="0.3">
      <c r="A484" t="s">
        <v>1542</v>
      </c>
      <c r="B484" t="str">
        <f>IFERROR(INDEX(ADP!B:B,MATCH(A484,ADP!A:A,0)),"")</f>
        <v/>
      </c>
      <c r="C484" t="str">
        <f>VLOOKUP(A484,'Hitter Playing Time'!A:D,4,FALSE)</f>
        <v>P</v>
      </c>
      <c r="D484" t="str">
        <f>INDEX('Hitter BABS Calcs'!N:N,MATCH(A484,'Hitter BABS Calcs'!A:A,0))</f>
        <v>p-</v>
      </c>
      <c r="E484" t="str">
        <f>INDEX('Hitter BABS Calcs'!O:O,MATCH(A484,'Hitter BABS Calcs'!A:A,0))</f>
        <v>s-</v>
      </c>
      <c r="F484" t="str">
        <f>INDEX('Hitter BABS Calcs'!P:P,MATCH(A484,'Hitter BABS Calcs'!A:A,0))</f>
        <v>ops-</v>
      </c>
      <c r="H484" t="str">
        <f t="shared" si="7"/>
        <v>ops-</v>
      </c>
      <c r="I484" t="str">
        <f>IFERROR(VLOOKUP(A484,DL!$A$1:$E$411,5,FALSE),"")</f>
        <v/>
      </c>
      <c r="J484" t="str">
        <f>IFERROR(VLOOKUP(A484,'2017 Rookies'!A:B,2,FALSE),"")</f>
        <v/>
      </c>
      <c r="K484" t="str">
        <f>IFERROR(VLOOKUP(A484,'Free Agents'!A:B,2,FALSE),"")</f>
        <v/>
      </c>
    </row>
    <row r="485" spans="1:11" x14ac:dyDescent="0.3">
      <c r="A485" t="s">
        <v>1543</v>
      </c>
      <c r="B485" t="str">
        <f>IFERROR(INDEX(ADP!B:B,MATCH(A485,ADP!A:A,0)),"")</f>
        <v/>
      </c>
      <c r="C485" t="str">
        <f>VLOOKUP(A485,'Hitter Playing Time'!A:D,4,FALSE)</f>
        <v>P</v>
      </c>
      <c r="D485" t="str">
        <f>INDEX('Hitter BABS Calcs'!N:N,MATCH(A485,'Hitter BABS Calcs'!A:A,0))</f>
        <v>p-</v>
      </c>
      <c r="E485" t="str">
        <f>INDEX('Hitter BABS Calcs'!O:O,MATCH(A485,'Hitter BABS Calcs'!A:A,0))</f>
        <v>s-</v>
      </c>
      <c r="F485" t="str">
        <f>INDEX('Hitter BABS Calcs'!P:P,MATCH(A485,'Hitter BABS Calcs'!A:A,0))</f>
        <v>ops-</v>
      </c>
      <c r="H485" t="str">
        <f t="shared" si="7"/>
        <v>ops-</v>
      </c>
      <c r="I485" t="str">
        <f>IFERROR(VLOOKUP(A485,DL!$A$1:$E$411,5,FALSE),"")</f>
        <v/>
      </c>
      <c r="J485" t="str">
        <f>IFERROR(VLOOKUP(A485,'2017 Rookies'!A:B,2,FALSE),"")</f>
        <v/>
      </c>
      <c r="K485" t="str">
        <f>IFERROR(VLOOKUP(A485,'Free Agents'!A:B,2,FALSE),"")</f>
        <v/>
      </c>
    </row>
    <row r="486" spans="1:11" x14ac:dyDescent="0.3">
      <c r="A486" t="s">
        <v>1544</v>
      </c>
      <c r="B486" t="str">
        <f>IFERROR(INDEX(ADP!B:B,MATCH(A486,ADP!A:A,0)),"")</f>
        <v/>
      </c>
      <c r="C486" t="str">
        <f>VLOOKUP(A486,'Hitter Playing Time'!A:D,4,FALSE)</f>
        <v>P</v>
      </c>
      <c r="D486" t="str">
        <f>INDEX('Hitter BABS Calcs'!N:N,MATCH(A486,'Hitter BABS Calcs'!A:A,0))</f>
        <v>p-</v>
      </c>
      <c r="E486" t="str">
        <f>INDEX('Hitter BABS Calcs'!O:O,MATCH(A486,'Hitter BABS Calcs'!A:A,0))</f>
        <v>s-</v>
      </c>
      <c r="F486" t="str">
        <f>INDEX('Hitter BABS Calcs'!P:P,MATCH(A486,'Hitter BABS Calcs'!A:A,0))</f>
        <v>ops-</v>
      </c>
      <c r="H486" t="str">
        <f t="shared" si="7"/>
        <v>ops-</v>
      </c>
      <c r="I486" t="str">
        <f>IFERROR(VLOOKUP(A486,DL!$A$1:$E$411,5,FALSE),"")</f>
        <v/>
      </c>
      <c r="J486" t="str">
        <f>IFERROR(VLOOKUP(A486,'2017 Rookies'!A:B,2,FALSE),"")</f>
        <v/>
      </c>
      <c r="K486" t="str">
        <f>IFERROR(VLOOKUP(A486,'Free Agents'!A:B,2,FALSE),"")</f>
        <v/>
      </c>
    </row>
    <row r="487" spans="1:11" x14ac:dyDescent="0.3">
      <c r="A487" t="s">
        <v>1545</v>
      </c>
      <c r="B487" t="str">
        <f>IFERROR(INDEX(ADP!B:B,MATCH(A487,ADP!A:A,0)),"")</f>
        <v/>
      </c>
      <c r="C487" t="str">
        <f>VLOOKUP(A487,'Hitter Playing Time'!A:D,4,FALSE)</f>
        <v>P</v>
      </c>
      <c r="D487" t="str">
        <f>INDEX('Hitter BABS Calcs'!N:N,MATCH(A487,'Hitter BABS Calcs'!A:A,0))</f>
        <v>p-</v>
      </c>
      <c r="E487" t="str">
        <f>INDEX('Hitter BABS Calcs'!O:O,MATCH(A487,'Hitter BABS Calcs'!A:A,0))</f>
        <v>s-</v>
      </c>
      <c r="F487" t="str">
        <f>INDEX('Hitter BABS Calcs'!P:P,MATCH(A487,'Hitter BABS Calcs'!A:A,0))</f>
        <v>ops-</v>
      </c>
      <c r="H487" t="str">
        <f t="shared" si="7"/>
        <v>ops-</v>
      </c>
      <c r="I487" t="str">
        <f>IFERROR(VLOOKUP(A487,DL!$A$1:$E$411,5,FALSE),"")</f>
        <v/>
      </c>
      <c r="J487" t="str">
        <f>IFERROR(VLOOKUP(A487,'2017 Rookies'!A:B,2,FALSE),"")</f>
        <v/>
      </c>
      <c r="K487" t="str">
        <f>IFERROR(VLOOKUP(A487,'Free Agents'!A:B,2,FALSE),"")</f>
        <v/>
      </c>
    </row>
    <row r="488" spans="1:11" x14ac:dyDescent="0.3">
      <c r="A488" t="s">
        <v>1546</v>
      </c>
      <c r="B488" t="str">
        <f>IFERROR(INDEX(ADP!B:B,MATCH(A488,ADP!A:A,0)),"")</f>
        <v/>
      </c>
      <c r="C488" t="str">
        <f>VLOOKUP(A488,'Hitter Playing Time'!A:D,4,FALSE)</f>
        <v>P</v>
      </c>
      <c r="D488" t="str">
        <f>INDEX('Hitter BABS Calcs'!N:N,MATCH(A488,'Hitter BABS Calcs'!A:A,0))</f>
        <v>p-</v>
      </c>
      <c r="E488" t="str">
        <f>INDEX('Hitter BABS Calcs'!O:O,MATCH(A488,'Hitter BABS Calcs'!A:A,0))</f>
        <v>s-</v>
      </c>
      <c r="F488" t="str">
        <f>INDEX('Hitter BABS Calcs'!P:P,MATCH(A488,'Hitter BABS Calcs'!A:A,0))</f>
        <v>ops-</v>
      </c>
      <c r="H488" t="str">
        <f t="shared" si="7"/>
        <v>ops-</v>
      </c>
      <c r="I488" t="str">
        <f>IFERROR(VLOOKUP(A488,DL!$A$1:$E$411,5,FALSE),"")</f>
        <v/>
      </c>
      <c r="J488" t="str">
        <f>IFERROR(VLOOKUP(A488,'2017 Rookies'!A:B,2,FALSE),"")</f>
        <v/>
      </c>
      <c r="K488" t="str">
        <f>IFERROR(VLOOKUP(A488,'Free Agents'!A:B,2,FALSE),"")</f>
        <v/>
      </c>
    </row>
    <row r="489" spans="1:11" x14ac:dyDescent="0.3">
      <c r="A489" t="s">
        <v>1547</v>
      </c>
      <c r="B489" t="str">
        <f>IFERROR(INDEX(ADP!B:B,MATCH(A489,ADP!A:A,0)),"")</f>
        <v/>
      </c>
      <c r="C489" t="str">
        <f>VLOOKUP(A489,'Hitter Playing Time'!A:D,4,FALSE)</f>
        <v>P</v>
      </c>
      <c r="D489" t="str">
        <f>INDEX('Hitter BABS Calcs'!N:N,MATCH(A489,'Hitter BABS Calcs'!A:A,0))</f>
        <v>p-</v>
      </c>
      <c r="E489" t="str">
        <f>INDEX('Hitter BABS Calcs'!O:O,MATCH(A489,'Hitter BABS Calcs'!A:A,0))</f>
        <v>s</v>
      </c>
      <c r="F489" t="str">
        <f>INDEX('Hitter BABS Calcs'!P:P,MATCH(A489,'Hitter BABS Calcs'!A:A,0))</f>
        <v>ops-</v>
      </c>
      <c r="H489" t="str">
        <f t="shared" si="7"/>
        <v>ops-</v>
      </c>
      <c r="I489" t="str">
        <f>IFERROR(VLOOKUP(A489,DL!$A$1:$E$411,5,FALSE),"")</f>
        <v/>
      </c>
      <c r="J489" t="str">
        <f>IFERROR(VLOOKUP(A489,'2017 Rookies'!A:B,2,FALSE),"")</f>
        <v/>
      </c>
      <c r="K489" t="str">
        <f>IFERROR(VLOOKUP(A489,'Free Agents'!A:B,2,FALSE),"")</f>
        <v/>
      </c>
    </row>
    <row r="490" spans="1:11" x14ac:dyDescent="0.3">
      <c r="A490" t="s">
        <v>1280</v>
      </c>
      <c r="B490" t="str">
        <f>IFERROR(INDEX(ADP!B:B,MATCH(A490,ADP!A:A,0)),"")</f>
        <v/>
      </c>
      <c r="C490" t="str">
        <f>VLOOKUP(A490,'Hitter Playing Time'!A:D,4,FALSE)</f>
        <v>P</v>
      </c>
      <c r="D490" t="str">
        <f>INDEX('Hitter BABS Calcs'!N:N,MATCH(A490,'Hitter BABS Calcs'!A:A,0))</f>
        <v>p-</v>
      </c>
      <c r="E490" t="str">
        <f>INDEX('Hitter BABS Calcs'!O:O,MATCH(A490,'Hitter BABS Calcs'!A:A,0))</f>
        <v>s-</v>
      </c>
      <c r="F490" t="str">
        <f>INDEX('Hitter BABS Calcs'!P:P,MATCH(A490,'Hitter BABS Calcs'!A:A,0))</f>
        <v>ops-</v>
      </c>
      <c r="H490" t="str">
        <f t="shared" si="7"/>
        <v>ops-</v>
      </c>
      <c r="I490" t="str">
        <f>IFERROR(VLOOKUP(A490,DL!$A$1:$E$411,5,FALSE),"")</f>
        <v/>
      </c>
      <c r="J490" t="str">
        <f>IFERROR(VLOOKUP(A490,'2017 Rookies'!A:B,2,FALSE),"")</f>
        <v>ex</v>
      </c>
      <c r="K490" t="str">
        <f>IFERROR(VLOOKUP(A490,'Free Agents'!A:B,2,FALSE),"")</f>
        <v/>
      </c>
    </row>
    <row r="491" spans="1:11" x14ac:dyDescent="0.3">
      <c r="A491" t="s">
        <v>1204</v>
      </c>
      <c r="B491" t="str">
        <f>IFERROR(INDEX(ADP!B:B,MATCH(A491,ADP!A:A,0)),"")</f>
        <v/>
      </c>
      <c r="C491" t="str">
        <f>VLOOKUP(A491,'Hitter Playing Time'!A:D,4,FALSE)</f>
        <v>P</v>
      </c>
      <c r="D491" t="str">
        <f>INDEX('Hitter BABS Calcs'!N:N,MATCH(A491,'Hitter BABS Calcs'!A:A,0))</f>
        <v>p-</v>
      </c>
      <c r="E491" t="str">
        <f>INDEX('Hitter BABS Calcs'!O:O,MATCH(A491,'Hitter BABS Calcs'!A:A,0))</f>
        <v>s-</v>
      </c>
      <c r="F491" t="str">
        <f>INDEX('Hitter BABS Calcs'!P:P,MATCH(A491,'Hitter BABS Calcs'!A:A,0))</f>
        <v>ops-</v>
      </c>
      <c r="H491" t="str">
        <f t="shared" si="7"/>
        <v>ops-</v>
      </c>
      <c r="I491" t="str">
        <f>IFERROR(VLOOKUP(A491,DL!$A$1:$E$411,5,FALSE),"")</f>
        <v/>
      </c>
      <c r="J491" t="str">
        <f>IFERROR(VLOOKUP(A491,'2017 Rookies'!A:B,2,FALSE),"")</f>
        <v>ex</v>
      </c>
      <c r="K491" t="str">
        <f>IFERROR(VLOOKUP(A491,'Free Agents'!A:B,2,FALSE),"")</f>
        <v>Nw</v>
      </c>
    </row>
    <row r="492" spans="1:11" x14ac:dyDescent="0.3">
      <c r="A492" t="s">
        <v>1548</v>
      </c>
      <c r="B492" t="str">
        <f>IFERROR(INDEX(ADP!B:B,MATCH(A492,ADP!A:A,0)),"")</f>
        <v/>
      </c>
      <c r="C492" t="str">
        <f>VLOOKUP(A492,'Hitter Playing Time'!A:D,4,FALSE)</f>
        <v>P</v>
      </c>
      <c r="D492" t="str">
        <f>INDEX('Hitter BABS Calcs'!N:N,MATCH(A492,'Hitter BABS Calcs'!A:A,0))</f>
        <v>p-</v>
      </c>
      <c r="E492" t="str">
        <f>INDEX('Hitter BABS Calcs'!O:O,MATCH(A492,'Hitter BABS Calcs'!A:A,0))</f>
        <v>s</v>
      </c>
      <c r="F492" t="str">
        <f>INDEX('Hitter BABS Calcs'!P:P,MATCH(A492,'Hitter BABS Calcs'!A:A,0))</f>
        <v>ops-</v>
      </c>
      <c r="H492" t="str">
        <f t="shared" si="7"/>
        <v>ops-</v>
      </c>
      <c r="I492" t="str">
        <f>IFERROR(VLOOKUP(A492,DL!$A$1:$E$411,5,FALSE),"")</f>
        <v/>
      </c>
      <c r="J492" t="str">
        <f>IFERROR(VLOOKUP(A492,'2017 Rookies'!A:B,2,FALSE),"")</f>
        <v/>
      </c>
      <c r="K492" t="str">
        <f>IFERROR(VLOOKUP(A492,'Free Agents'!A:B,2,FALSE),"")</f>
        <v/>
      </c>
    </row>
    <row r="493" spans="1:11" x14ac:dyDescent="0.3">
      <c r="A493" t="s">
        <v>617</v>
      </c>
      <c r="B493" t="str">
        <f>IFERROR(INDEX(ADP!B:B,MATCH(A493,ADP!A:A,0)),"")</f>
        <v/>
      </c>
      <c r="C493" t="str">
        <f>VLOOKUP(A493,'Hitter Playing Time'!A:D,4,FALSE)</f>
        <v>P</v>
      </c>
      <c r="D493" t="str">
        <f>INDEX('Hitter BABS Calcs'!N:N,MATCH(A493,'Hitter BABS Calcs'!A:A,0))</f>
        <v>p-</v>
      </c>
      <c r="E493" t="str">
        <f>INDEX('Hitter BABS Calcs'!O:O,MATCH(A493,'Hitter BABS Calcs'!A:A,0))</f>
        <v>S+</v>
      </c>
      <c r="F493" t="str">
        <f>INDEX('Hitter BABS Calcs'!P:P,MATCH(A493,'Hitter BABS Calcs'!A:A,0))</f>
        <v>ops-</v>
      </c>
      <c r="H493" t="str">
        <f t="shared" si="7"/>
        <v>ops-</v>
      </c>
      <c r="I493" t="str">
        <f>IFERROR(VLOOKUP(A493,DL!$A$1:$E$411,5,FALSE),"")</f>
        <v>INJ</v>
      </c>
      <c r="J493" t="str">
        <f>IFERROR(VLOOKUP(A493,'2017 Rookies'!A:B,2,FALSE),"")</f>
        <v/>
      </c>
      <c r="K493" t="str">
        <f>IFERROR(VLOOKUP(A493,'Free Agents'!A:B,2,FALSE),"")</f>
        <v/>
      </c>
    </row>
    <row r="494" spans="1:11" x14ac:dyDescent="0.3">
      <c r="A494" t="s">
        <v>1549</v>
      </c>
      <c r="B494" t="str">
        <f>IFERROR(INDEX(ADP!B:B,MATCH(A494,ADP!A:A,0)),"")</f>
        <v/>
      </c>
      <c r="C494" t="str">
        <f>VLOOKUP(A494,'Hitter Playing Time'!A:D,4,FALSE)</f>
        <v>P</v>
      </c>
      <c r="D494" t="str">
        <f>INDEX('Hitter BABS Calcs'!N:N,MATCH(A494,'Hitter BABS Calcs'!A:A,0))</f>
        <v>p-</v>
      </c>
      <c r="E494" t="str">
        <f>INDEX('Hitter BABS Calcs'!O:O,MATCH(A494,'Hitter BABS Calcs'!A:A,0))</f>
        <v>s-</v>
      </c>
      <c r="F494" t="str">
        <f>INDEX('Hitter BABS Calcs'!P:P,MATCH(A494,'Hitter BABS Calcs'!A:A,0))</f>
        <v>ops-</v>
      </c>
      <c r="H494" t="str">
        <f t="shared" si="7"/>
        <v>ops-</v>
      </c>
      <c r="I494" t="str">
        <f>IFERROR(VLOOKUP(A494,DL!$A$1:$E$411,5,FALSE),"")</f>
        <v/>
      </c>
      <c r="J494" t="str">
        <f>IFERROR(VLOOKUP(A494,'2017 Rookies'!A:B,2,FALSE),"")</f>
        <v/>
      </c>
      <c r="K494" t="str">
        <f>IFERROR(VLOOKUP(A494,'Free Agents'!A:B,2,FALSE),"")</f>
        <v/>
      </c>
    </row>
    <row r="495" spans="1:11" x14ac:dyDescent="0.3">
      <c r="A495" t="s">
        <v>1550</v>
      </c>
      <c r="B495" t="str">
        <f>IFERROR(INDEX(ADP!B:B,MATCH(A495,ADP!A:A,0)),"")</f>
        <v/>
      </c>
      <c r="C495" t="str">
        <f>VLOOKUP(A495,'Hitter Playing Time'!A:D,4,FALSE)</f>
        <v>P</v>
      </c>
      <c r="D495" t="str">
        <f>INDEX('Hitter BABS Calcs'!N:N,MATCH(A495,'Hitter BABS Calcs'!A:A,0))</f>
        <v>p-</v>
      </c>
      <c r="E495" t="str">
        <f>INDEX('Hitter BABS Calcs'!O:O,MATCH(A495,'Hitter BABS Calcs'!A:A,0))</f>
        <v>s-</v>
      </c>
      <c r="F495" t="str">
        <f>INDEX('Hitter BABS Calcs'!P:P,MATCH(A495,'Hitter BABS Calcs'!A:A,0))</f>
        <v>ops-</v>
      </c>
      <c r="H495" t="str">
        <f t="shared" si="7"/>
        <v>ops-</v>
      </c>
      <c r="I495" t="str">
        <f>IFERROR(VLOOKUP(A495,DL!$A$1:$E$411,5,FALSE),"")</f>
        <v/>
      </c>
      <c r="J495" t="str">
        <f>IFERROR(VLOOKUP(A495,'2017 Rookies'!A:B,2,FALSE),"")</f>
        <v/>
      </c>
      <c r="K495" t="str">
        <f>IFERROR(VLOOKUP(A495,'Free Agents'!A:B,2,FALSE),"")</f>
        <v/>
      </c>
    </row>
    <row r="496" spans="1:11" x14ac:dyDescent="0.3">
      <c r="A496" t="s">
        <v>1225</v>
      </c>
      <c r="B496" t="str">
        <f>IFERROR(INDEX(ADP!B:B,MATCH(A496,ADP!A:A,0)),"")</f>
        <v/>
      </c>
      <c r="C496" t="str">
        <f>VLOOKUP(A496,'Hitter Playing Time'!A:D,4,FALSE)</f>
        <v>P</v>
      </c>
      <c r="D496" t="str">
        <f>INDEX('Hitter BABS Calcs'!N:N,MATCH(A496,'Hitter BABS Calcs'!A:A,0))</f>
        <v>p-</v>
      </c>
      <c r="E496" t="str">
        <f>INDEX('Hitter BABS Calcs'!O:O,MATCH(A496,'Hitter BABS Calcs'!A:A,0))</f>
        <v>s-</v>
      </c>
      <c r="F496" t="str">
        <f>INDEX('Hitter BABS Calcs'!P:P,MATCH(A496,'Hitter BABS Calcs'!A:A,0))</f>
        <v>ops-</v>
      </c>
      <c r="H496" t="str">
        <f t="shared" si="7"/>
        <v>ops-</v>
      </c>
      <c r="I496" t="str">
        <f>IFERROR(VLOOKUP(A496,DL!$A$1:$E$411,5,FALSE),"")</f>
        <v/>
      </c>
      <c r="J496" t="str">
        <f>IFERROR(VLOOKUP(A496,'2017 Rookies'!A:B,2,FALSE),"")</f>
        <v>ex</v>
      </c>
      <c r="K496" t="str">
        <f>IFERROR(VLOOKUP(A496,'Free Agents'!A:B,2,FALSE),"")</f>
        <v/>
      </c>
    </row>
    <row r="497" spans="1:11" x14ac:dyDescent="0.3">
      <c r="A497" t="s">
        <v>1244</v>
      </c>
      <c r="B497" t="str">
        <f>IFERROR(INDEX(ADP!B:B,MATCH(A497,ADP!A:A,0)),"")</f>
        <v/>
      </c>
      <c r="C497" t="str">
        <f>VLOOKUP(A497,'Hitter Playing Time'!A:D,4,FALSE)</f>
        <v>M</v>
      </c>
      <c r="D497" t="str">
        <f>INDEX('Hitter BABS Calcs'!N:N,MATCH(A497,'Hitter BABS Calcs'!A:A,0))</f>
        <v>p-</v>
      </c>
      <c r="E497" t="str">
        <f>INDEX('Hitter BABS Calcs'!O:O,MATCH(A497,'Hitter BABS Calcs'!A:A,0))</f>
        <v>S+</v>
      </c>
      <c r="F497" t="str">
        <f>INDEX('Hitter BABS Calcs'!P:P,MATCH(A497,'Hitter BABS Calcs'!A:A,0))</f>
        <v>ops-</v>
      </c>
      <c r="H497" t="str">
        <f t="shared" si="7"/>
        <v>ops-</v>
      </c>
      <c r="I497" t="str">
        <f>IFERROR(VLOOKUP(A497,DL!$A$1:$E$411,5,FALSE),"")</f>
        <v/>
      </c>
      <c r="J497" t="str">
        <f>IFERROR(VLOOKUP(A497,'2017 Rookies'!A:B,2,FALSE),"")</f>
        <v>ex</v>
      </c>
      <c r="K497" t="str">
        <f>IFERROR(VLOOKUP(A497,'Free Agents'!A:B,2,FALSE),"")</f>
        <v/>
      </c>
    </row>
    <row r="498" spans="1:11" x14ac:dyDescent="0.3">
      <c r="A498" t="s">
        <v>1551</v>
      </c>
      <c r="B498" t="str">
        <f>IFERROR(INDEX(ADP!B:B,MATCH(A498,ADP!A:A,0)),"")</f>
        <v/>
      </c>
      <c r="C498" t="str">
        <f>VLOOKUP(A498,'Hitter Playing Time'!A:D,4,FALSE)</f>
        <v>P</v>
      </c>
      <c r="D498" t="str">
        <f>INDEX('Hitter BABS Calcs'!N:N,MATCH(A498,'Hitter BABS Calcs'!A:A,0))</f>
        <v>p-</v>
      </c>
      <c r="E498" t="str">
        <f>INDEX('Hitter BABS Calcs'!O:O,MATCH(A498,'Hitter BABS Calcs'!A:A,0))</f>
        <v>s-</v>
      </c>
      <c r="F498" t="str">
        <f>INDEX('Hitter BABS Calcs'!P:P,MATCH(A498,'Hitter BABS Calcs'!A:A,0))</f>
        <v>ops-</v>
      </c>
      <c r="H498" t="str">
        <f t="shared" si="7"/>
        <v>ops-</v>
      </c>
      <c r="I498" t="str">
        <f>IFERROR(VLOOKUP(A498,DL!$A$1:$E$411,5,FALSE),"")</f>
        <v/>
      </c>
      <c r="J498" t="str">
        <f>IFERROR(VLOOKUP(A498,'2017 Rookies'!A:B,2,FALSE),"")</f>
        <v/>
      </c>
      <c r="K498" t="str">
        <f>IFERROR(VLOOKUP(A498,'Free Agents'!A:B,2,FALSE),"")</f>
        <v/>
      </c>
    </row>
    <row r="499" spans="1:11" x14ac:dyDescent="0.3">
      <c r="A499" t="s">
        <v>1294</v>
      </c>
      <c r="B499" t="str">
        <f>IFERROR(INDEX(ADP!B:B,MATCH(A499,ADP!A:A,0)),"")</f>
        <v/>
      </c>
      <c r="C499" t="str">
        <f>VLOOKUP(A499,'Hitter Playing Time'!A:D,4,FALSE)</f>
        <v>P</v>
      </c>
      <c r="D499" t="str">
        <f>INDEX('Hitter BABS Calcs'!N:N,MATCH(A499,'Hitter BABS Calcs'!A:A,0))</f>
        <v>p-</v>
      </c>
      <c r="E499" t="str">
        <f>INDEX('Hitter BABS Calcs'!O:O,MATCH(A499,'Hitter BABS Calcs'!A:A,0))</f>
        <v>s</v>
      </c>
      <c r="F499" t="str">
        <f>INDEX('Hitter BABS Calcs'!P:P,MATCH(A499,'Hitter BABS Calcs'!A:A,0))</f>
        <v>ops-</v>
      </c>
      <c r="H499" t="str">
        <f t="shared" si="7"/>
        <v>ops-</v>
      </c>
      <c r="I499" t="str">
        <f>IFERROR(VLOOKUP(A499,DL!$A$1:$E$411,5,FALSE),"")</f>
        <v/>
      </c>
      <c r="J499" t="str">
        <f>IFERROR(VLOOKUP(A499,'2017 Rookies'!A:B,2,FALSE),"")</f>
        <v>ex</v>
      </c>
      <c r="K499" t="str">
        <f>IFERROR(VLOOKUP(A499,'Free Agents'!A:B,2,FALSE),"")</f>
        <v/>
      </c>
    </row>
    <row r="500" spans="1:11" x14ac:dyDescent="0.3">
      <c r="A500" t="s">
        <v>550</v>
      </c>
      <c r="B500" t="str">
        <f>IFERROR(INDEX(ADP!B:B,MATCH(A500,ADP!A:A,0)),"")</f>
        <v/>
      </c>
      <c r="C500" t="str">
        <f>VLOOKUP(A500,'Hitter Playing Time'!A:D,4,FALSE)</f>
        <v>P</v>
      </c>
      <c r="D500" t="str">
        <f>INDEX('Hitter BABS Calcs'!N:N,MATCH(A500,'Hitter BABS Calcs'!A:A,0))</f>
        <v>p-</v>
      </c>
      <c r="E500" t="str">
        <f>INDEX('Hitter BABS Calcs'!O:O,MATCH(A500,'Hitter BABS Calcs'!A:A,0))</f>
        <v>s</v>
      </c>
      <c r="F500" t="str">
        <f>INDEX('Hitter BABS Calcs'!P:P,MATCH(A500,'Hitter BABS Calcs'!A:A,0))</f>
        <v>ops-</v>
      </c>
      <c r="H500" t="str">
        <f t="shared" si="7"/>
        <v>ops-</v>
      </c>
      <c r="I500" t="str">
        <f>IFERROR(VLOOKUP(A500,DL!$A$1:$E$411,5,FALSE),"")</f>
        <v>inj</v>
      </c>
      <c r="J500" t="str">
        <f>IFERROR(VLOOKUP(A500,'2017 Rookies'!A:B,2,FALSE),"")</f>
        <v/>
      </c>
      <c r="K500" t="str">
        <f>IFERROR(VLOOKUP(A500,'Free Agents'!A:B,2,FALSE),"")</f>
        <v/>
      </c>
    </row>
    <row r="501" spans="1:11" x14ac:dyDescent="0.3">
      <c r="A501" t="s">
        <v>1552</v>
      </c>
      <c r="B501" t="str">
        <f>IFERROR(INDEX(ADP!B:B,MATCH(A501,ADP!A:A,0)),"")</f>
        <v/>
      </c>
      <c r="C501" t="str">
        <f>VLOOKUP(A501,'Hitter Playing Time'!A:D,4,FALSE)</f>
        <v>P</v>
      </c>
      <c r="D501" t="str">
        <f>INDEX('Hitter BABS Calcs'!N:N,MATCH(A501,'Hitter BABS Calcs'!A:A,0))</f>
        <v>p-</v>
      </c>
      <c r="E501" t="str">
        <f>INDEX('Hitter BABS Calcs'!O:O,MATCH(A501,'Hitter BABS Calcs'!A:A,0))</f>
        <v>s</v>
      </c>
      <c r="F501" t="str">
        <f>INDEX('Hitter BABS Calcs'!P:P,MATCH(A501,'Hitter BABS Calcs'!A:A,0))</f>
        <v>ops-</v>
      </c>
      <c r="H501" t="str">
        <f t="shared" si="7"/>
        <v>ops-</v>
      </c>
      <c r="I501" t="str">
        <f>IFERROR(VLOOKUP(A501,DL!$A$1:$E$411,5,FALSE),"")</f>
        <v/>
      </c>
      <c r="J501" t="str">
        <f>IFERROR(VLOOKUP(A501,'2017 Rookies'!A:B,2,FALSE),"")</f>
        <v/>
      </c>
      <c r="K501" t="str">
        <f>IFERROR(VLOOKUP(A501,'Free Agents'!A:B,2,FALSE),"")</f>
        <v/>
      </c>
    </row>
    <row r="502" spans="1:11" x14ac:dyDescent="0.3">
      <c r="A502" t="s">
        <v>411</v>
      </c>
      <c r="B502" t="str">
        <f>IFERROR(INDEX(ADP!B:B,MATCH(A502,ADP!A:A,0)),"")</f>
        <v/>
      </c>
      <c r="C502" t="str">
        <f>VLOOKUP(A502,'Hitter Playing Time'!A:D,4,FALSE)</f>
        <v>P</v>
      </c>
      <c r="D502" t="str">
        <f>INDEX('Hitter BABS Calcs'!N:N,MATCH(A502,'Hitter BABS Calcs'!A:A,0))</f>
        <v>p-</v>
      </c>
      <c r="E502" t="str">
        <f>INDEX('Hitter BABS Calcs'!O:O,MATCH(A502,'Hitter BABS Calcs'!A:A,0))</f>
        <v>s-</v>
      </c>
      <c r="F502" t="str">
        <f>INDEX('Hitter BABS Calcs'!P:P,MATCH(A502,'Hitter BABS Calcs'!A:A,0))</f>
        <v>ops-</v>
      </c>
      <c r="H502" t="str">
        <f t="shared" si="7"/>
        <v>ops-</v>
      </c>
      <c r="I502" t="str">
        <f>IFERROR(VLOOKUP(A502,DL!$A$1:$E$411,5,FALSE),"")</f>
        <v>INJ</v>
      </c>
      <c r="J502" t="str">
        <f>IFERROR(VLOOKUP(A502,'2017 Rookies'!A:B,2,FALSE),"")</f>
        <v>ex</v>
      </c>
      <c r="K502" t="str">
        <f>IFERROR(VLOOKUP(A502,'Free Agents'!A:B,2,FALSE),"")</f>
        <v/>
      </c>
    </row>
    <row r="503" spans="1:11" x14ac:dyDescent="0.3">
      <c r="A503" t="s">
        <v>666</v>
      </c>
      <c r="B503" t="str">
        <f>IFERROR(INDEX(ADP!B:B,MATCH(A503,ADP!A:A,0)),"")</f>
        <v/>
      </c>
      <c r="C503" t="str">
        <f>VLOOKUP(A503,'Hitter Playing Time'!A:D,4,FALSE)</f>
        <v>P</v>
      </c>
      <c r="D503" t="str">
        <f>INDEX('Hitter BABS Calcs'!N:N,MATCH(A503,'Hitter BABS Calcs'!A:A,0))</f>
        <v>p-</v>
      </c>
      <c r="E503" t="str">
        <f>INDEX('Hitter BABS Calcs'!O:O,MATCH(A503,'Hitter BABS Calcs'!A:A,0))</f>
        <v>s-</v>
      </c>
      <c r="F503" t="str">
        <f>INDEX('Hitter BABS Calcs'!P:P,MATCH(A503,'Hitter BABS Calcs'!A:A,0))</f>
        <v>ops-</v>
      </c>
      <c r="H503" t="str">
        <f t="shared" si="7"/>
        <v>ops-</v>
      </c>
      <c r="I503" t="str">
        <f>IFERROR(VLOOKUP(A503,DL!$A$1:$E$411,5,FALSE),"")</f>
        <v/>
      </c>
      <c r="J503" t="str">
        <f>IFERROR(VLOOKUP(A503,'2017 Rookies'!A:B,2,FALSE),"")</f>
        <v/>
      </c>
      <c r="K503" t="str">
        <f>IFERROR(VLOOKUP(A503,'Free Agents'!A:B,2,FALSE),"")</f>
        <v/>
      </c>
    </row>
    <row r="504" spans="1:11" x14ac:dyDescent="0.3">
      <c r="A504" t="s">
        <v>1553</v>
      </c>
      <c r="B504" t="str">
        <f>IFERROR(INDEX(ADP!B:B,MATCH(A504,ADP!A:A,0)),"")</f>
        <v/>
      </c>
      <c r="C504" t="str">
        <f>VLOOKUP(A504,'Hitter Playing Time'!A:D,4,FALSE)</f>
        <v>P</v>
      </c>
      <c r="D504" t="str">
        <f>INDEX('Hitter BABS Calcs'!N:N,MATCH(A504,'Hitter BABS Calcs'!A:A,0))</f>
        <v>p-</v>
      </c>
      <c r="E504" t="str">
        <f>INDEX('Hitter BABS Calcs'!O:O,MATCH(A504,'Hitter BABS Calcs'!A:A,0))</f>
        <v>s</v>
      </c>
      <c r="F504" t="str">
        <f>INDEX('Hitter BABS Calcs'!P:P,MATCH(A504,'Hitter BABS Calcs'!A:A,0))</f>
        <v>ops-</v>
      </c>
      <c r="H504" t="str">
        <f t="shared" si="7"/>
        <v>ops-</v>
      </c>
      <c r="I504" t="str">
        <f>IFERROR(VLOOKUP(A504,DL!$A$1:$E$411,5,FALSE),"")</f>
        <v/>
      </c>
      <c r="J504" t="str">
        <f>IFERROR(VLOOKUP(A504,'2017 Rookies'!A:B,2,FALSE),"")</f>
        <v/>
      </c>
      <c r="K504" t="str">
        <f>IFERROR(VLOOKUP(A504,'Free Agents'!A:B,2,FALSE),"")</f>
        <v/>
      </c>
    </row>
    <row r="505" spans="1:11" x14ac:dyDescent="0.3">
      <c r="A505" t="s">
        <v>616</v>
      </c>
      <c r="B505" t="str">
        <f>IFERROR(INDEX(ADP!B:B,MATCH(A505,ADP!A:A,0)),"")</f>
        <v/>
      </c>
      <c r="C505" t="str">
        <f>VLOOKUP(A505,'Hitter Playing Time'!A:D,4,FALSE)</f>
        <v>P</v>
      </c>
      <c r="D505" t="str">
        <f>INDEX('Hitter BABS Calcs'!N:N,MATCH(A505,'Hitter BABS Calcs'!A:A,0))</f>
        <v>p-</v>
      </c>
      <c r="E505" t="str">
        <f>INDEX('Hitter BABS Calcs'!O:O,MATCH(A505,'Hitter BABS Calcs'!A:A,0))</f>
        <v>s</v>
      </c>
      <c r="F505" t="str">
        <f>INDEX('Hitter BABS Calcs'!P:P,MATCH(A505,'Hitter BABS Calcs'!A:A,0))</f>
        <v>ops-</v>
      </c>
      <c r="H505" t="str">
        <f t="shared" si="7"/>
        <v>ops-</v>
      </c>
      <c r="I505" t="str">
        <f>IFERROR(VLOOKUP(A505,DL!$A$1:$E$411,5,FALSE),"")</f>
        <v/>
      </c>
      <c r="J505" t="str">
        <f>IFERROR(VLOOKUP(A505,'2017 Rookies'!A:B,2,FALSE),"")</f>
        <v/>
      </c>
      <c r="K505" t="str">
        <f>IFERROR(VLOOKUP(A505,'Free Agents'!A:B,2,FALSE),"")</f>
        <v/>
      </c>
    </row>
    <row r="506" spans="1:11" x14ac:dyDescent="0.3">
      <c r="A506" t="s">
        <v>1554</v>
      </c>
      <c r="B506" t="str">
        <f>IFERROR(INDEX(ADP!B:B,MATCH(A506,ADP!A:A,0)),"")</f>
        <v/>
      </c>
      <c r="C506" t="str">
        <f>VLOOKUP(A506,'Hitter Playing Time'!A:D,4,FALSE)</f>
        <v>P</v>
      </c>
      <c r="D506" t="str">
        <f>INDEX('Hitter BABS Calcs'!N:N,MATCH(A506,'Hitter BABS Calcs'!A:A,0))</f>
        <v>p-</v>
      </c>
      <c r="E506" t="str">
        <f>INDEX('Hitter BABS Calcs'!O:O,MATCH(A506,'Hitter BABS Calcs'!A:A,0))</f>
        <v>s-</v>
      </c>
      <c r="F506" t="str">
        <f>INDEX('Hitter BABS Calcs'!P:P,MATCH(A506,'Hitter BABS Calcs'!A:A,0))</f>
        <v>ops-</v>
      </c>
      <c r="H506" t="str">
        <f t="shared" si="7"/>
        <v>ops-</v>
      </c>
      <c r="I506" t="str">
        <f>IFERROR(VLOOKUP(A506,DL!$A$1:$E$411,5,FALSE),"")</f>
        <v/>
      </c>
      <c r="J506" t="str">
        <f>IFERROR(VLOOKUP(A506,'2017 Rookies'!A:B,2,FALSE),"")</f>
        <v/>
      </c>
      <c r="K506" t="str">
        <f>IFERROR(VLOOKUP(A506,'Free Agents'!A:B,2,FALSE),"")</f>
        <v/>
      </c>
    </row>
    <row r="507" spans="1:11" x14ac:dyDescent="0.3">
      <c r="A507" t="s">
        <v>813</v>
      </c>
      <c r="B507">
        <f>IFERROR(INDEX(ADP!B:B,MATCH(A507,ADP!A:A,0)),"")</f>
        <v>326</v>
      </c>
      <c r="C507" t="str">
        <f>VLOOKUP(A507,'Hitter Playing Time'!A:D,4,FALSE)</f>
        <v>P</v>
      </c>
      <c r="D507" t="str">
        <f>INDEX('Hitter BABS Calcs'!N:N,MATCH(A507,'Hitter BABS Calcs'!A:A,0))</f>
        <v>p-</v>
      </c>
      <c r="E507" t="str">
        <f>INDEX('Hitter BABS Calcs'!O:O,MATCH(A507,'Hitter BABS Calcs'!A:A,0))</f>
        <v>s</v>
      </c>
      <c r="F507" t="str">
        <f>INDEX('Hitter BABS Calcs'!P:P,MATCH(A507,'Hitter BABS Calcs'!A:A,0))</f>
        <v>ops-</v>
      </c>
      <c r="H507" t="str">
        <f t="shared" si="7"/>
        <v>ops-</v>
      </c>
      <c r="I507" t="str">
        <f>IFERROR(VLOOKUP(A507,DL!$A$1:$E$411,5,FALSE),"")</f>
        <v/>
      </c>
      <c r="J507" t="str">
        <f>IFERROR(VLOOKUP(A507,'2017 Rookies'!A:B,2,FALSE),"")</f>
        <v>ex</v>
      </c>
      <c r="K507" t="str">
        <f>IFERROR(VLOOKUP(A507,'Free Agents'!A:B,2,FALSE),"")</f>
        <v>Nw</v>
      </c>
    </row>
    <row r="508" spans="1:11" x14ac:dyDescent="0.3">
      <c r="A508" t="s">
        <v>1555</v>
      </c>
      <c r="B508" t="str">
        <f>IFERROR(INDEX(ADP!B:B,MATCH(A508,ADP!A:A,0)),"")</f>
        <v/>
      </c>
      <c r="C508" t="str">
        <f>VLOOKUP(A508,'Hitter Playing Time'!A:D,4,FALSE)</f>
        <v>P</v>
      </c>
      <c r="D508" t="str">
        <f>INDEX('Hitter BABS Calcs'!N:N,MATCH(A508,'Hitter BABS Calcs'!A:A,0))</f>
        <v>p-</v>
      </c>
      <c r="E508" t="str">
        <f>INDEX('Hitter BABS Calcs'!O:O,MATCH(A508,'Hitter BABS Calcs'!A:A,0))</f>
        <v>S+</v>
      </c>
      <c r="F508" t="str">
        <f>INDEX('Hitter BABS Calcs'!P:P,MATCH(A508,'Hitter BABS Calcs'!A:A,0))</f>
        <v>ops-</v>
      </c>
      <c r="H508" t="str">
        <f t="shared" si="7"/>
        <v>ops-</v>
      </c>
      <c r="I508" t="str">
        <f>IFERROR(VLOOKUP(A508,DL!$A$1:$E$411,5,FALSE),"")</f>
        <v/>
      </c>
      <c r="J508" t="str">
        <f>IFERROR(VLOOKUP(A508,'2017 Rookies'!A:B,2,FALSE),"")</f>
        <v/>
      </c>
      <c r="K508" t="str">
        <f>IFERROR(VLOOKUP(A508,'Free Agents'!A:B,2,FALSE),"")</f>
        <v>Nw</v>
      </c>
    </row>
    <row r="509" spans="1:11" x14ac:dyDescent="0.3">
      <c r="A509" t="s">
        <v>1295</v>
      </c>
      <c r="B509" t="str">
        <f>IFERROR(INDEX(ADP!B:B,MATCH(A509,ADP!A:A,0)),"")</f>
        <v/>
      </c>
      <c r="C509" t="str">
        <f>VLOOKUP(A509,'Hitter Playing Time'!A:D,4,FALSE)</f>
        <v>P</v>
      </c>
      <c r="D509" t="str">
        <f>INDEX('Hitter BABS Calcs'!N:N,MATCH(A509,'Hitter BABS Calcs'!A:A,0))</f>
        <v>p-</v>
      </c>
      <c r="E509" t="str">
        <f>INDEX('Hitter BABS Calcs'!O:O,MATCH(A509,'Hitter BABS Calcs'!A:A,0))</f>
        <v>s</v>
      </c>
      <c r="F509" t="str">
        <f>INDEX('Hitter BABS Calcs'!P:P,MATCH(A509,'Hitter BABS Calcs'!A:A,0))</f>
        <v>ops-</v>
      </c>
      <c r="H509" t="str">
        <f t="shared" si="7"/>
        <v>ops-</v>
      </c>
      <c r="I509" t="str">
        <f>IFERROR(VLOOKUP(A509,DL!$A$1:$E$411,5,FALSE),"")</f>
        <v/>
      </c>
      <c r="J509" t="str">
        <f>IFERROR(VLOOKUP(A509,'2017 Rookies'!A:B,2,FALSE),"")</f>
        <v>ex</v>
      </c>
      <c r="K509" t="str">
        <f>IFERROR(VLOOKUP(A509,'Free Agents'!A:B,2,FALSE),"")</f>
        <v/>
      </c>
    </row>
    <row r="510" spans="1:11" x14ac:dyDescent="0.3">
      <c r="A510" t="s">
        <v>557</v>
      </c>
      <c r="B510" t="str">
        <f>IFERROR(INDEX(ADP!B:B,MATCH(A510,ADP!A:A,0)),"")</f>
        <v/>
      </c>
      <c r="C510" t="str">
        <f>VLOOKUP(A510,'Hitter Playing Time'!A:D,4,FALSE)</f>
        <v>P</v>
      </c>
      <c r="D510" t="str">
        <f>INDEX('Hitter BABS Calcs'!N:N,MATCH(A510,'Hitter BABS Calcs'!A:A,0))</f>
        <v>p-</v>
      </c>
      <c r="E510" t="str">
        <f>INDEX('Hitter BABS Calcs'!O:O,MATCH(A510,'Hitter BABS Calcs'!A:A,0))</f>
        <v>s</v>
      </c>
      <c r="F510" t="str">
        <f>INDEX('Hitter BABS Calcs'!P:P,MATCH(A510,'Hitter BABS Calcs'!A:A,0))</f>
        <v>ops-</v>
      </c>
      <c r="H510" t="str">
        <f t="shared" si="7"/>
        <v>ops-</v>
      </c>
      <c r="I510" t="str">
        <f>IFERROR(VLOOKUP(A510,DL!$A$1:$E$411,5,FALSE),"")</f>
        <v/>
      </c>
      <c r="J510" t="str">
        <f>IFERROR(VLOOKUP(A510,'2017 Rookies'!A:B,2,FALSE),"")</f>
        <v/>
      </c>
      <c r="K510" t="str">
        <f>IFERROR(VLOOKUP(A510,'Free Agents'!A:B,2,FALSE),"")</f>
        <v/>
      </c>
    </row>
    <row r="511" spans="1:11" x14ac:dyDescent="0.3">
      <c r="A511" t="s">
        <v>1556</v>
      </c>
      <c r="B511" t="str">
        <f>IFERROR(INDEX(ADP!B:B,MATCH(A511,ADP!A:A,0)),"")</f>
        <v/>
      </c>
      <c r="C511" t="str">
        <f>VLOOKUP(A511,'Hitter Playing Time'!A:D,4,FALSE)</f>
        <v>P</v>
      </c>
      <c r="D511" t="str">
        <f>INDEX('Hitter BABS Calcs'!N:N,MATCH(A511,'Hitter BABS Calcs'!A:A,0))</f>
        <v>p-</v>
      </c>
      <c r="E511" t="str">
        <f>INDEX('Hitter BABS Calcs'!O:O,MATCH(A511,'Hitter BABS Calcs'!A:A,0))</f>
        <v>s</v>
      </c>
      <c r="F511" t="str">
        <f>INDEX('Hitter BABS Calcs'!P:P,MATCH(A511,'Hitter BABS Calcs'!A:A,0))</f>
        <v>ops-</v>
      </c>
      <c r="H511" t="str">
        <f t="shared" si="7"/>
        <v>ops-</v>
      </c>
      <c r="I511" t="str">
        <f>IFERROR(VLOOKUP(A511,DL!$A$1:$E$411,5,FALSE),"")</f>
        <v/>
      </c>
      <c r="J511" t="str">
        <f>IFERROR(VLOOKUP(A511,'2017 Rookies'!A:B,2,FALSE),"")</f>
        <v/>
      </c>
      <c r="K511" t="str">
        <f>IFERROR(VLOOKUP(A511,'Free Agents'!A:B,2,FALSE),"")</f>
        <v/>
      </c>
    </row>
    <row r="512" spans="1:11" x14ac:dyDescent="0.3">
      <c r="A512" t="s">
        <v>1557</v>
      </c>
      <c r="B512" t="str">
        <f>IFERROR(INDEX(ADP!B:B,MATCH(A512,ADP!A:A,0)),"")</f>
        <v/>
      </c>
      <c r="C512" t="str">
        <f>VLOOKUP(A512,'Hitter Playing Time'!A:D,4,FALSE)</f>
        <v>P</v>
      </c>
      <c r="D512" t="str">
        <f>INDEX('Hitter BABS Calcs'!N:N,MATCH(A512,'Hitter BABS Calcs'!A:A,0))</f>
        <v>p-</v>
      </c>
      <c r="E512" t="str">
        <f>INDEX('Hitter BABS Calcs'!O:O,MATCH(A512,'Hitter BABS Calcs'!A:A,0))</f>
        <v>S+</v>
      </c>
      <c r="F512" t="str">
        <f>INDEX('Hitter BABS Calcs'!P:P,MATCH(A512,'Hitter BABS Calcs'!A:A,0))</f>
        <v>ops-</v>
      </c>
      <c r="H512" t="str">
        <f t="shared" si="7"/>
        <v>ops-</v>
      </c>
      <c r="I512" t="str">
        <f>IFERROR(VLOOKUP(A512,DL!$A$1:$E$411,5,FALSE),"")</f>
        <v/>
      </c>
      <c r="J512" t="str">
        <f>IFERROR(VLOOKUP(A512,'2017 Rookies'!A:B,2,FALSE),"")</f>
        <v/>
      </c>
      <c r="K512" t="str">
        <f>IFERROR(VLOOKUP(A512,'Free Agents'!A:B,2,FALSE),"")</f>
        <v/>
      </c>
    </row>
    <row r="513" spans="1:11" x14ac:dyDescent="0.3">
      <c r="A513" t="s">
        <v>503</v>
      </c>
      <c r="B513" t="str">
        <f>IFERROR(INDEX(ADP!B:B,MATCH(A513,ADP!A:A,0)),"")</f>
        <v/>
      </c>
      <c r="C513" t="str">
        <f>VLOOKUP(A513,'Hitter Playing Time'!A:D,4,FALSE)</f>
        <v>P</v>
      </c>
      <c r="D513" t="str">
        <f>INDEX('Hitter BABS Calcs'!N:N,MATCH(A513,'Hitter BABS Calcs'!A:A,0))</f>
        <v>p-</v>
      </c>
      <c r="E513" t="str">
        <f>INDEX('Hitter BABS Calcs'!O:O,MATCH(A513,'Hitter BABS Calcs'!A:A,0))</f>
        <v>s-</v>
      </c>
      <c r="F513" t="str">
        <f>INDEX('Hitter BABS Calcs'!P:P,MATCH(A513,'Hitter BABS Calcs'!A:A,0))</f>
        <v>ops-</v>
      </c>
      <c r="H513" t="str">
        <f t="shared" si="7"/>
        <v>ops-</v>
      </c>
      <c r="I513" t="str">
        <f>IFERROR(VLOOKUP(A513,DL!$A$1:$E$411,5,FALSE),"")</f>
        <v>inj</v>
      </c>
      <c r="J513" t="str">
        <f>IFERROR(VLOOKUP(A513,'2017 Rookies'!A:B,2,FALSE),"")</f>
        <v/>
      </c>
      <c r="K513" t="str">
        <f>IFERROR(VLOOKUP(A513,'Free Agents'!A:B,2,FALSE),"")</f>
        <v/>
      </c>
    </row>
    <row r="514" spans="1:11" x14ac:dyDescent="0.3">
      <c r="A514" t="s">
        <v>1341</v>
      </c>
      <c r="B514" t="str">
        <f>IFERROR(INDEX(ADP!B:B,MATCH(A514,ADP!A:A,0)),"")</f>
        <v/>
      </c>
      <c r="C514" t="str">
        <f>VLOOKUP(A514,'Hitter Playing Time'!A:D,4,FALSE)</f>
        <v>P</v>
      </c>
      <c r="D514" t="str">
        <f>INDEX('Hitter BABS Calcs'!N:N,MATCH(A514,'Hitter BABS Calcs'!A:A,0))</f>
        <v>p-</v>
      </c>
      <c r="E514" t="str">
        <f>INDEX('Hitter BABS Calcs'!O:O,MATCH(A514,'Hitter BABS Calcs'!A:A,0))</f>
        <v>s-</v>
      </c>
      <c r="F514" t="str">
        <f>INDEX('Hitter BABS Calcs'!P:P,MATCH(A514,'Hitter BABS Calcs'!A:A,0))</f>
        <v>ops-</v>
      </c>
      <c r="H514" t="str">
        <f t="shared" si="7"/>
        <v>ops-</v>
      </c>
      <c r="I514" t="str">
        <f>IFERROR(VLOOKUP(A514,DL!$A$1:$E$411,5,FALSE),"")</f>
        <v/>
      </c>
      <c r="J514" t="str">
        <f>IFERROR(VLOOKUP(A514,'2017 Rookies'!A:B,2,FALSE),"")</f>
        <v>ex</v>
      </c>
      <c r="K514" t="str">
        <f>IFERROR(VLOOKUP(A514,'Free Agents'!A:B,2,FALSE),"")</f>
        <v/>
      </c>
    </row>
    <row r="515" spans="1:11" x14ac:dyDescent="0.3">
      <c r="A515" t="s">
        <v>1558</v>
      </c>
      <c r="B515" t="str">
        <f>IFERROR(INDEX(ADP!B:B,MATCH(A515,ADP!A:A,0)),"")</f>
        <v/>
      </c>
      <c r="C515" t="str">
        <f>VLOOKUP(A515,'Hitter Playing Time'!A:D,4,FALSE)</f>
        <v>P</v>
      </c>
      <c r="D515" t="str">
        <f>INDEX('Hitter BABS Calcs'!N:N,MATCH(A515,'Hitter BABS Calcs'!A:A,0))</f>
        <v>p-</v>
      </c>
      <c r="E515" t="str">
        <f>INDEX('Hitter BABS Calcs'!O:O,MATCH(A515,'Hitter BABS Calcs'!A:A,0))</f>
        <v>s-</v>
      </c>
      <c r="F515" t="str">
        <f>INDEX('Hitter BABS Calcs'!P:P,MATCH(A515,'Hitter BABS Calcs'!A:A,0))</f>
        <v>ops-</v>
      </c>
      <c r="H515" t="str">
        <f t="shared" ref="H515:H549" si="8">IF(F515&lt;&gt;"ops-", "", "ops-")</f>
        <v>ops-</v>
      </c>
      <c r="I515" t="str">
        <f>IFERROR(VLOOKUP(A515,DL!$A$1:$E$411,5,FALSE),"")</f>
        <v/>
      </c>
      <c r="J515" t="str">
        <f>IFERROR(VLOOKUP(A515,'2017 Rookies'!A:B,2,FALSE),"")</f>
        <v/>
      </c>
      <c r="K515" t="str">
        <f>IFERROR(VLOOKUP(A515,'Free Agents'!A:B,2,FALSE),"")</f>
        <v/>
      </c>
    </row>
    <row r="516" spans="1:11" x14ac:dyDescent="0.3">
      <c r="A516" t="s">
        <v>627</v>
      </c>
      <c r="B516" t="str">
        <f>IFERROR(INDEX(ADP!B:B,MATCH(A516,ADP!A:A,0)),"")</f>
        <v/>
      </c>
      <c r="C516" t="str">
        <f>VLOOKUP(A516,'Hitter Playing Time'!A:D,4,FALSE)</f>
        <v>P</v>
      </c>
      <c r="D516" t="str">
        <f>INDEX('Hitter BABS Calcs'!N:N,MATCH(A516,'Hitter BABS Calcs'!A:A,0))</f>
        <v>p-</v>
      </c>
      <c r="E516" t="str">
        <f>INDEX('Hitter BABS Calcs'!O:O,MATCH(A516,'Hitter BABS Calcs'!A:A,0))</f>
        <v>s-</v>
      </c>
      <c r="F516" t="str">
        <f>INDEX('Hitter BABS Calcs'!P:P,MATCH(A516,'Hitter BABS Calcs'!A:A,0))</f>
        <v>ops-</v>
      </c>
      <c r="H516" t="str">
        <f t="shared" si="8"/>
        <v>ops-</v>
      </c>
      <c r="I516" t="str">
        <f>IFERROR(VLOOKUP(A516,DL!$A$1:$E$411,5,FALSE),"")</f>
        <v/>
      </c>
      <c r="J516" t="str">
        <f>IFERROR(VLOOKUP(A516,'2017 Rookies'!A:B,2,FALSE),"")</f>
        <v/>
      </c>
      <c r="K516" t="str">
        <f>IFERROR(VLOOKUP(A516,'Free Agents'!A:B,2,FALSE),"")</f>
        <v/>
      </c>
    </row>
    <row r="517" spans="1:11" x14ac:dyDescent="0.3">
      <c r="A517" t="s">
        <v>467</v>
      </c>
      <c r="B517" t="str">
        <f>IFERROR(INDEX(ADP!B:B,MATCH(A517,ADP!A:A,0)),"")</f>
        <v/>
      </c>
      <c r="C517" t="str">
        <f>VLOOKUP(A517,'Hitter Playing Time'!A:D,4,FALSE)</f>
        <v>P</v>
      </c>
      <c r="D517" t="str">
        <f>INDEX('Hitter BABS Calcs'!N:N,MATCH(A517,'Hitter BABS Calcs'!A:A,0))</f>
        <v>p-</v>
      </c>
      <c r="E517" t="str">
        <f>INDEX('Hitter BABS Calcs'!O:O,MATCH(A517,'Hitter BABS Calcs'!A:A,0))</f>
        <v>s</v>
      </c>
      <c r="F517" t="str">
        <f>INDEX('Hitter BABS Calcs'!P:P,MATCH(A517,'Hitter BABS Calcs'!A:A,0))</f>
        <v>ops-</v>
      </c>
      <c r="H517" t="str">
        <f t="shared" si="8"/>
        <v>ops-</v>
      </c>
      <c r="I517" t="str">
        <f>IFERROR(VLOOKUP(A517,DL!$A$1:$E$411,5,FALSE),"")</f>
        <v>inj</v>
      </c>
      <c r="J517" t="str">
        <f>IFERROR(VLOOKUP(A517,'2017 Rookies'!A:B,2,FALSE),"")</f>
        <v/>
      </c>
      <c r="K517" t="str">
        <f>IFERROR(VLOOKUP(A517,'Free Agents'!A:B,2,FALSE),"")</f>
        <v/>
      </c>
    </row>
    <row r="518" spans="1:11" x14ac:dyDescent="0.3">
      <c r="A518" t="s">
        <v>1297</v>
      </c>
      <c r="B518" t="str">
        <f>IFERROR(INDEX(ADP!B:B,MATCH(A518,ADP!A:A,0)),"")</f>
        <v/>
      </c>
      <c r="C518" t="str">
        <f>VLOOKUP(A518,'Hitter Playing Time'!A:D,4,FALSE)</f>
        <v>P</v>
      </c>
      <c r="D518" t="str">
        <f>INDEX('Hitter BABS Calcs'!N:N,MATCH(A518,'Hitter BABS Calcs'!A:A,0))</f>
        <v>p-</v>
      </c>
      <c r="E518" t="str">
        <f>INDEX('Hitter BABS Calcs'!O:O,MATCH(A518,'Hitter BABS Calcs'!A:A,0))</f>
        <v>s-</v>
      </c>
      <c r="F518" t="str">
        <f>INDEX('Hitter BABS Calcs'!P:P,MATCH(A518,'Hitter BABS Calcs'!A:A,0))</f>
        <v>ops-</v>
      </c>
      <c r="H518" t="str">
        <f t="shared" si="8"/>
        <v>ops-</v>
      </c>
      <c r="I518" t="str">
        <f>IFERROR(VLOOKUP(A518,DL!$A$1:$E$411,5,FALSE),"")</f>
        <v/>
      </c>
      <c r="J518" t="str">
        <f>IFERROR(VLOOKUP(A518,'2017 Rookies'!A:B,2,FALSE),"")</f>
        <v>ex</v>
      </c>
      <c r="K518" t="str">
        <f>IFERROR(VLOOKUP(A518,'Free Agents'!A:B,2,FALSE),"")</f>
        <v/>
      </c>
    </row>
    <row r="519" spans="1:11" x14ac:dyDescent="0.3">
      <c r="A519" t="s">
        <v>1401</v>
      </c>
      <c r="B519" t="str">
        <f>IFERROR(INDEX(ADP!B:B,MATCH(A519,ADP!A:A,0)),"")</f>
        <v/>
      </c>
      <c r="C519" t="str">
        <f>VLOOKUP(A519,'Hitter Playing Time'!A:D,4,FALSE)</f>
        <v>P</v>
      </c>
      <c r="D519" t="str">
        <f>INDEX('Hitter BABS Calcs'!N:N,MATCH(A519,'Hitter BABS Calcs'!A:A,0))</f>
        <v>p-</v>
      </c>
      <c r="E519" t="str">
        <f>INDEX('Hitter BABS Calcs'!O:O,MATCH(A519,'Hitter BABS Calcs'!A:A,0))</f>
        <v>s</v>
      </c>
      <c r="F519" t="str">
        <f>INDEX('Hitter BABS Calcs'!P:P,MATCH(A519,'Hitter BABS Calcs'!A:A,0))</f>
        <v>ops-</v>
      </c>
      <c r="H519" t="str">
        <f t="shared" si="8"/>
        <v>ops-</v>
      </c>
      <c r="I519" t="str">
        <f>IFERROR(VLOOKUP(A519,DL!$A$1:$E$411,5,FALSE),"")</f>
        <v/>
      </c>
      <c r="J519" t="str">
        <f>IFERROR(VLOOKUP(A519,'2017 Rookies'!A:B,2,FALSE),"")</f>
        <v>ex</v>
      </c>
      <c r="K519" t="str">
        <f>IFERROR(VLOOKUP(A519,'Free Agents'!A:B,2,FALSE),"")</f>
        <v/>
      </c>
    </row>
    <row r="520" spans="1:11" x14ac:dyDescent="0.3">
      <c r="A520" t="s">
        <v>1559</v>
      </c>
      <c r="B520" t="str">
        <f>IFERROR(INDEX(ADP!B:B,MATCH(A520,ADP!A:A,0)),"")</f>
        <v/>
      </c>
      <c r="C520" t="str">
        <f>VLOOKUP(A520,'Hitter Playing Time'!A:D,4,FALSE)</f>
        <v>P</v>
      </c>
      <c r="D520" t="str">
        <f>INDEX('Hitter BABS Calcs'!N:N,MATCH(A520,'Hitter BABS Calcs'!A:A,0))</f>
        <v>p-</v>
      </c>
      <c r="E520" t="str">
        <f>INDEX('Hitter BABS Calcs'!O:O,MATCH(A520,'Hitter BABS Calcs'!A:A,0))</f>
        <v>S+</v>
      </c>
      <c r="F520" t="str">
        <f>INDEX('Hitter BABS Calcs'!P:P,MATCH(A520,'Hitter BABS Calcs'!A:A,0))</f>
        <v>ops-</v>
      </c>
      <c r="H520" t="str">
        <f t="shared" si="8"/>
        <v>ops-</v>
      </c>
      <c r="I520" t="str">
        <f>IFERROR(VLOOKUP(A520,DL!$A$1:$E$411,5,FALSE),"")</f>
        <v/>
      </c>
      <c r="J520" t="str">
        <f>IFERROR(VLOOKUP(A520,'2017 Rookies'!A:B,2,FALSE),"")</f>
        <v/>
      </c>
      <c r="K520" t="str">
        <f>IFERROR(VLOOKUP(A520,'Free Agents'!A:B,2,FALSE),"")</f>
        <v/>
      </c>
    </row>
    <row r="521" spans="1:11" x14ac:dyDescent="0.3">
      <c r="A521" t="s">
        <v>1560</v>
      </c>
      <c r="B521" t="str">
        <f>IFERROR(INDEX(ADP!B:B,MATCH(A521,ADP!A:A,0)),"")</f>
        <v/>
      </c>
      <c r="C521" t="str">
        <f>VLOOKUP(A521,'Hitter Playing Time'!A:D,4,FALSE)</f>
        <v>P</v>
      </c>
      <c r="D521" t="str">
        <f>INDEX('Hitter BABS Calcs'!N:N,MATCH(A521,'Hitter BABS Calcs'!A:A,0))</f>
        <v>p-</v>
      </c>
      <c r="E521" t="str">
        <f>INDEX('Hitter BABS Calcs'!O:O,MATCH(A521,'Hitter BABS Calcs'!A:A,0))</f>
        <v>S+</v>
      </c>
      <c r="F521" t="str">
        <f>INDEX('Hitter BABS Calcs'!P:P,MATCH(A521,'Hitter BABS Calcs'!A:A,0))</f>
        <v>ops-</v>
      </c>
      <c r="H521" t="str">
        <f t="shared" si="8"/>
        <v>ops-</v>
      </c>
      <c r="I521" t="str">
        <f>IFERROR(VLOOKUP(A521,DL!$A$1:$E$411,5,FALSE),"")</f>
        <v/>
      </c>
      <c r="J521" t="str">
        <f>IFERROR(VLOOKUP(A521,'2017 Rookies'!A:B,2,FALSE),"")</f>
        <v/>
      </c>
      <c r="K521" t="str">
        <f>IFERROR(VLOOKUP(A521,'Free Agents'!A:B,2,FALSE),"")</f>
        <v/>
      </c>
    </row>
    <row r="522" spans="1:11" x14ac:dyDescent="0.3">
      <c r="A522" t="s">
        <v>1561</v>
      </c>
      <c r="B522" t="str">
        <f>IFERROR(INDEX(ADP!B:B,MATCH(A522,ADP!A:A,0)),"")</f>
        <v/>
      </c>
      <c r="C522" t="str">
        <f>VLOOKUP(A522,'Hitter Playing Time'!A:D,4,FALSE)</f>
        <v>P</v>
      </c>
      <c r="D522" t="str">
        <f>INDEX('Hitter BABS Calcs'!N:N,MATCH(A522,'Hitter BABS Calcs'!A:A,0))</f>
        <v>p-</v>
      </c>
      <c r="E522" t="str">
        <f>INDEX('Hitter BABS Calcs'!O:O,MATCH(A522,'Hitter BABS Calcs'!A:A,0))</f>
        <v>s-</v>
      </c>
      <c r="F522" t="str">
        <f>INDEX('Hitter BABS Calcs'!P:P,MATCH(A522,'Hitter BABS Calcs'!A:A,0))</f>
        <v>ops-</v>
      </c>
      <c r="H522" t="str">
        <f t="shared" si="8"/>
        <v>ops-</v>
      </c>
      <c r="I522" t="str">
        <f>IFERROR(VLOOKUP(A522,DL!$A$1:$E$411,5,FALSE),"")</f>
        <v/>
      </c>
      <c r="J522" t="str">
        <f>IFERROR(VLOOKUP(A522,'2017 Rookies'!A:B,2,FALSE),"")</f>
        <v>ex</v>
      </c>
      <c r="K522" t="str">
        <f>IFERROR(VLOOKUP(A522,'Free Agents'!A:B,2,FALSE),"")</f>
        <v/>
      </c>
    </row>
    <row r="523" spans="1:11" x14ac:dyDescent="0.3">
      <c r="A523" t="s">
        <v>1562</v>
      </c>
      <c r="B523" t="str">
        <f>IFERROR(INDEX(ADP!B:B,MATCH(A523,ADP!A:A,0)),"")</f>
        <v/>
      </c>
      <c r="C523" t="str">
        <f>VLOOKUP(A523,'Hitter Playing Time'!A:D,4,FALSE)</f>
        <v>P</v>
      </c>
      <c r="D523" t="str">
        <f>INDEX('Hitter BABS Calcs'!N:N,MATCH(A523,'Hitter BABS Calcs'!A:A,0))</f>
        <v>p-</v>
      </c>
      <c r="E523" t="str">
        <f>INDEX('Hitter BABS Calcs'!O:O,MATCH(A523,'Hitter BABS Calcs'!A:A,0))</f>
        <v>s</v>
      </c>
      <c r="F523" t="str">
        <f>INDEX('Hitter BABS Calcs'!P:P,MATCH(A523,'Hitter BABS Calcs'!A:A,0))</f>
        <v>ops-</v>
      </c>
      <c r="H523" t="str">
        <f t="shared" si="8"/>
        <v>ops-</v>
      </c>
      <c r="I523" t="str">
        <f>IFERROR(VLOOKUP(A523,DL!$A$1:$E$411,5,FALSE),"")</f>
        <v/>
      </c>
      <c r="J523" t="str">
        <f>IFERROR(VLOOKUP(A523,'2017 Rookies'!A:B,2,FALSE),"")</f>
        <v/>
      </c>
      <c r="K523" t="str">
        <f>IFERROR(VLOOKUP(A523,'Free Agents'!A:B,2,FALSE),"")</f>
        <v/>
      </c>
    </row>
    <row r="524" spans="1:11" x14ac:dyDescent="0.3">
      <c r="A524" t="s">
        <v>1563</v>
      </c>
      <c r="B524" t="str">
        <f>IFERROR(INDEX(ADP!B:B,MATCH(A524,ADP!A:A,0)),"")</f>
        <v/>
      </c>
      <c r="C524" t="str">
        <f>VLOOKUP(A524,'Hitter Playing Time'!A:D,4,FALSE)</f>
        <v>P</v>
      </c>
      <c r="D524" t="str">
        <f>INDEX('Hitter BABS Calcs'!N:N,MATCH(A524,'Hitter BABS Calcs'!A:A,0))</f>
        <v>p-</v>
      </c>
      <c r="E524" t="str">
        <f>INDEX('Hitter BABS Calcs'!O:O,MATCH(A524,'Hitter BABS Calcs'!A:A,0))</f>
        <v>s</v>
      </c>
      <c r="F524" t="str">
        <f>INDEX('Hitter BABS Calcs'!P:P,MATCH(A524,'Hitter BABS Calcs'!A:A,0))</f>
        <v>ops-</v>
      </c>
      <c r="H524" t="str">
        <f t="shared" si="8"/>
        <v>ops-</v>
      </c>
      <c r="I524" t="str">
        <f>IFERROR(VLOOKUP(A524,DL!$A$1:$E$411,5,FALSE),"")</f>
        <v/>
      </c>
      <c r="J524" t="str">
        <f>IFERROR(VLOOKUP(A524,'2017 Rookies'!A:B,2,FALSE),"")</f>
        <v/>
      </c>
      <c r="K524" t="str">
        <f>IFERROR(VLOOKUP(A524,'Free Agents'!A:B,2,FALSE),"")</f>
        <v/>
      </c>
    </row>
    <row r="525" spans="1:11" x14ac:dyDescent="0.3">
      <c r="A525" t="s">
        <v>815</v>
      </c>
      <c r="B525">
        <f>IFERROR(INDEX(ADP!B:B,MATCH(A525,ADP!A:A,0)),"")</f>
        <v>329</v>
      </c>
      <c r="C525" t="str">
        <f>VLOOKUP(A525,'Hitter Playing Time'!A:D,4,FALSE)</f>
        <v>P</v>
      </c>
      <c r="D525" t="str">
        <f>INDEX('Hitter BABS Calcs'!N:N,MATCH(A525,'Hitter BABS Calcs'!A:A,0))</f>
        <v>p-</v>
      </c>
      <c r="E525" t="str">
        <f>INDEX('Hitter BABS Calcs'!O:O,MATCH(A525,'Hitter BABS Calcs'!A:A,0))</f>
        <v>s</v>
      </c>
      <c r="F525" t="str">
        <f>INDEX('Hitter BABS Calcs'!P:P,MATCH(A525,'Hitter BABS Calcs'!A:A,0))</f>
        <v>ops-</v>
      </c>
      <c r="H525" t="str">
        <f t="shared" si="8"/>
        <v>ops-</v>
      </c>
      <c r="I525" t="str">
        <f>IFERROR(VLOOKUP(A525,DL!$A$1:$E$411,5,FALSE),"")</f>
        <v/>
      </c>
      <c r="J525" t="str">
        <f>IFERROR(VLOOKUP(A525,'2017 Rookies'!A:B,2,FALSE),"")</f>
        <v/>
      </c>
      <c r="K525" t="str">
        <f>IFERROR(VLOOKUP(A525,'Free Agents'!A:B,2,FALSE),"")</f>
        <v/>
      </c>
    </row>
    <row r="526" spans="1:11" x14ac:dyDescent="0.3">
      <c r="A526" t="s">
        <v>1422</v>
      </c>
      <c r="B526" t="str">
        <f>IFERROR(INDEX(ADP!B:B,MATCH(A526,ADP!A:A,0)),"")</f>
        <v/>
      </c>
      <c r="C526" t="str">
        <f>VLOOKUP(A526,'Hitter Playing Time'!A:D,4,FALSE)</f>
        <v>P</v>
      </c>
      <c r="D526" t="str">
        <f>INDEX('Hitter BABS Calcs'!N:N,MATCH(A526,'Hitter BABS Calcs'!A:A,0))</f>
        <v>p-</v>
      </c>
      <c r="E526" t="str">
        <f>INDEX('Hitter BABS Calcs'!O:O,MATCH(A526,'Hitter BABS Calcs'!A:A,0))</f>
        <v>s</v>
      </c>
      <c r="F526" t="str">
        <f>INDEX('Hitter BABS Calcs'!P:P,MATCH(A526,'Hitter BABS Calcs'!A:A,0))</f>
        <v>ops-</v>
      </c>
      <c r="H526" t="str">
        <f t="shared" si="8"/>
        <v>ops-</v>
      </c>
      <c r="I526" t="str">
        <f>IFERROR(VLOOKUP(A526,DL!$A$1:$E$411,5,FALSE),"")</f>
        <v/>
      </c>
      <c r="J526" t="str">
        <f>IFERROR(VLOOKUP(A526,'2017 Rookies'!A:B,2,FALSE),"")</f>
        <v>ex</v>
      </c>
      <c r="K526" t="str">
        <f>IFERROR(VLOOKUP(A526,'Free Agents'!A:B,2,FALSE),"")</f>
        <v/>
      </c>
    </row>
    <row r="527" spans="1:11" x14ac:dyDescent="0.3">
      <c r="A527" t="s">
        <v>1408</v>
      </c>
      <c r="B527" t="str">
        <f>IFERROR(INDEX(ADP!B:B,MATCH(A527,ADP!A:A,0)),"")</f>
        <v/>
      </c>
      <c r="C527" t="str">
        <f>VLOOKUP(A527,'Hitter Playing Time'!A:D,4,FALSE)</f>
        <v>P</v>
      </c>
      <c r="D527" t="str">
        <f>INDEX('Hitter BABS Calcs'!N:N,MATCH(A527,'Hitter BABS Calcs'!A:A,0))</f>
        <v>p-</v>
      </c>
      <c r="E527" t="str">
        <f>INDEX('Hitter BABS Calcs'!O:O,MATCH(A527,'Hitter BABS Calcs'!A:A,0))</f>
        <v>s-</v>
      </c>
      <c r="F527" t="str">
        <f>INDEX('Hitter BABS Calcs'!P:P,MATCH(A527,'Hitter BABS Calcs'!A:A,0))</f>
        <v>ops-</v>
      </c>
      <c r="H527" t="str">
        <f t="shared" si="8"/>
        <v>ops-</v>
      </c>
      <c r="I527" t="str">
        <f>IFERROR(VLOOKUP(A527,DL!$A$1:$E$411,5,FALSE),"")</f>
        <v/>
      </c>
      <c r="J527" t="str">
        <f>IFERROR(VLOOKUP(A527,'2017 Rookies'!A:B,2,FALSE),"")</f>
        <v>ex</v>
      </c>
      <c r="K527" t="str">
        <f>IFERROR(VLOOKUP(A527,'Free Agents'!A:B,2,FALSE),"")</f>
        <v/>
      </c>
    </row>
    <row r="528" spans="1:11" x14ac:dyDescent="0.3">
      <c r="A528" t="s">
        <v>1222</v>
      </c>
      <c r="B528" t="str">
        <f>IFERROR(INDEX(ADP!B:B,MATCH(A528,ADP!A:A,0)),"")</f>
        <v/>
      </c>
      <c r="C528" t="str">
        <f>VLOOKUP(A528,'Hitter Playing Time'!A:D,4,FALSE)</f>
        <v>P</v>
      </c>
      <c r="D528" t="str">
        <f>INDEX('Hitter BABS Calcs'!N:N,MATCH(A528,'Hitter BABS Calcs'!A:A,0))</f>
        <v>p-</v>
      </c>
      <c r="E528" t="str">
        <f>INDEX('Hitter BABS Calcs'!O:O,MATCH(A528,'Hitter BABS Calcs'!A:A,0))</f>
        <v>s-</v>
      </c>
      <c r="F528" t="str">
        <f>INDEX('Hitter BABS Calcs'!P:P,MATCH(A528,'Hitter BABS Calcs'!A:A,0))</f>
        <v>ops-</v>
      </c>
      <c r="H528" t="str">
        <f t="shared" si="8"/>
        <v>ops-</v>
      </c>
      <c r="I528" t="str">
        <f>IFERROR(VLOOKUP(A528,DL!$A$1:$E$411,5,FALSE),"")</f>
        <v/>
      </c>
      <c r="J528" t="str">
        <f>IFERROR(VLOOKUP(A528,'2017 Rookies'!A:B,2,FALSE),"")</f>
        <v>ex</v>
      </c>
      <c r="K528" t="str">
        <f>IFERROR(VLOOKUP(A528,'Free Agents'!A:B,2,FALSE),"")</f>
        <v/>
      </c>
    </row>
    <row r="529" spans="1:11" x14ac:dyDescent="0.3">
      <c r="A529" t="s">
        <v>1272</v>
      </c>
      <c r="B529" t="str">
        <f>IFERROR(INDEX(ADP!B:B,MATCH(A529,ADP!A:A,0)),"")</f>
        <v/>
      </c>
      <c r="C529" t="str">
        <f>VLOOKUP(A529,'Hitter Playing Time'!A:D,4,FALSE)</f>
        <v>P</v>
      </c>
      <c r="D529" t="str">
        <f>INDEX('Hitter BABS Calcs'!N:N,MATCH(A529,'Hitter BABS Calcs'!A:A,0))</f>
        <v>p-</v>
      </c>
      <c r="E529" t="str">
        <f>INDEX('Hitter BABS Calcs'!O:O,MATCH(A529,'Hitter BABS Calcs'!A:A,0))</f>
        <v>s-</v>
      </c>
      <c r="F529" t="str">
        <f>INDEX('Hitter BABS Calcs'!P:P,MATCH(A529,'Hitter BABS Calcs'!A:A,0))</f>
        <v>ops-</v>
      </c>
      <c r="H529" t="str">
        <f t="shared" si="8"/>
        <v>ops-</v>
      </c>
      <c r="I529" t="str">
        <f>IFERROR(VLOOKUP(A529,DL!$A$1:$E$411,5,FALSE),"")</f>
        <v/>
      </c>
      <c r="J529" t="str">
        <f>IFERROR(VLOOKUP(A529,'2017 Rookies'!A:B,2,FALSE),"")</f>
        <v>ex</v>
      </c>
      <c r="K529" t="str">
        <f>IFERROR(VLOOKUP(A529,'Free Agents'!A:B,2,FALSE),"")</f>
        <v/>
      </c>
    </row>
    <row r="530" spans="1:11" x14ac:dyDescent="0.3">
      <c r="A530" t="s">
        <v>1564</v>
      </c>
      <c r="B530" t="str">
        <f>IFERROR(INDEX(ADP!B:B,MATCH(A530,ADP!A:A,0)),"")</f>
        <v/>
      </c>
      <c r="C530" t="str">
        <f>VLOOKUP(A530,'Hitter Playing Time'!A:D,4,FALSE)</f>
        <v>P</v>
      </c>
      <c r="D530" t="str">
        <f>INDEX('Hitter BABS Calcs'!N:N,MATCH(A530,'Hitter BABS Calcs'!A:A,0))</f>
        <v>p-</v>
      </c>
      <c r="E530" t="str">
        <f>INDEX('Hitter BABS Calcs'!O:O,MATCH(A530,'Hitter BABS Calcs'!A:A,0))</f>
        <v>s-</v>
      </c>
      <c r="F530" t="str">
        <f>INDEX('Hitter BABS Calcs'!P:P,MATCH(A530,'Hitter BABS Calcs'!A:A,0))</f>
        <v>ops-</v>
      </c>
      <c r="H530" t="str">
        <f t="shared" si="8"/>
        <v>ops-</v>
      </c>
      <c r="I530" t="str">
        <f>IFERROR(VLOOKUP(A530,DL!$A$1:$E$411,5,FALSE),"")</f>
        <v/>
      </c>
      <c r="J530" t="str">
        <f>IFERROR(VLOOKUP(A530,'2017 Rookies'!A:B,2,FALSE),"")</f>
        <v/>
      </c>
      <c r="K530" t="str">
        <f>IFERROR(VLOOKUP(A530,'Free Agents'!A:B,2,FALSE),"")</f>
        <v/>
      </c>
    </row>
    <row r="531" spans="1:11" x14ac:dyDescent="0.3">
      <c r="A531" t="s">
        <v>1565</v>
      </c>
      <c r="B531" t="str">
        <f>IFERROR(INDEX(ADP!B:B,MATCH(A531,ADP!A:A,0)),"")</f>
        <v/>
      </c>
      <c r="C531" t="str">
        <f>VLOOKUP(A531,'Hitter Playing Time'!A:D,4,FALSE)</f>
        <v>P</v>
      </c>
      <c r="D531" t="str">
        <f>INDEX('Hitter BABS Calcs'!N:N,MATCH(A531,'Hitter BABS Calcs'!A:A,0))</f>
        <v>p-</v>
      </c>
      <c r="E531" t="str">
        <f>INDEX('Hitter BABS Calcs'!O:O,MATCH(A531,'Hitter BABS Calcs'!A:A,0))</f>
        <v>S+</v>
      </c>
      <c r="F531" t="str">
        <f>INDEX('Hitter BABS Calcs'!P:P,MATCH(A531,'Hitter BABS Calcs'!A:A,0))</f>
        <v>ops-</v>
      </c>
      <c r="H531" t="str">
        <f t="shared" si="8"/>
        <v>ops-</v>
      </c>
      <c r="I531" t="str">
        <f>IFERROR(VLOOKUP(A531,DL!$A$1:$E$411,5,FALSE),"")</f>
        <v/>
      </c>
      <c r="J531" t="str">
        <f>IFERROR(VLOOKUP(A531,'2017 Rookies'!A:B,2,FALSE),"")</f>
        <v/>
      </c>
      <c r="K531" t="str">
        <f>IFERROR(VLOOKUP(A531,'Free Agents'!A:B,2,FALSE),"")</f>
        <v/>
      </c>
    </row>
    <row r="532" spans="1:11" x14ac:dyDescent="0.3">
      <c r="A532" t="s">
        <v>571</v>
      </c>
      <c r="B532" t="str">
        <f>IFERROR(INDEX(ADP!B:B,MATCH(A532,ADP!A:A,0)),"")</f>
        <v/>
      </c>
      <c r="C532" t="str">
        <f>VLOOKUP(A532,'Hitter Playing Time'!A:D,4,FALSE)</f>
        <v>P</v>
      </c>
      <c r="D532" t="str">
        <f>INDEX('Hitter BABS Calcs'!N:N,MATCH(A532,'Hitter BABS Calcs'!A:A,0))</f>
        <v>p-</v>
      </c>
      <c r="E532" t="str">
        <f>INDEX('Hitter BABS Calcs'!O:O,MATCH(A532,'Hitter BABS Calcs'!A:A,0))</f>
        <v>s-</v>
      </c>
      <c r="F532" t="str">
        <f>INDEX('Hitter BABS Calcs'!P:P,MATCH(A532,'Hitter BABS Calcs'!A:A,0))</f>
        <v>ops-</v>
      </c>
      <c r="H532" t="str">
        <f t="shared" si="8"/>
        <v>ops-</v>
      </c>
      <c r="I532" t="str">
        <f>IFERROR(VLOOKUP(A532,DL!$A$1:$E$411,5,FALSE),"")</f>
        <v/>
      </c>
      <c r="J532" t="str">
        <f>IFERROR(VLOOKUP(A532,'2017 Rookies'!A:B,2,FALSE),"")</f>
        <v>ex</v>
      </c>
      <c r="K532" t="str">
        <f>IFERROR(VLOOKUP(A532,'Free Agents'!A:B,2,FALSE),"")</f>
        <v/>
      </c>
    </row>
    <row r="533" spans="1:11" x14ac:dyDescent="0.3">
      <c r="A533" t="s">
        <v>1566</v>
      </c>
      <c r="B533" t="str">
        <f>IFERROR(INDEX(ADP!B:B,MATCH(A533,ADP!A:A,0)),"")</f>
        <v/>
      </c>
      <c r="C533" t="str">
        <f>VLOOKUP(A533,'Hitter Playing Time'!A:D,4,FALSE)</f>
        <v>P</v>
      </c>
      <c r="D533" t="str">
        <f>INDEX('Hitter BABS Calcs'!N:N,MATCH(A533,'Hitter BABS Calcs'!A:A,0))</f>
        <v>p-</v>
      </c>
      <c r="E533" t="str">
        <f>INDEX('Hitter BABS Calcs'!O:O,MATCH(A533,'Hitter BABS Calcs'!A:A,0))</f>
        <v>s</v>
      </c>
      <c r="F533" t="str">
        <f>INDEX('Hitter BABS Calcs'!P:P,MATCH(A533,'Hitter BABS Calcs'!A:A,0))</f>
        <v>ops-</v>
      </c>
      <c r="H533" t="str">
        <f t="shared" si="8"/>
        <v>ops-</v>
      </c>
      <c r="I533" t="str">
        <f>IFERROR(VLOOKUP(A533,DL!$A$1:$E$411,5,FALSE),"")</f>
        <v/>
      </c>
      <c r="J533" t="str">
        <f>IFERROR(VLOOKUP(A533,'2017 Rookies'!A:B,2,FALSE),"")</f>
        <v/>
      </c>
      <c r="K533" t="str">
        <f>IFERROR(VLOOKUP(A533,'Free Agents'!A:B,2,FALSE),"")</f>
        <v/>
      </c>
    </row>
    <row r="534" spans="1:11" x14ac:dyDescent="0.3">
      <c r="A534" t="s">
        <v>1567</v>
      </c>
      <c r="B534" t="str">
        <f>IFERROR(INDEX(ADP!B:B,MATCH(A534,ADP!A:A,0)),"")</f>
        <v/>
      </c>
      <c r="C534" t="str">
        <f>VLOOKUP(A534,'Hitter Playing Time'!A:D,4,FALSE)</f>
        <v>P</v>
      </c>
      <c r="D534" t="str">
        <f>INDEX('Hitter BABS Calcs'!N:N,MATCH(A534,'Hitter BABS Calcs'!A:A,0))</f>
        <v>p-</v>
      </c>
      <c r="E534" t="str">
        <f>INDEX('Hitter BABS Calcs'!O:O,MATCH(A534,'Hitter BABS Calcs'!A:A,0))</f>
        <v>s-</v>
      </c>
      <c r="F534" t="str">
        <f>INDEX('Hitter BABS Calcs'!P:P,MATCH(A534,'Hitter BABS Calcs'!A:A,0))</f>
        <v>ops-</v>
      </c>
      <c r="H534" t="str">
        <f t="shared" si="8"/>
        <v>ops-</v>
      </c>
      <c r="I534" t="str">
        <f>IFERROR(VLOOKUP(A534,DL!$A$1:$E$411,5,FALSE),"")</f>
        <v/>
      </c>
      <c r="J534" t="str">
        <f>IFERROR(VLOOKUP(A534,'2017 Rookies'!A:B,2,FALSE),"")</f>
        <v/>
      </c>
      <c r="K534" t="str">
        <f>IFERROR(VLOOKUP(A534,'Free Agents'!A:B,2,FALSE),"")</f>
        <v/>
      </c>
    </row>
    <row r="535" spans="1:11" x14ac:dyDescent="0.3">
      <c r="A535" t="s">
        <v>1568</v>
      </c>
      <c r="B535" t="str">
        <f>IFERROR(INDEX(ADP!B:B,MATCH(A535,ADP!A:A,0)),"")</f>
        <v/>
      </c>
      <c r="C535" t="str">
        <f>VLOOKUP(A535,'Hitter Playing Time'!A:D,4,FALSE)</f>
        <v>P</v>
      </c>
      <c r="D535" t="str">
        <f>INDEX('Hitter BABS Calcs'!N:N,MATCH(A535,'Hitter BABS Calcs'!A:A,0))</f>
        <v>p-</v>
      </c>
      <c r="E535" t="str">
        <f>INDEX('Hitter BABS Calcs'!O:O,MATCH(A535,'Hitter BABS Calcs'!A:A,0))</f>
        <v>s-</v>
      </c>
      <c r="F535" t="str">
        <f>INDEX('Hitter BABS Calcs'!P:P,MATCH(A535,'Hitter BABS Calcs'!A:A,0))</f>
        <v>ops-</v>
      </c>
      <c r="H535" t="str">
        <f t="shared" si="8"/>
        <v>ops-</v>
      </c>
      <c r="I535" t="str">
        <f>IFERROR(VLOOKUP(A535,DL!$A$1:$E$411,5,FALSE),"")</f>
        <v/>
      </c>
      <c r="J535" t="str">
        <f>IFERROR(VLOOKUP(A535,'2017 Rookies'!A:B,2,FALSE),"")</f>
        <v/>
      </c>
      <c r="K535" t="str">
        <f>IFERROR(VLOOKUP(A535,'Free Agents'!A:B,2,FALSE),"")</f>
        <v/>
      </c>
    </row>
    <row r="536" spans="1:11" x14ac:dyDescent="0.3">
      <c r="A536" t="s">
        <v>493</v>
      </c>
      <c r="B536" t="str">
        <f>IFERROR(INDEX(ADP!B:B,MATCH(A536,ADP!A:A,0)),"")</f>
        <v/>
      </c>
      <c r="C536" t="str">
        <f>VLOOKUP(A536,'Hitter Playing Time'!A:D,4,FALSE)</f>
        <v>P</v>
      </c>
      <c r="D536" t="str">
        <f>INDEX('Hitter BABS Calcs'!N:N,MATCH(A536,'Hitter BABS Calcs'!A:A,0))</f>
        <v>p-</v>
      </c>
      <c r="E536" t="str">
        <f>INDEX('Hitter BABS Calcs'!O:O,MATCH(A536,'Hitter BABS Calcs'!A:A,0))</f>
        <v>s</v>
      </c>
      <c r="F536" t="str">
        <f>INDEX('Hitter BABS Calcs'!P:P,MATCH(A536,'Hitter BABS Calcs'!A:A,0))</f>
        <v>ops-</v>
      </c>
      <c r="H536" t="str">
        <f t="shared" si="8"/>
        <v>ops-</v>
      </c>
      <c r="I536" t="str">
        <f>IFERROR(VLOOKUP(A536,DL!$A$1:$E$411,5,FALSE),"")</f>
        <v>inj</v>
      </c>
      <c r="J536" t="str">
        <f>IFERROR(VLOOKUP(A536,'2017 Rookies'!A:B,2,FALSE),"")</f>
        <v/>
      </c>
      <c r="K536" t="str">
        <f>IFERROR(VLOOKUP(A536,'Free Agents'!A:B,2,FALSE),"")</f>
        <v/>
      </c>
    </row>
    <row r="537" spans="1:11" x14ac:dyDescent="0.3">
      <c r="A537" t="s">
        <v>1326</v>
      </c>
      <c r="B537" t="str">
        <f>IFERROR(INDEX(ADP!B:B,MATCH(A537,ADP!A:A,0)),"")</f>
        <v/>
      </c>
      <c r="C537" t="str">
        <f>VLOOKUP(A537,'Hitter Playing Time'!A:D,4,FALSE)</f>
        <v>P</v>
      </c>
      <c r="D537" t="str">
        <f>INDEX('Hitter BABS Calcs'!N:N,MATCH(A537,'Hitter BABS Calcs'!A:A,0))</f>
        <v>p-</v>
      </c>
      <c r="E537" t="str">
        <f>INDEX('Hitter BABS Calcs'!O:O,MATCH(A537,'Hitter BABS Calcs'!A:A,0))</f>
        <v>s-</v>
      </c>
      <c r="F537" t="str">
        <f>INDEX('Hitter BABS Calcs'!P:P,MATCH(A537,'Hitter BABS Calcs'!A:A,0))</f>
        <v>ops-</v>
      </c>
      <c r="H537" t="str">
        <f t="shared" si="8"/>
        <v>ops-</v>
      </c>
      <c r="I537" t="str">
        <f>IFERROR(VLOOKUP(A537,DL!$A$1:$E$411,5,FALSE),"")</f>
        <v/>
      </c>
      <c r="J537" t="str">
        <f>IFERROR(VLOOKUP(A537,'2017 Rookies'!A:B,2,FALSE),"")</f>
        <v>ex</v>
      </c>
      <c r="K537" t="str">
        <f>IFERROR(VLOOKUP(A537,'Free Agents'!A:B,2,FALSE),"")</f>
        <v/>
      </c>
    </row>
    <row r="538" spans="1:11" x14ac:dyDescent="0.3">
      <c r="A538" t="s">
        <v>1569</v>
      </c>
      <c r="B538" t="str">
        <f>IFERROR(INDEX(ADP!B:B,MATCH(A538,ADP!A:A,0)),"")</f>
        <v/>
      </c>
      <c r="C538" t="str">
        <f>VLOOKUP(A538,'Hitter Playing Time'!A:D,4,FALSE)</f>
        <v>P</v>
      </c>
      <c r="D538" t="str">
        <f>INDEX('Hitter BABS Calcs'!N:N,MATCH(A538,'Hitter BABS Calcs'!A:A,0))</f>
        <v>p-</v>
      </c>
      <c r="E538" t="str">
        <f>INDEX('Hitter BABS Calcs'!O:O,MATCH(A538,'Hitter BABS Calcs'!A:A,0))</f>
        <v>s-</v>
      </c>
      <c r="F538" t="str">
        <f>INDEX('Hitter BABS Calcs'!P:P,MATCH(A538,'Hitter BABS Calcs'!A:A,0))</f>
        <v>ops-</v>
      </c>
      <c r="H538" t="str">
        <f t="shared" si="8"/>
        <v>ops-</v>
      </c>
      <c r="I538" t="str">
        <f>IFERROR(VLOOKUP(A538,DL!$A$1:$E$411,5,FALSE),"")</f>
        <v/>
      </c>
      <c r="J538" t="str">
        <f>IFERROR(VLOOKUP(A538,'2017 Rookies'!A:B,2,FALSE),"")</f>
        <v/>
      </c>
      <c r="K538" t="str">
        <f>IFERROR(VLOOKUP(A538,'Free Agents'!A:B,2,FALSE),"")</f>
        <v/>
      </c>
    </row>
    <row r="539" spans="1:11" x14ac:dyDescent="0.3">
      <c r="A539" t="s">
        <v>1256</v>
      </c>
      <c r="B539" t="str">
        <f>IFERROR(INDEX(ADP!B:B,MATCH(A539,ADP!A:A,0)),"")</f>
        <v/>
      </c>
      <c r="C539" t="str">
        <f>VLOOKUP(A539,'Hitter Playing Time'!A:D,4,FALSE)</f>
        <v>P</v>
      </c>
      <c r="D539" t="str">
        <f>INDEX('Hitter BABS Calcs'!N:N,MATCH(A539,'Hitter BABS Calcs'!A:A,0))</f>
        <v>p-</v>
      </c>
      <c r="E539" t="str">
        <f>INDEX('Hitter BABS Calcs'!O:O,MATCH(A539,'Hitter BABS Calcs'!A:A,0))</f>
        <v>s-</v>
      </c>
      <c r="F539" t="str">
        <f>INDEX('Hitter BABS Calcs'!P:P,MATCH(A539,'Hitter BABS Calcs'!A:A,0))</f>
        <v>ops-</v>
      </c>
      <c r="H539" t="str">
        <f t="shared" si="8"/>
        <v>ops-</v>
      </c>
      <c r="I539" t="str">
        <f>IFERROR(VLOOKUP(A539,DL!$A$1:$E$411,5,FALSE),"")</f>
        <v/>
      </c>
      <c r="J539" t="str">
        <f>IFERROR(VLOOKUP(A539,'2017 Rookies'!A:B,2,FALSE),"")</f>
        <v>ex</v>
      </c>
      <c r="K539" t="str">
        <f>IFERROR(VLOOKUP(A539,'Free Agents'!A:B,2,FALSE),"")</f>
        <v/>
      </c>
    </row>
    <row r="540" spans="1:11" x14ac:dyDescent="0.3">
      <c r="A540" t="s">
        <v>1218</v>
      </c>
      <c r="B540" t="str">
        <f>IFERROR(INDEX(ADP!B:B,MATCH(A540,ADP!A:A,0)),"")</f>
        <v/>
      </c>
      <c r="C540" t="str">
        <f>VLOOKUP(A540,'Hitter Playing Time'!A:D,4,FALSE)</f>
        <v>P</v>
      </c>
      <c r="D540" t="str">
        <f>INDEX('Hitter BABS Calcs'!N:N,MATCH(A540,'Hitter BABS Calcs'!A:A,0))</f>
        <v>p-</v>
      </c>
      <c r="E540" t="str">
        <f>INDEX('Hitter BABS Calcs'!O:O,MATCH(A540,'Hitter BABS Calcs'!A:A,0))</f>
        <v>s</v>
      </c>
      <c r="F540" t="str">
        <f>INDEX('Hitter BABS Calcs'!P:P,MATCH(A540,'Hitter BABS Calcs'!A:A,0))</f>
        <v>ops-</v>
      </c>
      <c r="H540" t="str">
        <f t="shared" si="8"/>
        <v>ops-</v>
      </c>
      <c r="I540" t="str">
        <f>IFERROR(VLOOKUP(A540,DL!$A$1:$E$411,5,FALSE),"")</f>
        <v/>
      </c>
      <c r="J540" t="str">
        <f>IFERROR(VLOOKUP(A540,'2017 Rookies'!A:B,2,FALSE),"")</f>
        <v>ex</v>
      </c>
      <c r="K540" t="str">
        <f>IFERROR(VLOOKUP(A540,'Free Agents'!A:B,2,FALSE),"")</f>
        <v/>
      </c>
    </row>
    <row r="541" spans="1:11" x14ac:dyDescent="0.3">
      <c r="A541" t="s">
        <v>1570</v>
      </c>
      <c r="B541" t="str">
        <f>IFERROR(INDEX(ADP!B:B,MATCH(A541,ADP!A:A,0)),"")</f>
        <v/>
      </c>
      <c r="C541" t="str">
        <f>VLOOKUP(A541,'Hitter Playing Time'!A:D,4,FALSE)</f>
        <v>P</v>
      </c>
      <c r="D541" t="str">
        <f>INDEX('Hitter BABS Calcs'!N:N,MATCH(A541,'Hitter BABS Calcs'!A:A,0))</f>
        <v>p-</v>
      </c>
      <c r="E541" t="str">
        <f>INDEX('Hitter BABS Calcs'!O:O,MATCH(A541,'Hitter BABS Calcs'!A:A,0))</f>
        <v>s-</v>
      </c>
      <c r="F541" t="str">
        <f>INDEX('Hitter BABS Calcs'!P:P,MATCH(A541,'Hitter BABS Calcs'!A:A,0))</f>
        <v>ops-</v>
      </c>
      <c r="H541" t="str">
        <f t="shared" si="8"/>
        <v>ops-</v>
      </c>
      <c r="I541" t="str">
        <f>IFERROR(VLOOKUP(A541,DL!$A$1:$E$411,5,FALSE),"")</f>
        <v/>
      </c>
      <c r="J541" t="str">
        <f>IFERROR(VLOOKUP(A541,'2017 Rookies'!A:B,2,FALSE),"")</f>
        <v/>
      </c>
      <c r="K541" t="str">
        <f>IFERROR(VLOOKUP(A541,'Free Agents'!A:B,2,FALSE),"")</f>
        <v/>
      </c>
    </row>
    <row r="542" spans="1:11" x14ac:dyDescent="0.3">
      <c r="A542" t="s">
        <v>1571</v>
      </c>
      <c r="B542" t="str">
        <f>IFERROR(INDEX(ADP!B:B,MATCH(A542,ADP!A:A,0)),"")</f>
        <v/>
      </c>
      <c r="C542" t="str">
        <f>VLOOKUP(A542,'Hitter Playing Time'!A:D,4,FALSE)</f>
        <v>P</v>
      </c>
      <c r="D542" t="str">
        <f>INDEX('Hitter BABS Calcs'!N:N,MATCH(A542,'Hitter BABS Calcs'!A:A,0))</f>
        <v>p-</v>
      </c>
      <c r="E542" t="str">
        <f>INDEX('Hitter BABS Calcs'!O:O,MATCH(A542,'Hitter BABS Calcs'!A:A,0))</f>
        <v>s</v>
      </c>
      <c r="F542" t="str">
        <f>INDEX('Hitter BABS Calcs'!P:P,MATCH(A542,'Hitter BABS Calcs'!A:A,0))</f>
        <v>ops-</v>
      </c>
      <c r="H542" t="str">
        <f t="shared" si="8"/>
        <v>ops-</v>
      </c>
      <c r="I542" t="str">
        <f>IFERROR(VLOOKUP(A542,DL!$A$1:$E$411,5,FALSE),"")</f>
        <v/>
      </c>
      <c r="J542" t="str">
        <f>IFERROR(VLOOKUP(A542,'2017 Rookies'!A:B,2,FALSE),"")</f>
        <v/>
      </c>
      <c r="K542" t="str">
        <f>IFERROR(VLOOKUP(A542,'Free Agents'!A:B,2,FALSE),"")</f>
        <v/>
      </c>
    </row>
    <row r="543" spans="1:11" x14ac:dyDescent="0.3">
      <c r="A543" t="s">
        <v>1334</v>
      </c>
      <c r="B543" t="str">
        <f>IFERROR(INDEX(ADP!B:B,MATCH(A543,ADP!A:A,0)),"")</f>
        <v/>
      </c>
      <c r="C543" t="str">
        <f>VLOOKUP(A543,'Hitter Playing Time'!A:D,4,FALSE)</f>
        <v>P</v>
      </c>
      <c r="D543" t="str">
        <f>INDEX('Hitter BABS Calcs'!N:N,MATCH(A543,'Hitter BABS Calcs'!A:A,0))</f>
        <v>p-</v>
      </c>
      <c r="E543" t="str">
        <f>INDEX('Hitter BABS Calcs'!O:O,MATCH(A543,'Hitter BABS Calcs'!A:A,0))</f>
        <v>s-</v>
      </c>
      <c r="F543" t="str">
        <f>INDEX('Hitter BABS Calcs'!P:P,MATCH(A543,'Hitter BABS Calcs'!A:A,0))</f>
        <v>ops-</v>
      </c>
      <c r="H543" t="str">
        <f t="shared" si="8"/>
        <v>ops-</v>
      </c>
      <c r="I543" t="str">
        <f>IFERROR(VLOOKUP(A543,DL!$A$1:$E$411,5,FALSE),"")</f>
        <v/>
      </c>
      <c r="J543" t="str">
        <f>IFERROR(VLOOKUP(A543,'2017 Rookies'!A:B,2,FALSE),"")</f>
        <v>ex</v>
      </c>
      <c r="K543" t="str">
        <f>IFERROR(VLOOKUP(A543,'Free Agents'!A:B,2,FALSE),"")</f>
        <v/>
      </c>
    </row>
    <row r="544" spans="1:11" x14ac:dyDescent="0.3">
      <c r="A544" t="s">
        <v>1330</v>
      </c>
      <c r="B544" t="str">
        <f>IFERROR(INDEX(ADP!B:B,MATCH(A544,ADP!A:A,0)),"")</f>
        <v/>
      </c>
      <c r="C544" t="str">
        <f>VLOOKUP(A544,'Hitter Playing Time'!A:D,4,FALSE)</f>
        <v>P</v>
      </c>
      <c r="D544" t="str">
        <f>INDEX('Hitter BABS Calcs'!N:N,MATCH(A544,'Hitter BABS Calcs'!A:A,0))</f>
        <v>p-</v>
      </c>
      <c r="E544" t="str">
        <f>INDEX('Hitter BABS Calcs'!O:O,MATCH(A544,'Hitter BABS Calcs'!A:A,0))</f>
        <v>s-</v>
      </c>
      <c r="F544" t="str">
        <f>INDEX('Hitter BABS Calcs'!P:P,MATCH(A544,'Hitter BABS Calcs'!A:A,0))</f>
        <v>ops-</v>
      </c>
      <c r="H544" t="str">
        <f t="shared" si="8"/>
        <v>ops-</v>
      </c>
      <c r="I544" t="str">
        <f>IFERROR(VLOOKUP(A544,DL!$A$1:$E$411,5,FALSE),"")</f>
        <v/>
      </c>
      <c r="J544" t="str">
        <f>IFERROR(VLOOKUP(A544,'2017 Rookies'!A:B,2,FALSE),"")</f>
        <v>ex</v>
      </c>
      <c r="K544" t="str">
        <f>IFERROR(VLOOKUP(A544,'Free Agents'!A:B,2,FALSE),"")</f>
        <v/>
      </c>
    </row>
    <row r="545" spans="1:11" x14ac:dyDescent="0.3">
      <c r="A545" t="s">
        <v>1572</v>
      </c>
      <c r="B545" t="str">
        <f>IFERROR(INDEX(ADP!B:B,MATCH(A545,ADP!A:A,0)),"")</f>
        <v/>
      </c>
      <c r="C545" t="str">
        <f>VLOOKUP(A545,'Hitter Playing Time'!A:D,4,FALSE)</f>
        <v>P</v>
      </c>
      <c r="D545" t="str">
        <f>INDEX('Hitter BABS Calcs'!N:N,MATCH(A545,'Hitter BABS Calcs'!A:A,0))</f>
        <v>p-</v>
      </c>
      <c r="E545" t="str">
        <f>INDEX('Hitter BABS Calcs'!O:O,MATCH(A545,'Hitter BABS Calcs'!A:A,0))</f>
        <v>s-</v>
      </c>
      <c r="F545" t="str">
        <f>INDEX('Hitter BABS Calcs'!P:P,MATCH(A545,'Hitter BABS Calcs'!A:A,0))</f>
        <v>ops-</v>
      </c>
      <c r="H545" t="str">
        <f t="shared" si="8"/>
        <v>ops-</v>
      </c>
      <c r="I545" t="str">
        <f>IFERROR(VLOOKUP(A545,DL!$A$1:$E$411,5,FALSE),"")</f>
        <v/>
      </c>
      <c r="J545" t="str">
        <f>IFERROR(VLOOKUP(A545,'2017 Rookies'!A:B,2,FALSE),"")</f>
        <v/>
      </c>
      <c r="K545" t="str">
        <f>IFERROR(VLOOKUP(A545,'Free Agents'!A:B,2,FALSE),"")</f>
        <v/>
      </c>
    </row>
    <row r="546" spans="1:11" x14ac:dyDescent="0.3">
      <c r="A546" t="s">
        <v>752</v>
      </c>
      <c r="B546">
        <f>IFERROR(INDEX(ADP!B:B,MATCH(A546,ADP!A:A,0)),"")</f>
        <v>124</v>
      </c>
      <c r="C546" t="str">
        <f>VLOOKUP(A546,'Hitter Playing Time'!A:D,4,FALSE)</f>
        <v>M</v>
      </c>
      <c r="D546" t="str">
        <f>INDEX('Hitter BABS Calcs'!N:N,MATCH(A546,'Hitter BABS Calcs'!A:A,0))</f>
        <v>p</v>
      </c>
      <c r="E546" t="str">
        <f>INDEX('Hitter BABS Calcs'!O:O,MATCH(A546,'Hitter BABS Calcs'!A:A,0))</f>
        <v>s</v>
      </c>
      <c r="F546" t="str">
        <f>INDEX('Hitter BABS Calcs'!P:P,MATCH(A546,'Hitter BABS Calcs'!A:A,0))</f>
        <v>ops</v>
      </c>
      <c r="H546" t="str">
        <f t="shared" si="8"/>
        <v/>
      </c>
      <c r="I546" t="str">
        <f>IFERROR(VLOOKUP(A546,DL!$A$1:$E$411,5,FALSE),"")</f>
        <v/>
      </c>
      <c r="J546" t="str">
        <f>IFERROR(VLOOKUP(A546,'2017 Rookies'!A:B,2,FALSE),"")</f>
        <v>EX</v>
      </c>
      <c r="K546" t="str">
        <f>IFERROR(VLOOKUP(A546,'Free Agents'!A:B,2,FALSE),"")</f>
        <v/>
      </c>
    </row>
    <row r="547" spans="1:11" x14ac:dyDescent="0.3">
      <c r="A547" t="s">
        <v>794</v>
      </c>
      <c r="B547">
        <f>IFERROR(INDEX(ADP!B:B,MATCH(A547,ADP!A:A,0)),"")</f>
        <v>265</v>
      </c>
      <c r="C547" t="str">
        <f>VLOOKUP(A547,'Hitter Playing Time'!A:D,4,FALSE)</f>
        <v>M</v>
      </c>
      <c r="D547" t="str">
        <f>INDEX('Hitter BABS Calcs'!N:N,MATCH(A547,'Hitter BABS Calcs'!A:A,0))</f>
        <v>p-</v>
      </c>
      <c r="E547" t="str">
        <f>INDEX('Hitter BABS Calcs'!O:O,MATCH(A547,'Hitter BABS Calcs'!A:A,0))</f>
        <v>s</v>
      </c>
      <c r="F547" t="str">
        <f>INDEX('Hitter BABS Calcs'!P:P,MATCH(A547,'Hitter BABS Calcs'!A:A,0))</f>
        <v>ops-</v>
      </c>
      <c r="H547" t="str">
        <f t="shared" si="8"/>
        <v>ops-</v>
      </c>
      <c r="I547" t="str">
        <f>IFERROR(VLOOKUP(A547,DL!$A$1:$E$411,5,FALSE),"")</f>
        <v/>
      </c>
      <c r="J547" t="str">
        <f>IFERROR(VLOOKUP(A547,'2017 Rookies'!A:B,2,FALSE),"")</f>
        <v>EX</v>
      </c>
      <c r="K547" t="str">
        <f>IFERROR(VLOOKUP(A547,'Free Agents'!A:B,2,FALSE),"")</f>
        <v/>
      </c>
    </row>
    <row r="548" spans="1:11" x14ac:dyDescent="0.3">
      <c r="A548" t="s">
        <v>1201</v>
      </c>
      <c r="B548" t="str">
        <f>IFERROR(INDEX(ADP!B:B,MATCH(A548,ADP!A:A,0)),"")</f>
        <v/>
      </c>
      <c r="C548" t="str">
        <f>VLOOKUP(A548,'Hitter Playing Time'!A:D,4,FALSE)</f>
        <v>M</v>
      </c>
      <c r="D548" t="str">
        <f>INDEX('Hitter BABS Calcs'!N:N,MATCH(A548,'Hitter BABS Calcs'!A:A,0))</f>
        <v>p</v>
      </c>
      <c r="E548" t="str">
        <f>INDEX('Hitter BABS Calcs'!O:O,MATCH(A548,'Hitter BABS Calcs'!A:A,0))</f>
        <v>s</v>
      </c>
      <c r="F548" t="str">
        <f>INDEX('Hitter BABS Calcs'!P:P,MATCH(A548,'Hitter BABS Calcs'!A:A,0))</f>
        <v>ops</v>
      </c>
      <c r="H548" t="str">
        <f t="shared" si="8"/>
        <v/>
      </c>
      <c r="I548" t="str">
        <f>IFERROR(VLOOKUP(A548,DL!$A$1:$E$411,5,FALSE),"")</f>
        <v/>
      </c>
      <c r="J548" t="str">
        <f>IFERROR(VLOOKUP(A548,'2017 Rookies'!A:B,2,FALSE),"")</f>
        <v>ex</v>
      </c>
      <c r="K548" t="str">
        <f>IFERROR(VLOOKUP(A548,'Free Agents'!A:B,2,FALSE),"")</f>
        <v/>
      </c>
    </row>
    <row r="549" spans="1:11" x14ac:dyDescent="0.3">
      <c r="A549" t="s">
        <v>820</v>
      </c>
      <c r="B549">
        <f>IFERROR(INDEX(ADP!B:B,MATCH(A549,ADP!A:A,0)),"")</f>
        <v>342</v>
      </c>
      <c r="C549" t="str">
        <f>VLOOKUP(A549,'Hitter Playing Time'!A:D,4,FALSE)</f>
        <v>P</v>
      </c>
      <c r="D549" t="str">
        <f>INDEX('Hitter BABS Calcs'!N:N,MATCH(A549,'Hitter BABS Calcs'!A:A,0))</f>
        <v>p-</v>
      </c>
      <c r="E549" t="str">
        <f>INDEX('Hitter BABS Calcs'!O:O,MATCH(A549,'Hitter BABS Calcs'!A:A,0))</f>
        <v>s</v>
      </c>
      <c r="F549" t="str">
        <f>INDEX('Hitter BABS Calcs'!P:P,MATCH(A549,'Hitter BABS Calcs'!A:A,0))</f>
        <v>ops</v>
      </c>
      <c r="H549" t="str">
        <f t="shared" si="8"/>
        <v/>
      </c>
      <c r="I549" t="str">
        <f>IFERROR(VLOOKUP(A549,DL!$A$1:$E$411,5,FALSE),"")</f>
        <v/>
      </c>
      <c r="J549" t="str">
        <f>IFERROR(VLOOKUP(A549,'2017 Rookies'!A:B,2,FALSE),"")</f>
        <v>ex</v>
      </c>
      <c r="K549" t="str">
        <f>IFERROR(VLOOKUP(A549,'Free Agents'!A:B,2,FALSE),"")</f>
        <v/>
      </c>
    </row>
  </sheetData>
  <autoFilter ref="A1:K216"/>
  <conditionalFormatting sqref="F1 F550:F1048576">
    <cfRule type="cellIs" dxfId="0" priority="1" operator="equal">
      <formula>"av-"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9"/>
  <sheetViews>
    <sheetView workbookViewId="0">
      <pane ySplit="1" topLeftCell="A2" activePane="bottomLeft" state="frozen"/>
      <selection pane="bottomLeft" activeCell="D285" sqref="D285"/>
    </sheetView>
  </sheetViews>
  <sheetFormatPr defaultRowHeight="14.4" x14ac:dyDescent="0.3"/>
  <cols>
    <col min="1" max="1" width="17" bestFit="1" customWidth="1"/>
    <col min="12" max="12" width="10.332031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272</v>
      </c>
      <c r="M1" t="s">
        <v>275</v>
      </c>
      <c r="N1" t="s">
        <v>276</v>
      </c>
      <c r="O1" t="s">
        <v>277</v>
      </c>
      <c r="P1" t="s">
        <v>278</v>
      </c>
      <c r="R1" t="s">
        <v>825</v>
      </c>
    </row>
    <row r="2" spans="1:18" x14ac:dyDescent="0.3">
      <c r="A2" t="s">
        <v>1146</v>
      </c>
      <c r="B2" t="s">
        <v>133</v>
      </c>
      <c r="C2">
        <v>276</v>
      </c>
      <c r="D2">
        <v>88</v>
      </c>
      <c r="E2">
        <v>0.152</v>
      </c>
      <c r="F2">
        <v>0.31</v>
      </c>
      <c r="G2">
        <v>0.3</v>
      </c>
      <c r="H2">
        <v>4.3</v>
      </c>
      <c r="I2">
        <v>7.0000000000000007E-2</v>
      </c>
      <c r="J2">
        <v>3882</v>
      </c>
      <c r="L2">
        <f>STANDARDIZE(E2,Averages!$B$2,Averages!$B$3)</f>
        <v>-5.5592106276489348E-2</v>
      </c>
      <c r="M2">
        <f>STANDARDIZE(F2,Averages!$B$5,Averages!$B$6)</f>
        <v>5.8272604461383062E-2</v>
      </c>
      <c r="N2">
        <f>STANDARDIZE(G2,Averages!$B$8,Averages!$B$9)</f>
        <v>0.11647776045463691</v>
      </c>
      <c r="O2">
        <f>STANDARDIZE(H2,Averages!$B$11,Averages!$B$12)</f>
        <v>0.31568888627009123</v>
      </c>
      <c r="P2">
        <f>STANDARDIZE(I2,Averages!$B$14,Averages!$B$15)*-1</f>
        <v>1.1116080388596667</v>
      </c>
    </row>
    <row r="3" spans="1:18" x14ac:dyDescent="0.3">
      <c r="A3" t="s">
        <v>36</v>
      </c>
      <c r="B3" t="s">
        <v>37</v>
      </c>
      <c r="C3">
        <v>645</v>
      </c>
      <c r="D3">
        <v>148</v>
      </c>
      <c r="E3">
        <v>0.26500000000000001</v>
      </c>
      <c r="F3">
        <v>0.39600000000000002</v>
      </c>
      <c r="G3">
        <v>-0.9</v>
      </c>
      <c r="H3">
        <v>6</v>
      </c>
      <c r="I3">
        <v>0.06</v>
      </c>
      <c r="J3">
        <v>13510</v>
      </c>
      <c r="L3">
        <f>STANDARDIZE(E3,Averages!$B$2,Averages!$B$3)</f>
        <v>1.6082481977667269</v>
      </c>
      <c r="M3">
        <f>STANDARDIZE(F3,Averages!$B$5,Averages!$B$6)</f>
        <v>1.7017623130526445</v>
      </c>
      <c r="N3">
        <f>STANDARDIZE(G3,Averages!$B$8,Averages!$B$9)</f>
        <v>-0.34245438618987617</v>
      </c>
      <c r="O3">
        <f>STANDARDIZE(H3,Averages!$B$11,Averages!$B$12)</f>
        <v>1.2225521809022732</v>
      </c>
      <c r="P3">
        <f>STANDARDIZE(I3,Averages!$B$14,Averages!$B$15)*-1</f>
        <v>1.395070675106804</v>
      </c>
      <c r="R3">
        <f>IFERROR(VLOOKUP(A3,ADP!A:B,2,FALSE),"")</f>
        <v>19</v>
      </c>
    </row>
    <row r="4" spans="1:18" x14ac:dyDescent="0.3">
      <c r="A4" t="s">
        <v>1418</v>
      </c>
      <c r="B4" t="s">
        <v>144</v>
      </c>
      <c r="C4">
        <v>32</v>
      </c>
      <c r="D4">
        <v>184</v>
      </c>
      <c r="E4">
        <v>0.40600000000000003</v>
      </c>
      <c r="F4">
        <v>0.45</v>
      </c>
      <c r="G4">
        <v>-0.3</v>
      </c>
      <c r="H4">
        <v>0.4</v>
      </c>
      <c r="I4">
        <v>0.14000000000000001</v>
      </c>
      <c r="J4">
        <v>11738</v>
      </c>
      <c r="L4">
        <f>STANDARDIZE(E4,Averages!$B$2,Averages!$B$3)</f>
        <v>3.684367515201183</v>
      </c>
      <c r="M4">
        <f>STANDARDIZE(F4,Averages!$B$5,Averages!$B$6)</f>
        <v>2.7337209672843663</v>
      </c>
      <c r="N4">
        <f>STANDARDIZE(G4,Averages!$B$8,Averages!$B$9)</f>
        <v>-0.11298831286761959</v>
      </c>
      <c r="O4">
        <f>STANDARDIZE(H4,Averages!$B$11,Averages!$B$12)</f>
        <v>-1.7647622014155024</v>
      </c>
      <c r="P4">
        <f>STANDARDIZE(I4,Averages!$B$14,Averages!$B$15)*-1</f>
        <v>-0.87263041487029314</v>
      </c>
      <c r="R4" t="str">
        <f>IFERROR(VLOOKUP(A4,ADP!A:B,2,FALSE),"")</f>
        <v/>
      </c>
    </row>
    <row r="5" spans="1:18" x14ac:dyDescent="0.3">
      <c r="A5" t="s">
        <v>10</v>
      </c>
      <c r="B5" t="s">
        <v>11</v>
      </c>
      <c r="C5">
        <v>507</v>
      </c>
      <c r="D5">
        <v>181</v>
      </c>
      <c r="E5">
        <v>0.32300000000000001</v>
      </c>
      <c r="F5">
        <v>0.437</v>
      </c>
      <c r="G5">
        <v>4</v>
      </c>
      <c r="H5">
        <v>6.2</v>
      </c>
      <c r="I5">
        <v>0.06</v>
      </c>
      <c r="J5">
        <v>10155</v>
      </c>
      <c r="L5">
        <f>STANDARDIZE(E5,Averages!$B$2,Averages!$B$3)</f>
        <v>2.4622547255057228</v>
      </c>
      <c r="M5">
        <f>STANDARDIZE(F5,Averages!$B$5,Averages!$B$6)</f>
        <v>2.4852864764508036</v>
      </c>
      <c r="N5">
        <f>STANDARDIZE(G5,Averages!$B$8,Averages!$B$9)</f>
        <v>1.5315185459418854</v>
      </c>
      <c r="O5">
        <f>STANDARDIZE(H5,Averages!$B$11,Averages!$B$12)</f>
        <v>1.3292419802707653</v>
      </c>
      <c r="P5">
        <f>STANDARDIZE(I5,Averages!$B$14,Averages!$B$15)*-1</f>
        <v>1.395070675106804</v>
      </c>
      <c r="R5">
        <f>IFERROR(VLOOKUP(A5,ADP!A:B,2,FALSE),"")</f>
        <v>1</v>
      </c>
    </row>
    <row r="6" spans="1:18" x14ac:dyDescent="0.3">
      <c r="A6" t="s">
        <v>12</v>
      </c>
      <c r="B6" t="s">
        <v>13</v>
      </c>
      <c r="C6">
        <v>489</v>
      </c>
      <c r="D6">
        <v>166</v>
      </c>
      <c r="E6">
        <v>0.38700000000000001</v>
      </c>
      <c r="F6">
        <v>0.43</v>
      </c>
      <c r="G6">
        <v>-5.7</v>
      </c>
      <c r="H6">
        <v>4.7</v>
      </c>
      <c r="I6">
        <v>0.15</v>
      </c>
      <c r="J6">
        <v>6184</v>
      </c>
      <c r="L6">
        <f>STANDARDIZE(E6,Averages!$B$2,Averages!$B$3)</f>
        <v>3.4046067561142701</v>
      </c>
      <c r="M6">
        <f>STANDARDIZE(F6,Averages!$B$5,Averages!$B$6)</f>
        <v>2.3515140583096543</v>
      </c>
      <c r="N6">
        <f>STANDARDIZE(G6,Averages!$B$8,Averages!$B$9)</f>
        <v>-2.1781829727679285</v>
      </c>
      <c r="O6">
        <f>STANDARDIZE(H6,Averages!$B$11,Averages!$B$12)</f>
        <v>0.52906848500707537</v>
      </c>
      <c r="P6">
        <f>STANDARDIZE(I6,Averages!$B$14,Averages!$B$15)*-1</f>
        <v>-1.1560930511174297</v>
      </c>
      <c r="R6">
        <f>IFERROR(VLOOKUP(A6,ADP!A:B,2,FALSE),"")</f>
        <v>25</v>
      </c>
    </row>
    <row r="7" spans="1:18" x14ac:dyDescent="0.3">
      <c r="A7" t="s">
        <v>14</v>
      </c>
      <c r="B7" t="s">
        <v>15</v>
      </c>
      <c r="C7">
        <v>678</v>
      </c>
      <c r="D7">
        <v>173</v>
      </c>
      <c r="E7">
        <v>0.34300000000000003</v>
      </c>
      <c r="F7">
        <v>0.43</v>
      </c>
      <c r="G7">
        <v>0</v>
      </c>
      <c r="H7">
        <v>4.8</v>
      </c>
      <c r="I7">
        <v>0.13</v>
      </c>
      <c r="J7">
        <v>15640</v>
      </c>
      <c r="L7">
        <f>STANDARDIZE(E7,Averages!$B$2,Averages!$B$3)</f>
        <v>2.756739735070894</v>
      </c>
      <c r="M7">
        <f>STANDARDIZE(F7,Averages!$B$5,Averages!$B$6)</f>
        <v>2.3515140583096543</v>
      </c>
      <c r="N7">
        <f>STANDARDIZE(G7,Averages!$B$8,Averages!$B$9)</f>
        <v>1.7447237935086502E-3</v>
      </c>
      <c r="O7">
        <f>STANDARDIZE(H7,Averages!$B$11,Averages!$B$12)</f>
        <v>0.5824133846913212</v>
      </c>
      <c r="P7">
        <f>STANDARDIZE(I7,Averages!$B$14,Averages!$B$15)*-1</f>
        <v>-0.58916777862315572</v>
      </c>
      <c r="R7">
        <f>IFERROR(VLOOKUP(A7,ADP!A:B,2,FALSE),"")</f>
        <v>16</v>
      </c>
    </row>
    <row r="8" spans="1:18" x14ac:dyDescent="0.3">
      <c r="A8" t="s">
        <v>16</v>
      </c>
      <c r="B8" t="s">
        <v>17</v>
      </c>
      <c r="C8">
        <v>707</v>
      </c>
      <c r="D8">
        <v>165</v>
      </c>
      <c r="E8">
        <v>0.25800000000000001</v>
      </c>
      <c r="F8">
        <v>0.42799999999999999</v>
      </c>
      <c r="G8">
        <v>-9.6</v>
      </c>
      <c r="H8">
        <v>2.8</v>
      </c>
      <c r="I8">
        <v>0.06</v>
      </c>
      <c r="J8">
        <v>4314</v>
      </c>
      <c r="L8">
        <f>STANDARDIZE(E8,Averages!$B$2,Averages!$B$3)</f>
        <v>1.5051784444189171</v>
      </c>
      <c r="M8">
        <f>STANDARDIZE(F8,Averages!$B$5,Averages!$B$6)</f>
        <v>2.3132933674121832</v>
      </c>
      <c r="N8">
        <f>STANDARDIZE(G8,Averages!$B$8,Averages!$B$9)</f>
        <v>-3.6697124493625952</v>
      </c>
      <c r="O8">
        <f>STANDARDIZE(H8,Averages!$B$11,Averages!$B$12)</f>
        <v>-0.48448460899359863</v>
      </c>
      <c r="P8">
        <f>STANDARDIZE(I8,Averages!$B$14,Averages!$B$15)*-1</f>
        <v>1.395070675106804</v>
      </c>
      <c r="R8">
        <f>IFERROR(VLOOKUP(A8,ADP!A:B,2,FALSE),"")</f>
        <v>17</v>
      </c>
    </row>
    <row r="9" spans="1:18" x14ac:dyDescent="0.3">
      <c r="A9" t="s">
        <v>1443</v>
      </c>
      <c r="B9" t="s">
        <v>29</v>
      </c>
      <c r="C9">
        <v>61</v>
      </c>
      <c r="D9">
        <v>156</v>
      </c>
      <c r="E9">
        <v>0.23100000000000001</v>
      </c>
      <c r="F9">
        <v>0.42199999999999999</v>
      </c>
      <c r="G9">
        <v>1.4</v>
      </c>
      <c r="H9">
        <v>6.5</v>
      </c>
      <c r="I9">
        <v>0.17</v>
      </c>
      <c r="J9">
        <v>9399</v>
      </c>
      <c r="L9">
        <f>STANDARDIZE(E9,Averages!$B$2,Averages!$B$3)</f>
        <v>1.1076236815059364</v>
      </c>
      <c r="M9">
        <f>STANDARDIZE(F9,Averages!$B$5,Averages!$B$6)</f>
        <v>2.1986312947197693</v>
      </c>
      <c r="N9">
        <f>STANDARDIZE(G9,Averages!$B$8,Averages!$B$9)</f>
        <v>0.53716556154544048</v>
      </c>
      <c r="O9">
        <f>STANDARDIZE(H9,Averages!$B$11,Averages!$B$12)</f>
        <v>1.489276679323503</v>
      </c>
      <c r="P9">
        <f>STANDARDIZE(I9,Averages!$B$14,Averages!$B$15)*-1</f>
        <v>-1.7230183236117043</v>
      </c>
      <c r="R9" t="str">
        <f>IFERROR(VLOOKUP(A9,ADP!A:B,2,FALSE),"")</f>
        <v/>
      </c>
    </row>
    <row r="10" spans="1:18" x14ac:dyDescent="0.3">
      <c r="A10" t="s">
        <v>729</v>
      </c>
      <c r="B10" t="s">
        <v>90</v>
      </c>
      <c r="C10">
        <v>212</v>
      </c>
      <c r="D10">
        <v>158</v>
      </c>
      <c r="E10">
        <v>0.35899999999999999</v>
      </c>
      <c r="F10">
        <v>0.41699999999999998</v>
      </c>
      <c r="G10">
        <v>2.1</v>
      </c>
      <c r="H10">
        <v>3.4</v>
      </c>
      <c r="I10">
        <v>7.0000000000000007E-2</v>
      </c>
      <c r="J10">
        <v>16472</v>
      </c>
      <c r="L10">
        <f>STANDARDIZE(E10,Averages!$B$2,Averages!$B$3)</f>
        <v>2.9923277427230301</v>
      </c>
      <c r="M10">
        <f>STANDARDIZE(F10,Averages!$B$5,Averages!$B$6)</f>
        <v>2.1030795674760911</v>
      </c>
      <c r="N10">
        <f>STANDARDIZE(G10,Averages!$B$8,Averages!$B$9)</f>
        <v>0.80487598042140651</v>
      </c>
      <c r="O10">
        <f>STANDARDIZE(H10,Averages!$B$11,Averages!$B$12)</f>
        <v>-0.16441521088812264</v>
      </c>
      <c r="P10">
        <f>STANDARDIZE(I10,Averages!$B$14,Averages!$B$15)*-1</f>
        <v>1.1116080388596667</v>
      </c>
      <c r="R10">
        <f>IFERROR(VLOOKUP(A10,ADP!A:B,2,FALSE),"")</f>
        <v>45</v>
      </c>
    </row>
    <row r="11" spans="1:18" x14ac:dyDescent="0.3">
      <c r="A11" t="s">
        <v>18</v>
      </c>
      <c r="B11" t="s">
        <v>19</v>
      </c>
      <c r="C11">
        <v>492</v>
      </c>
      <c r="D11">
        <v>156</v>
      </c>
      <c r="E11">
        <v>0.27600000000000002</v>
      </c>
      <c r="F11">
        <v>0.41599999999999998</v>
      </c>
      <c r="G11">
        <v>-1.2</v>
      </c>
      <c r="H11">
        <v>3.7</v>
      </c>
      <c r="I11">
        <v>0.12</v>
      </c>
      <c r="J11">
        <v>11579</v>
      </c>
      <c r="L11">
        <f>STANDARDIZE(E11,Averages!$B$2,Averages!$B$3)</f>
        <v>1.7702149530275713</v>
      </c>
      <c r="M11">
        <f>STANDARDIZE(F11,Averages!$B$5,Averages!$B$6)</f>
        <v>2.0839692220273558</v>
      </c>
      <c r="N11">
        <f>STANDARDIZE(G11,Averages!$B$8,Averages!$B$9)</f>
        <v>-0.45718742285100439</v>
      </c>
      <c r="O11">
        <f>STANDARDIZE(H11,Averages!$B$11,Averages!$B$12)</f>
        <v>-4.380511835384529E-3</v>
      </c>
      <c r="P11">
        <f>STANDARDIZE(I11,Averages!$B$14,Averages!$B$15)*-1</f>
        <v>-0.30570514237601842</v>
      </c>
      <c r="R11">
        <f>IFERROR(VLOOKUP(A11,ADP!A:B,2,FALSE),"")</f>
        <v>7</v>
      </c>
    </row>
    <row r="12" spans="1:18" x14ac:dyDescent="0.3">
      <c r="A12" t="s">
        <v>20</v>
      </c>
      <c r="B12" t="s">
        <v>21</v>
      </c>
      <c r="C12">
        <v>725</v>
      </c>
      <c r="D12">
        <v>141</v>
      </c>
      <c r="E12">
        <v>0.27</v>
      </c>
      <c r="F12">
        <v>0.41399999999999998</v>
      </c>
      <c r="G12">
        <v>2</v>
      </c>
      <c r="H12">
        <v>6.4</v>
      </c>
      <c r="I12">
        <v>0.08</v>
      </c>
      <c r="J12">
        <v>7859</v>
      </c>
      <c r="L12">
        <f>STANDARDIZE(E12,Averages!$B$2,Averages!$B$3)</f>
        <v>1.6818694501580198</v>
      </c>
      <c r="M12">
        <f>STANDARDIZE(F12,Averages!$B$5,Averages!$B$6)</f>
        <v>2.0457485311298846</v>
      </c>
      <c r="N12">
        <f>STANDARDIZE(G12,Averages!$B$8,Averages!$B$9)</f>
        <v>0.76663163486769703</v>
      </c>
      <c r="O12">
        <f>STANDARDIZE(H12,Averages!$B$11,Averages!$B$12)</f>
        <v>1.4359317796392572</v>
      </c>
      <c r="P12">
        <f>STANDARDIZE(I12,Averages!$B$14,Averages!$B$15)*-1</f>
        <v>0.82814540261252967</v>
      </c>
      <c r="R12">
        <f>IFERROR(VLOOKUP(A12,ADP!A:B,2,FALSE),"")</f>
        <v>8</v>
      </c>
    </row>
    <row r="13" spans="1:18" x14ac:dyDescent="0.3">
      <c r="A13" t="s">
        <v>750</v>
      </c>
      <c r="B13" t="s">
        <v>83</v>
      </c>
      <c r="C13">
        <v>216</v>
      </c>
      <c r="D13">
        <v>162</v>
      </c>
      <c r="E13">
        <v>0.39200000000000002</v>
      </c>
      <c r="F13">
        <v>0.41099999999999998</v>
      </c>
      <c r="G13">
        <v>-1.8</v>
      </c>
      <c r="H13">
        <v>0.7</v>
      </c>
      <c r="I13">
        <v>0.14000000000000001</v>
      </c>
      <c r="J13">
        <v>14344</v>
      </c>
      <c r="L13">
        <f>STANDARDIZE(E13,Averages!$B$2,Averages!$B$3)</f>
        <v>3.4782280085055626</v>
      </c>
      <c r="M13">
        <f>STANDARDIZE(F13,Averages!$B$5,Averages!$B$6)</f>
        <v>1.9884174947836777</v>
      </c>
      <c r="N13">
        <f>STANDARDIZE(G13,Averages!$B$8,Averages!$B$9)</f>
        <v>-0.68665349617326088</v>
      </c>
      <c r="O13">
        <f>STANDARDIZE(H13,Averages!$B$11,Averages!$B$12)</f>
        <v>-1.6047275023627645</v>
      </c>
      <c r="P13">
        <f>STANDARDIZE(I13,Averages!$B$14,Averages!$B$15)*-1</f>
        <v>-0.87263041487029314</v>
      </c>
      <c r="R13">
        <f>IFERROR(VLOOKUP(A13,ADP!A:B,2,FALSE),"")</f>
        <v>120</v>
      </c>
    </row>
    <row r="14" spans="1:18" x14ac:dyDescent="0.3">
      <c r="A14" t="s">
        <v>22</v>
      </c>
      <c r="B14" t="s">
        <v>23</v>
      </c>
      <c r="C14">
        <v>692</v>
      </c>
      <c r="D14">
        <v>156</v>
      </c>
      <c r="E14">
        <v>0.35</v>
      </c>
      <c r="F14">
        <v>0.41</v>
      </c>
      <c r="G14">
        <v>-2.4</v>
      </c>
      <c r="H14">
        <v>2.2999999999999998</v>
      </c>
      <c r="I14">
        <v>0.13</v>
      </c>
      <c r="J14">
        <v>4949</v>
      </c>
      <c r="L14">
        <f>STANDARDIZE(E14,Averages!$B$2,Averages!$B$3)</f>
        <v>2.8598094884187031</v>
      </c>
      <c r="M14">
        <f>STANDARDIZE(F14,Averages!$B$5,Averages!$B$6)</f>
        <v>1.9693071493349421</v>
      </c>
      <c r="N14">
        <f>STANDARDIZE(G14,Averages!$B$8,Averages!$B$9)</f>
        <v>-0.91611956949551743</v>
      </c>
      <c r="O14">
        <f>STANDARDIZE(H14,Averages!$B$11,Averages!$B$12)</f>
        <v>-0.7512091074148286</v>
      </c>
      <c r="P14">
        <f>STANDARDIZE(I14,Averages!$B$14,Averages!$B$15)*-1</f>
        <v>-0.58916777862315572</v>
      </c>
      <c r="R14">
        <f>IFERROR(VLOOKUP(A14,ADP!A:B,2,FALSE),"")</f>
        <v>10</v>
      </c>
    </row>
    <row r="15" spans="1:18" x14ac:dyDescent="0.3">
      <c r="A15" t="s">
        <v>24</v>
      </c>
      <c r="B15" t="s">
        <v>25</v>
      </c>
      <c r="C15">
        <v>514</v>
      </c>
      <c r="D15">
        <v>152</v>
      </c>
      <c r="E15">
        <v>0.28000000000000003</v>
      </c>
      <c r="F15">
        <v>0.40699999999999997</v>
      </c>
      <c r="G15">
        <v>0.7</v>
      </c>
      <c r="H15">
        <v>4.3</v>
      </c>
      <c r="I15">
        <v>0.12</v>
      </c>
      <c r="J15">
        <v>5361</v>
      </c>
      <c r="L15">
        <f>STANDARDIZE(E15,Averages!$B$2,Averages!$B$3)</f>
        <v>1.8291119549406054</v>
      </c>
      <c r="M15">
        <f>STANDARDIZE(F15,Averages!$B$5,Averages!$B$6)</f>
        <v>1.9119761129887352</v>
      </c>
      <c r="N15">
        <f>STANDARDIZE(G15,Averages!$B$8,Averages!$B$9)</f>
        <v>0.26945514266947457</v>
      </c>
      <c r="O15">
        <f>STANDARDIZE(H15,Averages!$B$11,Averages!$B$12)</f>
        <v>0.31568888627009123</v>
      </c>
      <c r="P15">
        <f>STANDARDIZE(I15,Averages!$B$14,Averages!$B$15)*-1</f>
        <v>-0.30570514237601842</v>
      </c>
      <c r="R15">
        <f>IFERROR(VLOOKUP(A15,ADP!A:B,2,FALSE),"")</f>
        <v>21</v>
      </c>
    </row>
    <row r="16" spans="1:18" x14ac:dyDescent="0.3">
      <c r="A16" t="s">
        <v>26</v>
      </c>
      <c r="B16" t="s">
        <v>27</v>
      </c>
      <c r="C16">
        <v>662</v>
      </c>
      <c r="D16">
        <v>160</v>
      </c>
      <c r="E16">
        <v>0.20200000000000001</v>
      </c>
      <c r="F16">
        <v>0.40500000000000003</v>
      </c>
      <c r="G16">
        <v>4</v>
      </c>
      <c r="H16">
        <v>6.4</v>
      </c>
      <c r="I16">
        <v>7.0000000000000007E-2</v>
      </c>
      <c r="J16">
        <v>5417</v>
      </c>
      <c r="L16">
        <f>STANDARDIZE(E16,Averages!$B$2,Averages!$B$3)</f>
        <v>0.68062041763643832</v>
      </c>
      <c r="M16">
        <f>STANDARDIZE(F16,Averages!$B$5,Averages!$B$6)</f>
        <v>1.8737554220912651</v>
      </c>
      <c r="N16">
        <f>STANDARDIZE(G16,Averages!$B$8,Averages!$B$9)</f>
        <v>1.5315185459418854</v>
      </c>
      <c r="O16">
        <f>STANDARDIZE(H16,Averages!$B$11,Averages!$B$12)</f>
        <v>1.4359317796392572</v>
      </c>
      <c r="P16">
        <f>STANDARDIZE(I16,Averages!$B$14,Averages!$B$15)*-1</f>
        <v>1.1116080388596667</v>
      </c>
      <c r="R16">
        <f>IFERROR(VLOOKUP(A16,ADP!A:B,2,FALSE),"")</f>
        <v>2</v>
      </c>
    </row>
    <row r="17" spans="1:18" x14ac:dyDescent="0.3">
      <c r="A17" t="s">
        <v>28</v>
      </c>
      <c r="B17" t="s">
        <v>29</v>
      </c>
      <c r="C17">
        <v>665</v>
      </c>
      <c r="D17">
        <v>142</v>
      </c>
      <c r="E17">
        <v>0.26500000000000001</v>
      </c>
      <c r="F17">
        <v>0.4</v>
      </c>
      <c r="G17">
        <v>3.3</v>
      </c>
      <c r="H17">
        <v>5.6</v>
      </c>
      <c r="I17">
        <v>0.1</v>
      </c>
      <c r="J17">
        <v>9218</v>
      </c>
      <c r="L17">
        <f>STANDARDIZE(E17,Averages!$B$2,Averages!$B$3)</f>
        <v>1.6082481977667269</v>
      </c>
      <c r="M17">
        <f>STANDARDIZE(F17,Averages!$B$5,Averages!$B$6)</f>
        <v>1.778203694847587</v>
      </c>
      <c r="N17">
        <f>STANDARDIZE(G17,Averages!$B$8,Averages!$B$9)</f>
        <v>1.2638081270659194</v>
      </c>
      <c r="O17">
        <f>STANDARDIZE(H17,Averages!$B$11,Averages!$B$12)</f>
        <v>1.009172582165289</v>
      </c>
      <c r="P17">
        <f>STANDARDIZE(I17,Averages!$B$14,Averages!$B$15)*-1</f>
        <v>0.26122013011825546</v>
      </c>
      <c r="R17">
        <f>IFERROR(VLOOKUP(A17,ADP!A:B,2,FALSE),"")</f>
        <v>3</v>
      </c>
    </row>
    <row r="18" spans="1:18" x14ac:dyDescent="0.3">
      <c r="A18" t="s">
        <v>30</v>
      </c>
      <c r="B18" t="s">
        <v>31</v>
      </c>
      <c r="C18">
        <v>543</v>
      </c>
      <c r="D18">
        <v>151</v>
      </c>
      <c r="E18">
        <v>0.20799999999999999</v>
      </c>
      <c r="F18">
        <v>0.4</v>
      </c>
      <c r="G18">
        <v>2.1</v>
      </c>
      <c r="H18">
        <v>3.3</v>
      </c>
      <c r="I18">
        <v>0.06</v>
      </c>
      <c r="J18">
        <v>5235</v>
      </c>
      <c r="L18">
        <f>STANDARDIZE(E18,Averages!$B$2,Averages!$B$3)</f>
        <v>0.76896592050598933</v>
      </c>
      <c r="M18">
        <f>STANDARDIZE(F18,Averages!$B$5,Averages!$B$6)</f>
        <v>1.778203694847587</v>
      </c>
      <c r="N18">
        <f>STANDARDIZE(G18,Averages!$B$8,Averages!$B$9)</f>
        <v>0.80487598042140651</v>
      </c>
      <c r="O18">
        <f>STANDARDIZE(H18,Averages!$B$11,Averages!$B$12)</f>
        <v>-0.21776011057236869</v>
      </c>
      <c r="P18">
        <f>STANDARDIZE(I18,Averages!$B$14,Averages!$B$15)*-1</f>
        <v>1.395070675106804</v>
      </c>
      <c r="R18">
        <f>IFERROR(VLOOKUP(A18,ADP!A:B,2,FALSE),"")</f>
        <v>78</v>
      </c>
    </row>
    <row r="19" spans="1:18" x14ac:dyDescent="0.3">
      <c r="A19" t="s">
        <v>32</v>
      </c>
      <c r="B19" t="s">
        <v>33</v>
      </c>
      <c r="C19">
        <v>665</v>
      </c>
      <c r="D19">
        <v>146</v>
      </c>
      <c r="E19">
        <v>0.24199999999999999</v>
      </c>
      <c r="F19">
        <v>0.39900000000000002</v>
      </c>
      <c r="G19">
        <v>4.8</v>
      </c>
      <c r="H19">
        <v>4.4000000000000004</v>
      </c>
      <c r="I19">
        <v>0.1</v>
      </c>
      <c r="J19">
        <v>15429</v>
      </c>
      <c r="L19">
        <f>STANDARDIZE(E19,Averages!$B$2,Averages!$B$3)</f>
        <v>1.2695904367667801</v>
      </c>
      <c r="M19">
        <f>STANDARDIZE(F19,Averages!$B$5,Averages!$B$6)</f>
        <v>1.7590933493988514</v>
      </c>
      <c r="N19">
        <f>STANDARDIZE(G19,Averages!$B$8,Averages!$B$9)</f>
        <v>1.8374733103715606</v>
      </c>
      <c r="O19">
        <f>STANDARDIZE(H19,Averages!$B$11,Averages!$B$12)</f>
        <v>0.3690337859543375</v>
      </c>
      <c r="P19">
        <f>STANDARDIZE(I19,Averages!$B$14,Averages!$B$15)*-1</f>
        <v>0.26122013011825546</v>
      </c>
      <c r="R19">
        <f>IFERROR(VLOOKUP(A19,ADP!A:B,2,FALSE),"")</f>
        <v>13</v>
      </c>
    </row>
    <row r="20" spans="1:18" x14ac:dyDescent="0.3">
      <c r="A20" t="s">
        <v>34</v>
      </c>
      <c r="B20" t="s">
        <v>35</v>
      </c>
      <c r="C20">
        <v>530</v>
      </c>
      <c r="D20">
        <v>148</v>
      </c>
      <c r="E20">
        <v>0.214</v>
      </c>
      <c r="F20">
        <v>0.39800000000000002</v>
      </c>
      <c r="G20">
        <v>5.3</v>
      </c>
      <c r="H20">
        <v>6</v>
      </c>
      <c r="I20">
        <v>0.08</v>
      </c>
      <c r="J20">
        <v>2967</v>
      </c>
      <c r="L20">
        <f>STANDARDIZE(E20,Averages!$B$2,Averages!$B$3)</f>
        <v>0.85731142337554067</v>
      </c>
      <c r="M20">
        <f>STANDARDIZE(F20,Averages!$B$5,Averages!$B$6)</f>
        <v>1.7399830039501158</v>
      </c>
      <c r="N20">
        <f>STANDARDIZE(G20,Averages!$B$8,Averages!$B$9)</f>
        <v>2.0286950381401079</v>
      </c>
      <c r="O20">
        <f>STANDARDIZE(H20,Averages!$B$11,Averages!$B$12)</f>
        <v>1.2225521809022732</v>
      </c>
      <c r="P20">
        <f>STANDARDIZE(I20,Averages!$B$14,Averages!$B$15)*-1</f>
        <v>0.82814540261252967</v>
      </c>
      <c r="R20">
        <f>IFERROR(VLOOKUP(A20,ADP!A:B,2,FALSE),"")</f>
        <v>63</v>
      </c>
    </row>
    <row r="21" spans="1:18" x14ac:dyDescent="0.3">
      <c r="A21" t="s">
        <v>38</v>
      </c>
      <c r="B21" t="s">
        <v>39</v>
      </c>
      <c r="C21">
        <v>496</v>
      </c>
      <c r="D21">
        <v>149</v>
      </c>
      <c r="E21">
        <v>0.28899999999999998</v>
      </c>
      <c r="F21">
        <v>0.39600000000000002</v>
      </c>
      <c r="G21">
        <v>2.4</v>
      </c>
      <c r="H21">
        <v>1.6</v>
      </c>
      <c r="I21">
        <v>0.11</v>
      </c>
      <c r="J21">
        <v>5038</v>
      </c>
      <c r="L21">
        <f>STANDARDIZE(E21,Averages!$B$2,Averages!$B$3)</f>
        <v>1.9616302092449316</v>
      </c>
      <c r="M21">
        <f>STANDARDIZE(F21,Averages!$B$5,Averages!$B$6)</f>
        <v>1.7017623130526445</v>
      </c>
      <c r="N21">
        <f>STANDARDIZE(G21,Averages!$B$8,Averages!$B$9)</f>
        <v>0.91960901708253462</v>
      </c>
      <c r="O21">
        <f>STANDARDIZE(H21,Averages!$B$11,Averages!$B$12)</f>
        <v>-1.1246234052045503</v>
      </c>
      <c r="P21">
        <f>STANDARDIZE(I21,Averages!$B$14,Averages!$B$15)*-1</f>
        <v>-2.2242506128881491E-2</v>
      </c>
      <c r="R21">
        <f>IFERROR(VLOOKUP(A21,ADP!A:B,2,FALSE),"")</f>
        <v>28</v>
      </c>
    </row>
    <row r="22" spans="1:18" x14ac:dyDescent="0.3">
      <c r="A22" t="s">
        <v>40</v>
      </c>
      <c r="B22" t="s">
        <v>21</v>
      </c>
      <c r="C22">
        <v>680</v>
      </c>
      <c r="D22">
        <v>129</v>
      </c>
      <c r="E22">
        <v>0.27700000000000002</v>
      </c>
      <c r="F22">
        <v>0.39500000000000002</v>
      </c>
      <c r="G22">
        <v>0.5</v>
      </c>
      <c r="H22">
        <v>4.0999999999999996</v>
      </c>
      <c r="I22">
        <v>0.1</v>
      </c>
      <c r="J22">
        <v>9777</v>
      </c>
      <c r="L22">
        <f>STANDARDIZE(E22,Averages!$B$2,Averages!$B$3)</f>
        <v>1.7849392035058298</v>
      </c>
      <c r="M22">
        <f>STANDARDIZE(F22,Averages!$B$5,Averages!$B$6)</f>
        <v>1.6826519676039089</v>
      </c>
      <c r="N22">
        <f>STANDARDIZE(G22,Averages!$B$8,Averages!$B$9)</f>
        <v>0.19296645156205572</v>
      </c>
      <c r="O22">
        <f>STANDARDIZE(H22,Averages!$B$11,Averages!$B$12)</f>
        <v>0.20899908690159916</v>
      </c>
      <c r="P22">
        <f>STANDARDIZE(I22,Averages!$B$14,Averages!$B$15)*-1</f>
        <v>0.26122013011825546</v>
      </c>
      <c r="R22">
        <f>IFERROR(VLOOKUP(A22,ADP!A:B,2,FALSE),"")</f>
        <v>4</v>
      </c>
    </row>
    <row r="23" spans="1:18" x14ac:dyDescent="0.3">
      <c r="A23" t="s">
        <v>41</v>
      </c>
      <c r="B23" t="s">
        <v>19</v>
      </c>
      <c r="C23">
        <v>605</v>
      </c>
      <c r="D23">
        <v>142</v>
      </c>
      <c r="E23">
        <v>0.23200000000000001</v>
      </c>
      <c r="F23">
        <v>0.39400000000000002</v>
      </c>
      <c r="G23">
        <v>1.5</v>
      </c>
      <c r="H23">
        <v>3.5</v>
      </c>
      <c r="I23">
        <v>0.05</v>
      </c>
      <c r="J23">
        <v>12861</v>
      </c>
      <c r="L23">
        <f>STANDARDIZE(E23,Averages!$B$2,Averages!$B$3)</f>
        <v>1.1223479319841949</v>
      </c>
      <c r="M23">
        <f>STANDARDIZE(F23,Averages!$B$5,Averages!$B$6)</f>
        <v>1.6635416221551733</v>
      </c>
      <c r="N23">
        <f>STANDARDIZE(G23,Averages!$B$8,Averages!$B$9)</f>
        <v>0.57540990709914996</v>
      </c>
      <c r="O23">
        <f>STANDARDIZE(H23,Averages!$B$11,Averages!$B$12)</f>
        <v>-0.1110703112038766</v>
      </c>
      <c r="P23">
        <f>STANDARDIZE(I23,Averages!$B$14,Averages!$B$15)*-1</f>
        <v>1.6785333113539409</v>
      </c>
      <c r="R23">
        <f>IFERROR(VLOOKUP(A23,ADP!A:B,2,FALSE),"")</f>
        <v>54</v>
      </c>
    </row>
    <row r="24" spans="1:18" x14ac:dyDescent="0.3">
      <c r="A24" t="s">
        <v>42</v>
      </c>
      <c r="B24" t="s">
        <v>27</v>
      </c>
      <c r="C24">
        <v>481</v>
      </c>
      <c r="D24">
        <v>152</v>
      </c>
      <c r="E24">
        <v>0.23499999999999999</v>
      </c>
      <c r="F24">
        <v>0.39400000000000002</v>
      </c>
      <c r="G24">
        <v>1.6</v>
      </c>
      <c r="H24">
        <v>3.2</v>
      </c>
      <c r="I24">
        <v>0.09</v>
      </c>
      <c r="J24">
        <v>14162</v>
      </c>
      <c r="L24">
        <f>STANDARDIZE(E24,Averages!$B$2,Averages!$B$3)</f>
        <v>1.1665206834189701</v>
      </c>
      <c r="M24">
        <f>STANDARDIZE(F24,Averages!$B$5,Averages!$B$6)</f>
        <v>1.6635416221551733</v>
      </c>
      <c r="N24">
        <f>STANDARDIZE(G24,Averages!$B$8,Averages!$B$9)</f>
        <v>0.61365425265285933</v>
      </c>
      <c r="O24">
        <f>STANDARDIZE(H24,Averages!$B$11,Averages!$B$12)</f>
        <v>-0.27110501025661449</v>
      </c>
      <c r="P24">
        <f>STANDARDIZE(I24,Averages!$B$14,Averages!$B$15)*-1</f>
        <v>0.54468276636539281</v>
      </c>
      <c r="R24">
        <f>IFERROR(VLOOKUP(A24,ADP!A:B,2,FALSE),"")</f>
        <v>12</v>
      </c>
    </row>
    <row r="25" spans="1:18" x14ac:dyDescent="0.3">
      <c r="A25" t="s">
        <v>43</v>
      </c>
      <c r="B25" t="s">
        <v>17</v>
      </c>
      <c r="C25">
        <v>507</v>
      </c>
      <c r="D25">
        <v>141</v>
      </c>
      <c r="E25">
        <v>0.251</v>
      </c>
      <c r="F25">
        <v>0.39200000000000002</v>
      </c>
      <c r="G25">
        <v>-1.5</v>
      </c>
      <c r="H25">
        <v>5.3</v>
      </c>
      <c r="I25">
        <v>0.06</v>
      </c>
      <c r="J25">
        <v>2616</v>
      </c>
      <c r="L25">
        <f>STANDARDIZE(E25,Averages!$B$2,Averages!$B$3)</f>
        <v>1.4021086910711071</v>
      </c>
      <c r="M25">
        <f>STANDARDIZE(F25,Averages!$B$5,Averages!$B$6)</f>
        <v>1.6253209312577022</v>
      </c>
      <c r="N25">
        <f>STANDARDIZE(G25,Averages!$B$8,Averages!$B$9)</f>
        <v>-0.57192045951213266</v>
      </c>
      <c r="O25">
        <f>STANDARDIZE(H25,Averages!$B$11,Averages!$B$12)</f>
        <v>0.84913788311255112</v>
      </c>
      <c r="P25">
        <f>STANDARDIZE(I25,Averages!$B$14,Averages!$B$15)*-1</f>
        <v>1.395070675106804</v>
      </c>
      <c r="R25">
        <f>IFERROR(VLOOKUP(A25,ADP!A:B,2,FALSE),"")</f>
        <v>216</v>
      </c>
    </row>
    <row r="26" spans="1:18" x14ac:dyDescent="0.3">
      <c r="A26" t="s">
        <v>44</v>
      </c>
      <c r="B26" t="s">
        <v>45</v>
      </c>
      <c r="C26">
        <v>440</v>
      </c>
      <c r="D26">
        <v>146</v>
      </c>
      <c r="E26">
        <v>0.27600000000000002</v>
      </c>
      <c r="F26">
        <v>0.39200000000000002</v>
      </c>
      <c r="G26">
        <v>2.9</v>
      </c>
      <c r="H26">
        <v>3.6</v>
      </c>
      <c r="I26">
        <v>0.12</v>
      </c>
      <c r="J26">
        <v>16376</v>
      </c>
      <c r="L26">
        <f>STANDARDIZE(E26,Averages!$B$2,Averages!$B$3)</f>
        <v>1.7702149530275713</v>
      </c>
      <c r="M26">
        <f>STANDARDIZE(F26,Averages!$B$5,Averages!$B$6)</f>
        <v>1.6253209312577022</v>
      </c>
      <c r="N26">
        <f>STANDARDIZE(G26,Averages!$B$8,Averages!$B$9)</f>
        <v>1.1108307448510817</v>
      </c>
      <c r="O26">
        <f>STANDARDIZE(H26,Averages!$B$11,Averages!$B$12)</f>
        <v>-5.7725411519630565E-2</v>
      </c>
      <c r="P26">
        <f>STANDARDIZE(I26,Averages!$B$14,Averages!$B$15)*-1</f>
        <v>-0.30570514237601842</v>
      </c>
      <c r="R26">
        <f>IFERROR(VLOOKUP(A26,ADP!A:B,2,FALSE),"")</f>
        <v>175</v>
      </c>
    </row>
    <row r="27" spans="1:18" x14ac:dyDescent="0.3">
      <c r="A27" t="s">
        <v>1444</v>
      </c>
      <c r="B27" t="s">
        <v>56</v>
      </c>
      <c r="C27">
        <v>36</v>
      </c>
      <c r="D27">
        <v>146</v>
      </c>
      <c r="E27">
        <v>0.22600000000000001</v>
      </c>
      <c r="F27">
        <v>0.38800000000000001</v>
      </c>
      <c r="G27">
        <v>0.1</v>
      </c>
      <c r="H27">
        <v>0.8</v>
      </c>
      <c r="I27">
        <v>0.14000000000000001</v>
      </c>
      <c r="J27">
        <v>10655</v>
      </c>
      <c r="L27">
        <f>STANDARDIZE(E27,Averages!$B$2,Averages!$B$3)</f>
        <v>1.0340024291146435</v>
      </c>
      <c r="M27">
        <f>STANDARDIZE(F27,Averages!$B$5,Averages!$B$6)</f>
        <v>1.5488795494627596</v>
      </c>
      <c r="N27">
        <f>STANDARDIZE(G27,Averages!$B$8,Averages!$B$9)</f>
        <v>3.9989069347218069E-2</v>
      </c>
      <c r="O27">
        <f>STANDARDIZE(H27,Averages!$B$11,Averages!$B$12)</f>
        <v>-1.5513826026785182</v>
      </c>
      <c r="P27">
        <f>STANDARDIZE(I27,Averages!$B$14,Averages!$B$15)*-1</f>
        <v>-0.87263041487029314</v>
      </c>
      <c r="R27" t="str">
        <f>IFERROR(VLOOKUP(A27,ADP!A:B,2,FALSE),"")</f>
        <v/>
      </c>
    </row>
    <row r="28" spans="1:18" x14ac:dyDescent="0.3">
      <c r="A28" t="s">
        <v>46</v>
      </c>
      <c r="B28" t="s">
        <v>23</v>
      </c>
      <c r="C28">
        <v>679</v>
      </c>
      <c r="D28">
        <v>142</v>
      </c>
      <c r="E28">
        <v>0.23699999999999999</v>
      </c>
      <c r="F28">
        <v>0.38800000000000001</v>
      </c>
      <c r="G28">
        <v>-5.3</v>
      </c>
      <c r="H28">
        <v>2.2999999999999998</v>
      </c>
      <c r="I28">
        <v>0.13</v>
      </c>
      <c r="J28">
        <v>10324</v>
      </c>
      <c r="L28">
        <f>STANDARDIZE(E28,Averages!$B$2,Averages!$B$3)</f>
        <v>1.1959691843754872</v>
      </c>
      <c r="M28">
        <f>STANDARDIZE(F28,Averages!$B$5,Averages!$B$6)</f>
        <v>1.5488795494627596</v>
      </c>
      <c r="N28">
        <f>STANDARDIZE(G28,Averages!$B$8,Averages!$B$9)</f>
        <v>-2.0252055905530906</v>
      </c>
      <c r="O28">
        <f>STANDARDIZE(H28,Averages!$B$11,Averages!$B$12)</f>
        <v>-0.7512091074148286</v>
      </c>
      <c r="P28">
        <f>STANDARDIZE(I28,Averages!$B$14,Averages!$B$15)*-1</f>
        <v>-0.58916777862315572</v>
      </c>
      <c r="R28">
        <f>IFERROR(VLOOKUP(A28,ADP!A:B,2,FALSE),"")</f>
        <v>43</v>
      </c>
    </row>
    <row r="29" spans="1:18" x14ac:dyDescent="0.3">
      <c r="A29" t="s">
        <v>47</v>
      </c>
      <c r="B29" t="s">
        <v>19</v>
      </c>
      <c r="C29">
        <v>576</v>
      </c>
      <c r="D29">
        <v>138</v>
      </c>
      <c r="E29">
        <v>0.26900000000000002</v>
      </c>
      <c r="F29">
        <v>0.38700000000000001</v>
      </c>
      <c r="G29">
        <v>1.9</v>
      </c>
      <c r="H29">
        <v>2.2000000000000002</v>
      </c>
      <c r="I29">
        <v>0.1</v>
      </c>
      <c r="J29">
        <v>4220</v>
      </c>
      <c r="L29">
        <f>STANDARDIZE(E29,Averages!$B$2,Averages!$B$3)</f>
        <v>1.6671451996797613</v>
      </c>
      <c r="M29">
        <f>STANDARDIZE(F29,Averages!$B$5,Averages!$B$6)</f>
        <v>1.5297692040140241</v>
      </c>
      <c r="N29">
        <f>STANDARDIZE(G29,Averages!$B$8,Averages!$B$9)</f>
        <v>0.72838728931398755</v>
      </c>
      <c r="O29">
        <f>STANDARDIZE(H29,Averages!$B$11,Averages!$B$12)</f>
        <v>-0.80455400709907443</v>
      </c>
      <c r="P29">
        <f>STANDARDIZE(I29,Averages!$B$14,Averages!$B$15)*-1</f>
        <v>0.26122013011825546</v>
      </c>
      <c r="R29">
        <f>IFERROR(VLOOKUP(A29,ADP!A:B,2,FALSE),"")</f>
        <v>139</v>
      </c>
    </row>
    <row r="30" spans="1:18" x14ac:dyDescent="0.3">
      <c r="A30" t="s">
        <v>768</v>
      </c>
      <c r="B30" t="s">
        <v>31</v>
      </c>
      <c r="C30">
        <v>262</v>
      </c>
      <c r="D30">
        <v>142</v>
      </c>
      <c r="E30">
        <v>0.19700000000000001</v>
      </c>
      <c r="F30">
        <v>0.38600000000000001</v>
      </c>
      <c r="G30">
        <v>-1.6</v>
      </c>
      <c r="H30">
        <v>4.9000000000000004</v>
      </c>
      <c r="I30">
        <v>0.05</v>
      </c>
      <c r="J30">
        <v>12158</v>
      </c>
      <c r="L30">
        <f>STANDARDIZE(E30,Averages!$B$2,Averages!$B$3)</f>
        <v>0.60699916524514552</v>
      </c>
      <c r="M30">
        <f>STANDARDIZE(F30,Averages!$B$5,Averages!$B$6)</f>
        <v>1.5106588585652885</v>
      </c>
      <c r="N30">
        <f>STANDARDIZE(G30,Averages!$B$8,Averages!$B$9)</f>
        <v>-0.61016480506584214</v>
      </c>
      <c r="O30">
        <f>STANDARDIZE(H30,Averages!$B$11,Averages!$B$12)</f>
        <v>0.63575828437556747</v>
      </c>
      <c r="P30">
        <f>STANDARDIZE(I30,Averages!$B$14,Averages!$B$15)*-1</f>
        <v>1.6785333113539409</v>
      </c>
      <c r="R30">
        <f>IFERROR(VLOOKUP(A30,ADP!A:B,2,FALSE),"")</f>
        <v>202</v>
      </c>
    </row>
    <row r="31" spans="1:18" x14ac:dyDescent="0.3">
      <c r="A31" t="s">
        <v>48</v>
      </c>
      <c r="B31" t="s">
        <v>49</v>
      </c>
      <c r="C31">
        <v>645</v>
      </c>
      <c r="D31">
        <v>146</v>
      </c>
      <c r="E31">
        <v>0.26100000000000001</v>
      </c>
      <c r="F31">
        <v>0.38500000000000001</v>
      </c>
      <c r="G31">
        <v>-4</v>
      </c>
      <c r="H31">
        <v>1.7</v>
      </c>
      <c r="I31">
        <v>0.14000000000000001</v>
      </c>
      <c r="J31">
        <v>2434</v>
      </c>
      <c r="L31">
        <f>STANDARDIZE(E31,Averages!$B$2,Averages!$B$3)</f>
        <v>1.5493511958536927</v>
      </c>
      <c r="M31">
        <f>STANDARDIZE(F31,Averages!$B$5,Averages!$B$6)</f>
        <v>1.4915485131165529</v>
      </c>
      <c r="N31">
        <f>STANDARDIZE(G31,Averages!$B$8,Averages!$B$9)</f>
        <v>-1.5280290983548681</v>
      </c>
      <c r="O31">
        <f>STANDARDIZE(H31,Averages!$B$11,Averages!$B$12)</f>
        <v>-1.0712785055203047</v>
      </c>
      <c r="P31">
        <f>STANDARDIZE(I31,Averages!$B$14,Averages!$B$15)*-1</f>
        <v>-0.87263041487029314</v>
      </c>
      <c r="R31">
        <f>IFERROR(VLOOKUP(A31,ADP!A:B,2,FALSE),"")</f>
        <v>49</v>
      </c>
    </row>
    <row r="32" spans="1:18" x14ac:dyDescent="0.3">
      <c r="A32" t="s">
        <v>50</v>
      </c>
      <c r="B32" t="s">
        <v>19</v>
      </c>
      <c r="C32">
        <v>593</v>
      </c>
      <c r="D32">
        <v>136</v>
      </c>
      <c r="E32">
        <v>0.221</v>
      </c>
      <c r="F32">
        <v>0.38500000000000001</v>
      </c>
      <c r="G32">
        <v>-2</v>
      </c>
      <c r="H32">
        <v>3.8</v>
      </c>
      <c r="I32">
        <v>0.06</v>
      </c>
      <c r="J32">
        <v>4316</v>
      </c>
      <c r="L32">
        <f>STANDARDIZE(E32,Averages!$B$2,Averages!$B$3)</f>
        <v>0.96038117672335066</v>
      </c>
      <c r="M32">
        <f>STANDARDIZE(F32,Averages!$B$5,Averages!$B$6)</f>
        <v>1.4915485131165529</v>
      </c>
      <c r="N32">
        <f>STANDARDIZE(G32,Averages!$B$8,Averages!$B$9)</f>
        <v>-0.76314218728067973</v>
      </c>
      <c r="O32">
        <f>STANDARDIZE(H32,Averages!$B$11,Averages!$B$12)</f>
        <v>4.8964387848861271E-2</v>
      </c>
      <c r="P32">
        <f>STANDARDIZE(I32,Averages!$B$14,Averages!$B$15)*-1</f>
        <v>1.395070675106804</v>
      </c>
      <c r="R32">
        <f>IFERROR(VLOOKUP(A32,ADP!A:B,2,FALSE),"")</f>
        <v>62</v>
      </c>
    </row>
    <row r="33" spans="1:18" x14ac:dyDescent="0.3">
      <c r="A33" t="s">
        <v>336</v>
      </c>
      <c r="B33" t="s">
        <v>74</v>
      </c>
      <c r="C33">
        <v>389</v>
      </c>
      <c r="D33">
        <v>138</v>
      </c>
      <c r="E33">
        <v>0.221</v>
      </c>
      <c r="F33">
        <v>0.38400000000000001</v>
      </c>
      <c r="G33">
        <v>-3.9</v>
      </c>
      <c r="H33">
        <v>2.2999999999999998</v>
      </c>
      <c r="I33">
        <v>0.08</v>
      </c>
      <c r="J33">
        <v>639</v>
      </c>
      <c r="L33">
        <f>STANDARDIZE(E33,Averages!$B$2,Averages!$B$3)</f>
        <v>0.96038117672335066</v>
      </c>
      <c r="M33">
        <f>STANDARDIZE(F33,Averages!$B$5,Averages!$B$6)</f>
        <v>1.4724381676678171</v>
      </c>
      <c r="N33">
        <f>STANDARDIZE(G33,Averages!$B$8,Averages!$B$9)</f>
        <v>-1.4897847528011587</v>
      </c>
      <c r="O33">
        <f>STANDARDIZE(H33,Averages!$B$11,Averages!$B$12)</f>
        <v>-0.7512091074148286</v>
      </c>
      <c r="P33">
        <f>STANDARDIZE(I33,Averages!$B$14,Averages!$B$15)*-1</f>
        <v>0.82814540261252967</v>
      </c>
      <c r="R33">
        <f>IFERROR(VLOOKUP(A33,ADP!A:B,2,FALSE),"")</f>
        <v>153</v>
      </c>
    </row>
    <row r="34" spans="1:18" x14ac:dyDescent="0.3">
      <c r="A34" t="s">
        <v>361</v>
      </c>
      <c r="B34" t="s">
        <v>17</v>
      </c>
      <c r="C34">
        <v>137</v>
      </c>
      <c r="D34">
        <v>135</v>
      </c>
      <c r="E34">
        <v>0.23100000000000001</v>
      </c>
      <c r="F34">
        <v>0.38400000000000001</v>
      </c>
      <c r="G34">
        <v>-0.5</v>
      </c>
      <c r="H34">
        <v>2.5</v>
      </c>
      <c r="I34">
        <v>7.0000000000000007E-2</v>
      </c>
      <c r="J34">
        <v>13590</v>
      </c>
      <c r="L34">
        <f>STANDARDIZE(E34,Averages!$B$2,Averages!$B$3)</f>
        <v>1.1076236815059364</v>
      </c>
      <c r="M34">
        <f>STANDARDIZE(F34,Averages!$B$5,Averages!$B$6)</f>
        <v>1.4724381676678171</v>
      </c>
      <c r="N34">
        <f>STANDARDIZE(G34,Averages!$B$8,Averages!$B$9)</f>
        <v>-0.18947700397503844</v>
      </c>
      <c r="O34">
        <f>STANDARDIZE(H34,Averages!$B$11,Averages!$B$12)</f>
        <v>-0.6445193080463365</v>
      </c>
      <c r="P34">
        <f>STANDARDIZE(I34,Averages!$B$14,Averages!$B$15)*-1</f>
        <v>1.1116080388596667</v>
      </c>
      <c r="R34">
        <f>IFERROR(VLOOKUP(A34,ADP!A:B,2,FALSE),"")</f>
        <v>307</v>
      </c>
    </row>
    <row r="35" spans="1:18" x14ac:dyDescent="0.3">
      <c r="A35" t="s">
        <v>51</v>
      </c>
      <c r="B35" t="s">
        <v>27</v>
      </c>
      <c r="C35">
        <v>515</v>
      </c>
      <c r="D35">
        <v>144</v>
      </c>
      <c r="E35">
        <v>0.22600000000000001</v>
      </c>
      <c r="F35">
        <v>0.38200000000000001</v>
      </c>
      <c r="G35">
        <v>0.7</v>
      </c>
      <c r="H35">
        <v>3.2</v>
      </c>
      <c r="I35">
        <v>0.08</v>
      </c>
      <c r="J35">
        <v>5497</v>
      </c>
      <c r="L35">
        <f>STANDARDIZE(E35,Averages!$B$2,Averages!$B$3)</f>
        <v>1.0340024291146435</v>
      </c>
      <c r="M35">
        <f>STANDARDIZE(F35,Averages!$B$5,Averages!$B$6)</f>
        <v>1.4342174767703459</v>
      </c>
      <c r="N35">
        <f>STANDARDIZE(G35,Averages!$B$8,Averages!$B$9)</f>
        <v>0.26945514266947457</v>
      </c>
      <c r="O35">
        <f>STANDARDIZE(H35,Averages!$B$11,Averages!$B$12)</f>
        <v>-0.27110501025661449</v>
      </c>
      <c r="P35">
        <f>STANDARDIZE(I35,Averages!$B$14,Averages!$B$15)*-1</f>
        <v>0.82814540261252967</v>
      </c>
      <c r="R35">
        <f>IFERROR(VLOOKUP(A35,ADP!A:B,2,FALSE),"")</f>
        <v>117</v>
      </c>
    </row>
    <row r="36" spans="1:18" x14ac:dyDescent="0.3">
      <c r="A36" t="s">
        <v>52</v>
      </c>
      <c r="B36" t="s">
        <v>31</v>
      </c>
      <c r="C36">
        <v>548</v>
      </c>
      <c r="D36">
        <v>138</v>
      </c>
      <c r="E36">
        <v>0.315</v>
      </c>
      <c r="F36">
        <v>0.38</v>
      </c>
      <c r="G36">
        <v>2</v>
      </c>
      <c r="H36">
        <v>5.5</v>
      </c>
      <c r="I36">
        <v>0.14000000000000001</v>
      </c>
      <c r="J36">
        <v>15998</v>
      </c>
      <c r="L36">
        <f>STANDARDIZE(E36,Averages!$B$2,Averages!$B$3)</f>
        <v>2.3444607216796545</v>
      </c>
      <c r="M36">
        <f>STANDARDIZE(F36,Averages!$B$5,Averages!$B$6)</f>
        <v>1.3959967858728748</v>
      </c>
      <c r="N36">
        <f>STANDARDIZE(G36,Averages!$B$8,Averages!$B$9)</f>
        <v>0.76663163486769703</v>
      </c>
      <c r="O36">
        <f>STANDARDIZE(H36,Averages!$B$11,Averages!$B$12)</f>
        <v>0.95582768248104322</v>
      </c>
      <c r="P36">
        <f>STANDARDIZE(I36,Averages!$B$14,Averages!$B$15)*-1</f>
        <v>-0.87263041487029314</v>
      </c>
      <c r="R36">
        <f>IFERROR(VLOOKUP(A36,ADP!A:B,2,FALSE),"")</f>
        <v>24</v>
      </c>
    </row>
    <row r="37" spans="1:18" x14ac:dyDescent="0.3">
      <c r="A37" t="s">
        <v>53</v>
      </c>
      <c r="B37" t="s">
        <v>33</v>
      </c>
      <c r="C37">
        <v>691</v>
      </c>
      <c r="D37">
        <v>133</v>
      </c>
      <c r="E37">
        <v>0.23400000000000001</v>
      </c>
      <c r="F37">
        <v>0.38</v>
      </c>
      <c r="G37">
        <v>-4.2</v>
      </c>
      <c r="H37">
        <v>4.4000000000000004</v>
      </c>
      <c r="I37">
        <v>0.08</v>
      </c>
      <c r="J37">
        <v>3473</v>
      </c>
      <c r="L37">
        <f>STANDARDIZE(E37,Averages!$B$2,Averages!$B$3)</f>
        <v>1.151796432940712</v>
      </c>
      <c r="M37">
        <f>STANDARDIZE(F37,Averages!$B$5,Averages!$B$6)</f>
        <v>1.3959967858728748</v>
      </c>
      <c r="N37">
        <f>STANDARDIZE(G37,Averages!$B$8,Averages!$B$9)</f>
        <v>-1.6045177894622871</v>
      </c>
      <c r="O37">
        <f>STANDARDIZE(H37,Averages!$B$11,Averages!$B$12)</f>
        <v>0.3690337859543375</v>
      </c>
      <c r="P37">
        <f>STANDARDIZE(I37,Averages!$B$14,Averages!$B$15)*-1</f>
        <v>0.82814540261252967</v>
      </c>
      <c r="R37">
        <f>IFERROR(VLOOKUP(A37,ADP!A:B,2,FALSE),"")</f>
        <v>23</v>
      </c>
    </row>
    <row r="38" spans="1:18" x14ac:dyDescent="0.3">
      <c r="A38" t="s">
        <v>594</v>
      </c>
      <c r="B38" t="s">
        <v>35</v>
      </c>
      <c r="C38">
        <v>307</v>
      </c>
      <c r="D38">
        <v>135</v>
      </c>
      <c r="E38">
        <v>0.21</v>
      </c>
      <c r="F38">
        <v>0.379</v>
      </c>
      <c r="G38">
        <v>0.2</v>
      </c>
      <c r="H38">
        <v>4.5999999999999996</v>
      </c>
      <c r="I38">
        <v>0.08</v>
      </c>
      <c r="J38">
        <v>7996</v>
      </c>
      <c r="L38">
        <f>STANDARDIZE(E38,Averages!$B$2,Averages!$B$3)</f>
        <v>0.79841442146250641</v>
      </c>
      <c r="M38">
        <f>STANDARDIZE(F38,Averages!$B$5,Averages!$B$6)</f>
        <v>1.3768864404241392</v>
      </c>
      <c r="N38">
        <f>STANDARDIZE(G38,Averages!$B$8,Averages!$B$9)</f>
        <v>7.82334149009275E-2</v>
      </c>
      <c r="O38">
        <f>STANDARDIZE(H38,Averages!$B$11,Averages!$B$12)</f>
        <v>0.4757235853228291</v>
      </c>
      <c r="P38">
        <f>STANDARDIZE(I38,Averages!$B$14,Averages!$B$15)*-1</f>
        <v>0.82814540261252967</v>
      </c>
      <c r="R38">
        <f>IFERROR(VLOOKUP(A38,ADP!A:B,2,FALSE),"")</f>
        <v>287</v>
      </c>
    </row>
    <row r="39" spans="1:18" x14ac:dyDescent="0.3">
      <c r="A39" t="s">
        <v>54</v>
      </c>
      <c r="B39" t="s">
        <v>13</v>
      </c>
      <c r="C39">
        <v>635</v>
      </c>
      <c r="D39">
        <v>137</v>
      </c>
      <c r="E39">
        <v>0.26800000000000002</v>
      </c>
      <c r="F39">
        <v>0.378</v>
      </c>
      <c r="G39">
        <v>4</v>
      </c>
      <c r="H39">
        <v>4</v>
      </c>
      <c r="I39">
        <v>0.13</v>
      </c>
      <c r="J39">
        <v>5222</v>
      </c>
      <c r="L39">
        <f>STANDARDIZE(E39,Averages!$B$2,Averages!$B$3)</f>
        <v>1.6524209492015027</v>
      </c>
      <c r="M39">
        <f>STANDARDIZE(F39,Averages!$B$5,Averages!$B$6)</f>
        <v>1.3577760949754036</v>
      </c>
      <c r="N39">
        <f>STANDARDIZE(G39,Averages!$B$8,Averages!$B$9)</f>
        <v>1.5315185459418854</v>
      </c>
      <c r="O39">
        <f>STANDARDIZE(H39,Averages!$B$11,Averages!$B$12)</f>
        <v>0.15565418721735336</v>
      </c>
      <c r="P39">
        <f>STANDARDIZE(I39,Averages!$B$14,Averages!$B$15)*-1</f>
        <v>-0.58916777862315572</v>
      </c>
      <c r="R39">
        <f>IFERROR(VLOOKUP(A39,ADP!A:B,2,FALSE),"")</f>
        <v>46</v>
      </c>
    </row>
    <row r="40" spans="1:18" x14ac:dyDescent="0.3">
      <c r="A40" t="s">
        <v>55</v>
      </c>
      <c r="B40" t="s">
        <v>56</v>
      </c>
      <c r="C40">
        <v>675</v>
      </c>
      <c r="D40">
        <v>138</v>
      </c>
      <c r="E40">
        <v>0.248</v>
      </c>
      <c r="F40">
        <v>0.377</v>
      </c>
      <c r="G40">
        <v>-2</v>
      </c>
      <c r="H40">
        <v>4.4000000000000004</v>
      </c>
      <c r="I40">
        <v>0.1</v>
      </c>
      <c r="J40">
        <v>15676</v>
      </c>
      <c r="L40">
        <f>STANDARDIZE(E40,Averages!$B$2,Averages!$B$3)</f>
        <v>1.3579359396363315</v>
      </c>
      <c r="M40">
        <f>STANDARDIZE(F40,Averages!$B$5,Averages!$B$6)</f>
        <v>1.3386657495266678</v>
      </c>
      <c r="N40">
        <f>STANDARDIZE(G40,Averages!$B$8,Averages!$B$9)</f>
        <v>-0.76314218728067973</v>
      </c>
      <c r="O40">
        <f>STANDARDIZE(H40,Averages!$B$11,Averages!$B$12)</f>
        <v>0.3690337859543375</v>
      </c>
      <c r="P40">
        <f>STANDARDIZE(I40,Averages!$B$14,Averages!$B$15)*-1</f>
        <v>0.26122013011825546</v>
      </c>
      <c r="R40">
        <f>IFERROR(VLOOKUP(A40,ADP!A:B,2,FALSE),"")</f>
        <v>40</v>
      </c>
    </row>
    <row r="41" spans="1:18" x14ac:dyDescent="0.3">
      <c r="A41" t="s">
        <v>57</v>
      </c>
      <c r="B41" t="s">
        <v>58</v>
      </c>
      <c r="C41">
        <v>671</v>
      </c>
      <c r="D41">
        <v>135</v>
      </c>
      <c r="E41">
        <v>0.17899999999999999</v>
      </c>
      <c r="F41">
        <v>0.376</v>
      </c>
      <c r="G41">
        <v>1.8</v>
      </c>
      <c r="H41">
        <v>3.4</v>
      </c>
      <c r="I41">
        <v>0.09</v>
      </c>
      <c r="J41">
        <v>3516</v>
      </c>
      <c r="L41">
        <f>STANDARDIZE(E41,Averages!$B$2,Averages!$B$3)</f>
        <v>0.34196265663649145</v>
      </c>
      <c r="M41">
        <f>STANDARDIZE(F41,Averages!$B$5,Averages!$B$6)</f>
        <v>1.3195554040779323</v>
      </c>
      <c r="N41">
        <f>STANDARDIZE(G41,Averages!$B$8,Averages!$B$9)</f>
        <v>0.69014294376027818</v>
      </c>
      <c r="O41">
        <f>STANDARDIZE(H41,Averages!$B$11,Averages!$B$12)</f>
        <v>-0.16441521088812264</v>
      </c>
      <c r="P41">
        <f>STANDARDIZE(I41,Averages!$B$14,Averages!$B$15)*-1</f>
        <v>0.54468276636539281</v>
      </c>
      <c r="R41">
        <f>IFERROR(VLOOKUP(A41,ADP!A:B,2,FALSE),"")</f>
        <v>72</v>
      </c>
    </row>
    <row r="42" spans="1:18" x14ac:dyDescent="0.3">
      <c r="A42" t="s">
        <v>59</v>
      </c>
      <c r="B42" t="s">
        <v>27</v>
      </c>
      <c r="C42">
        <v>629</v>
      </c>
      <c r="D42">
        <v>140</v>
      </c>
      <c r="E42">
        <v>0.23899999999999999</v>
      </c>
      <c r="F42">
        <v>0.376</v>
      </c>
      <c r="G42">
        <v>-2.2000000000000002</v>
      </c>
      <c r="H42">
        <v>3.1</v>
      </c>
      <c r="I42">
        <v>0.1</v>
      </c>
      <c r="J42">
        <v>12856</v>
      </c>
      <c r="L42">
        <f>STANDARDIZE(E42,Averages!$B$2,Averages!$B$3)</f>
        <v>1.2254176853320045</v>
      </c>
      <c r="M42">
        <f>STANDARDIZE(F42,Averages!$B$5,Averages!$B$6)</f>
        <v>1.3195554040779323</v>
      </c>
      <c r="N42">
        <f>STANDARDIZE(G42,Averages!$B$8,Averages!$B$9)</f>
        <v>-0.83963087838809869</v>
      </c>
      <c r="O42">
        <f>STANDARDIZE(H42,Averages!$B$11,Averages!$B$12)</f>
        <v>-0.32444990994086054</v>
      </c>
      <c r="P42">
        <f>STANDARDIZE(I42,Averages!$B$14,Averages!$B$15)*-1</f>
        <v>0.26122013011825546</v>
      </c>
      <c r="R42">
        <f>IFERROR(VLOOKUP(A42,ADP!A:B,2,FALSE),"")</f>
        <v>29</v>
      </c>
    </row>
    <row r="43" spans="1:18" x14ac:dyDescent="0.3">
      <c r="A43" t="s">
        <v>60</v>
      </c>
      <c r="B43" t="s">
        <v>56</v>
      </c>
      <c r="C43">
        <v>561</v>
      </c>
      <c r="D43">
        <v>137</v>
      </c>
      <c r="E43">
        <v>0.17599999999999999</v>
      </c>
      <c r="F43">
        <v>0.375</v>
      </c>
      <c r="G43">
        <v>1.9</v>
      </c>
      <c r="H43">
        <v>4.3</v>
      </c>
      <c r="I43">
        <v>0.16</v>
      </c>
      <c r="J43">
        <v>5760</v>
      </c>
      <c r="L43">
        <f>STANDARDIZE(E43,Averages!$B$2,Averages!$B$3)</f>
        <v>0.29778990520171572</v>
      </c>
      <c r="M43">
        <f>STANDARDIZE(F43,Averages!$B$5,Averages!$B$6)</f>
        <v>1.3004450586291967</v>
      </c>
      <c r="N43">
        <f>STANDARDIZE(G43,Averages!$B$8,Averages!$B$9)</f>
        <v>0.72838728931398755</v>
      </c>
      <c r="O43">
        <f>STANDARDIZE(H43,Averages!$B$11,Averages!$B$12)</f>
        <v>0.31568888627009123</v>
      </c>
      <c r="P43">
        <f>STANDARDIZE(I43,Averages!$B$14,Averages!$B$15)*-1</f>
        <v>-1.439555687364567</v>
      </c>
      <c r="R43">
        <f>IFERROR(VLOOKUP(A43,ADP!A:B,2,FALSE),"")</f>
        <v>187</v>
      </c>
    </row>
    <row r="44" spans="1:18" x14ac:dyDescent="0.3">
      <c r="A44" t="s">
        <v>61</v>
      </c>
      <c r="B44" t="s">
        <v>23</v>
      </c>
      <c r="C44">
        <v>429</v>
      </c>
      <c r="D44">
        <v>133</v>
      </c>
      <c r="E44">
        <v>0.247</v>
      </c>
      <c r="F44">
        <v>0.374</v>
      </c>
      <c r="G44">
        <v>-4.5999999999999996</v>
      </c>
      <c r="H44">
        <v>1.6</v>
      </c>
      <c r="I44">
        <v>0.12</v>
      </c>
      <c r="J44">
        <v>9744</v>
      </c>
      <c r="L44">
        <f>STANDARDIZE(E44,Averages!$B$2,Averages!$B$3)</f>
        <v>1.3432116891580728</v>
      </c>
      <c r="M44">
        <f>STANDARDIZE(F44,Averages!$B$5,Averages!$B$6)</f>
        <v>1.2813347131804611</v>
      </c>
      <c r="N44">
        <f>STANDARDIZE(G44,Averages!$B$8,Averages!$B$9)</f>
        <v>-1.7574951716771245</v>
      </c>
      <c r="O44">
        <f>STANDARDIZE(H44,Averages!$B$11,Averages!$B$12)</f>
        <v>-1.1246234052045503</v>
      </c>
      <c r="P44">
        <f>STANDARDIZE(I44,Averages!$B$14,Averages!$B$15)*-1</f>
        <v>-0.30570514237601842</v>
      </c>
      <c r="R44">
        <f>IFERROR(VLOOKUP(A44,ADP!A:B,2,FALSE),"")</f>
        <v>178</v>
      </c>
    </row>
    <row r="45" spans="1:18" x14ac:dyDescent="0.3">
      <c r="A45" t="s">
        <v>62</v>
      </c>
      <c r="B45" t="s">
        <v>37</v>
      </c>
      <c r="C45">
        <v>669</v>
      </c>
      <c r="D45">
        <v>132</v>
      </c>
      <c r="E45">
        <v>0.245</v>
      </c>
      <c r="F45">
        <v>0.373</v>
      </c>
      <c r="G45">
        <v>-8.4</v>
      </c>
      <c r="H45">
        <v>2.7</v>
      </c>
      <c r="I45">
        <v>0.1</v>
      </c>
      <c r="J45">
        <v>2151</v>
      </c>
      <c r="L45">
        <f>STANDARDIZE(E45,Averages!$B$2,Averages!$B$3)</f>
        <v>1.3137631882015557</v>
      </c>
      <c r="M45">
        <f>STANDARDIZE(F45,Averages!$B$5,Averages!$B$6)</f>
        <v>1.2622243677317255</v>
      </c>
      <c r="N45">
        <f>STANDARDIZE(G45,Averages!$B$8,Averages!$B$9)</f>
        <v>-3.2107803027180823</v>
      </c>
      <c r="O45">
        <f>STANDARDIZE(H45,Averages!$B$11,Averages!$B$12)</f>
        <v>-0.5378295086778444</v>
      </c>
      <c r="P45">
        <f>STANDARDIZE(I45,Averages!$B$14,Averages!$B$15)*-1</f>
        <v>0.26122013011825546</v>
      </c>
      <c r="R45">
        <f>IFERROR(VLOOKUP(A45,ADP!A:B,2,FALSE),"")</f>
        <v>48</v>
      </c>
    </row>
    <row r="46" spans="1:18" x14ac:dyDescent="0.3">
      <c r="A46" t="s">
        <v>63</v>
      </c>
      <c r="B46" t="s">
        <v>64</v>
      </c>
      <c r="C46">
        <v>607</v>
      </c>
      <c r="D46">
        <v>126</v>
      </c>
      <c r="E46">
        <v>0.22700000000000001</v>
      </c>
      <c r="F46">
        <v>0.372</v>
      </c>
      <c r="G46">
        <v>3.2</v>
      </c>
      <c r="H46">
        <v>4</v>
      </c>
      <c r="I46">
        <v>0.14000000000000001</v>
      </c>
      <c r="J46">
        <v>10348</v>
      </c>
      <c r="L46">
        <f>STANDARDIZE(E46,Averages!$B$2,Averages!$B$3)</f>
        <v>1.048726679592902</v>
      </c>
      <c r="M46">
        <f>STANDARDIZE(F46,Averages!$B$5,Averages!$B$6)</f>
        <v>1.2431140222829899</v>
      </c>
      <c r="N46">
        <f>STANDARDIZE(G46,Averages!$B$8,Averages!$B$9)</f>
        <v>1.22556378151221</v>
      </c>
      <c r="O46">
        <f>STANDARDIZE(H46,Averages!$B$11,Averages!$B$12)</f>
        <v>0.15565418721735336</v>
      </c>
      <c r="P46">
        <f>STANDARDIZE(I46,Averages!$B$14,Averages!$B$15)*-1</f>
        <v>-0.87263041487029314</v>
      </c>
      <c r="R46">
        <f>IFERROR(VLOOKUP(A46,ADP!A:B,2,FALSE),"")</f>
        <v>74</v>
      </c>
    </row>
    <row r="47" spans="1:18" x14ac:dyDescent="0.3">
      <c r="A47" t="s">
        <v>1445</v>
      </c>
      <c r="B47" t="s">
        <v>25</v>
      </c>
      <c r="C47">
        <v>309</v>
      </c>
      <c r="D47">
        <v>129</v>
      </c>
      <c r="E47">
        <v>0.254</v>
      </c>
      <c r="F47">
        <v>0.372</v>
      </c>
      <c r="G47">
        <v>-0.9</v>
      </c>
      <c r="H47">
        <v>1.1000000000000001</v>
      </c>
      <c r="I47">
        <v>0.08</v>
      </c>
      <c r="J47">
        <v>8259</v>
      </c>
      <c r="L47">
        <f>STANDARDIZE(E47,Averages!$B$2,Averages!$B$3)</f>
        <v>1.4462814425058828</v>
      </c>
      <c r="M47">
        <f>STANDARDIZE(F47,Averages!$B$5,Averages!$B$6)</f>
        <v>1.2431140222829899</v>
      </c>
      <c r="N47">
        <f>STANDARDIZE(G47,Averages!$B$8,Averages!$B$9)</f>
        <v>-0.34245438618987617</v>
      </c>
      <c r="O47">
        <f>STANDARDIZE(H47,Averages!$B$11,Averages!$B$12)</f>
        <v>-1.3913479036257803</v>
      </c>
      <c r="P47">
        <f>STANDARDIZE(I47,Averages!$B$14,Averages!$B$15)*-1</f>
        <v>0.82814540261252967</v>
      </c>
      <c r="R47" t="str">
        <f>IFERROR(VLOOKUP(A47,ADP!A:B,2,FALSE),"")</f>
        <v/>
      </c>
    </row>
    <row r="48" spans="1:18" x14ac:dyDescent="0.3">
      <c r="A48" t="s">
        <v>331</v>
      </c>
      <c r="B48" t="s">
        <v>90</v>
      </c>
      <c r="C48">
        <v>49</v>
      </c>
      <c r="D48">
        <v>128</v>
      </c>
      <c r="E48">
        <v>0.13</v>
      </c>
      <c r="F48">
        <v>0.371</v>
      </c>
      <c r="G48">
        <v>-0.1</v>
      </c>
      <c r="H48">
        <v>4</v>
      </c>
      <c r="I48">
        <v>0.1</v>
      </c>
      <c r="J48">
        <v>8385</v>
      </c>
      <c r="L48">
        <f>STANDARDIZE(E48,Averages!$B$2,Averages!$B$3)</f>
        <v>-0.37952561679817731</v>
      </c>
      <c r="M48">
        <f>STANDARDIZE(F48,Averages!$B$5,Averages!$B$6)</f>
        <v>1.2240036768342544</v>
      </c>
      <c r="N48">
        <f>STANDARDIZE(G48,Averages!$B$8,Averages!$B$9)</f>
        <v>-3.6499621760200773E-2</v>
      </c>
      <c r="O48">
        <f>STANDARDIZE(H48,Averages!$B$11,Averages!$B$12)</f>
        <v>0.15565418721735336</v>
      </c>
      <c r="P48">
        <f>STANDARDIZE(I48,Averages!$B$14,Averages!$B$15)*-1</f>
        <v>0.26122013011825546</v>
      </c>
      <c r="R48" t="str">
        <f>IFERROR(VLOOKUP(A48,ADP!A:B,2,FALSE),"")</f>
        <v/>
      </c>
    </row>
    <row r="49" spans="1:18" x14ac:dyDescent="0.3">
      <c r="A49" t="s">
        <v>505</v>
      </c>
      <c r="B49" t="s">
        <v>37</v>
      </c>
      <c r="C49">
        <v>318</v>
      </c>
      <c r="D49">
        <v>131</v>
      </c>
      <c r="E49">
        <v>0.16400000000000001</v>
      </c>
      <c r="F49">
        <v>0.371</v>
      </c>
      <c r="G49">
        <v>0.4</v>
      </c>
      <c r="H49">
        <v>5</v>
      </c>
      <c r="I49">
        <v>0.08</v>
      </c>
      <c r="J49">
        <v>9848</v>
      </c>
      <c r="L49">
        <f>STANDARDIZE(E49,Averages!$B$2,Averages!$B$3)</f>
        <v>0.1210988994626134</v>
      </c>
      <c r="M49">
        <f>STANDARDIZE(F49,Averages!$B$5,Averages!$B$6)</f>
        <v>1.2240036768342544</v>
      </c>
      <c r="N49">
        <f>STANDARDIZE(G49,Averages!$B$8,Averages!$B$9)</f>
        <v>0.15472210600834635</v>
      </c>
      <c r="O49">
        <f>STANDARDIZE(H49,Averages!$B$11,Averages!$B$12)</f>
        <v>0.6891031840598133</v>
      </c>
      <c r="P49">
        <f>STANDARDIZE(I49,Averages!$B$14,Averages!$B$15)*-1</f>
        <v>0.82814540261252967</v>
      </c>
      <c r="R49" t="str">
        <f>IFERROR(VLOOKUP(A49,ADP!A:B,2,FALSE),"")</f>
        <v/>
      </c>
    </row>
    <row r="50" spans="1:18" x14ac:dyDescent="0.3">
      <c r="A50" t="s">
        <v>615</v>
      </c>
      <c r="B50" t="s">
        <v>13</v>
      </c>
      <c r="C50">
        <v>95</v>
      </c>
      <c r="D50">
        <v>132</v>
      </c>
      <c r="E50">
        <v>0.34100000000000003</v>
      </c>
      <c r="F50">
        <v>0.371</v>
      </c>
      <c r="G50">
        <v>0.9</v>
      </c>
      <c r="H50">
        <v>2.7</v>
      </c>
      <c r="I50">
        <v>0.17</v>
      </c>
      <c r="J50">
        <v>13066</v>
      </c>
      <c r="L50">
        <f>STANDARDIZE(E50,Averages!$B$2,Averages!$B$3)</f>
        <v>2.7272912341143769</v>
      </c>
      <c r="M50">
        <f>STANDARDIZE(F50,Averages!$B$5,Averages!$B$6)</f>
        <v>1.2240036768342544</v>
      </c>
      <c r="N50">
        <f>STANDARDIZE(G50,Averages!$B$8,Averages!$B$9)</f>
        <v>0.34594383377689342</v>
      </c>
      <c r="O50">
        <f>STANDARDIZE(H50,Averages!$B$11,Averages!$B$12)</f>
        <v>-0.5378295086778444</v>
      </c>
      <c r="P50">
        <f>STANDARDIZE(I50,Averages!$B$14,Averages!$B$15)*-1</f>
        <v>-1.7230183236117043</v>
      </c>
      <c r="R50">
        <f>IFERROR(VLOOKUP(A50,ADP!A:B,2,FALSE),"")</f>
        <v>301</v>
      </c>
    </row>
    <row r="51" spans="1:18" x14ac:dyDescent="0.3">
      <c r="A51" t="s">
        <v>65</v>
      </c>
      <c r="B51" t="s">
        <v>39</v>
      </c>
      <c r="C51">
        <v>637</v>
      </c>
      <c r="D51">
        <v>132</v>
      </c>
      <c r="E51">
        <v>0.25900000000000001</v>
      </c>
      <c r="F51">
        <v>0.371</v>
      </c>
      <c r="G51">
        <v>-3.2</v>
      </c>
      <c r="H51">
        <v>1.7</v>
      </c>
      <c r="I51">
        <v>0.09</v>
      </c>
      <c r="J51">
        <v>9054</v>
      </c>
      <c r="L51">
        <f>STANDARDIZE(E51,Averages!$B$2,Averages!$B$3)</f>
        <v>1.5199026948971757</v>
      </c>
      <c r="M51">
        <f>STANDARDIZE(F51,Averages!$B$5,Averages!$B$6)</f>
        <v>1.2240036768342544</v>
      </c>
      <c r="N51">
        <f>STANDARDIZE(G51,Averages!$B$8,Averages!$B$9)</f>
        <v>-1.2220743339251929</v>
      </c>
      <c r="O51">
        <f>STANDARDIZE(H51,Averages!$B$11,Averages!$B$12)</f>
        <v>-1.0712785055203047</v>
      </c>
      <c r="P51">
        <f>STANDARDIZE(I51,Averages!$B$14,Averages!$B$15)*-1</f>
        <v>0.54468276636539281</v>
      </c>
      <c r="R51">
        <f>IFERROR(VLOOKUP(A51,ADP!A:B,2,FALSE),"")</f>
        <v>135</v>
      </c>
    </row>
    <row r="52" spans="1:18" x14ac:dyDescent="0.3">
      <c r="A52" t="s">
        <v>789</v>
      </c>
      <c r="B52" t="s">
        <v>90</v>
      </c>
      <c r="C52">
        <v>114</v>
      </c>
      <c r="D52">
        <v>127</v>
      </c>
      <c r="E52">
        <v>0.19600000000000001</v>
      </c>
      <c r="F52">
        <v>0.36899999999999999</v>
      </c>
      <c r="G52">
        <v>-1.8</v>
      </c>
      <c r="H52">
        <v>0.9</v>
      </c>
      <c r="I52">
        <v>0.22</v>
      </c>
      <c r="J52">
        <v>12180</v>
      </c>
      <c r="L52">
        <f>STANDARDIZE(E52,Averages!$B$2,Averages!$B$3)</f>
        <v>0.59227491476688698</v>
      </c>
      <c r="M52">
        <f>STANDARDIZE(F52,Averages!$B$5,Averages!$B$6)</f>
        <v>1.185782985936783</v>
      </c>
      <c r="N52">
        <f>STANDARDIZE(G52,Averages!$B$8,Averages!$B$9)</f>
        <v>-0.68665349617326088</v>
      </c>
      <c r="O52">
        <f>STANDARDIZE(H52,Averages!$B$11,Averages!$B$12)</f>
        <v>-1.4980377029942724</v>
      </c>
      <c r="P52">
        <f>STANDARDIZE(I52,Averages!$B$14,Averages!$B$15)*-1</f>
        <v>-3.1403315048473894</v>
      </c>
      <c r="R52">
        <f>IFERROR(VLOOKUP(A52,ADP!A:B,2,FALSE),"")</f>
        <v>256</v>
      </c>
    </row>
    <row r="53" spans="1:18" x14ac:dyDescent="0.3">
      <c r="A53" t="s">
        <v>357</v>
      </c>
      <c r="B53" t="s">
        <v>45</v>
      </c>
      <c r="C53">
        <v>321</v>
      </c>
      <c r="D53">
        <v>131</v>
      </c>
      <c r="E53">
        <v>0.247</v>
      </c>
      <c r="F53">
        <v>0.36899999999999999</v>
      </c>
      <c r="G53">
        <v>-0.8</v>
      </c>
      <c r="H53">
        <v>3</v>
      </c>
      <c r="I53">
        <v>0.1</v>
      </c>
      <c r="J53">
        <v>13110</v>
      </c>
      <c r="L53">
        <f>STANDARDIZE(E53,Averages!$B$2,Averages!$B$3)</f>
        <v>1.3432116891580728</v>
      </c>
      <c r="M53">
        <f>STANDARDIZE(F53,Averages!$B$5,Averages!$B$6)</f>
        <v>1.185782985936783</v>
      </c>
      <c r="N53">
        <f>STANDARDIZE(G53,Averages!$B$8,Averages!$B$9)</f>
        <v>-0.30421004063616675</v>
      </c>
      <c r="O53">
        <f>STANDARDIZE(H53,Averages!$B$11,Averages!$B$12)</f>
        <v>-0.37779480962510659</v>
      </c>
      <c r="P53">
        <f>STANDARDIZE(I53,Averages!$B$14,Averages!$B$15)*-1</f>
        <v>0.26122013011825546</v>
      </c>
      <c r="R53">
        <f>IFERROR(VLOOKUP(A53,ADP!A:B,2,FALSE),"")</f>
        <v>86</v>
      </c>
    </row>
    <row r="54" spans="1:18" x14ac:dyDescent="0.3">
      <c r="A54" t="s">
        <v>66</v>
      </c>
      <c r="B54" t="s">
        <v>64</v>
      </c>
      <c r="C54">
        <v>551</v>
      </c>
      <c r="D54">
        <v>124</v>
      </c>
      <c r="E54">
        <v>0.27100000000000002</v>
      </c>
      <c r="F54">
        <v>0.36899999999999999</v>
      </c>
      <c r="G54">
        <v>-1.7</v>
      </c>
      <c r="H54">
        <v>4.5999999999999996</v>
      </c>
      <c r="I54">
        <v>0.13</v>
      </c>
      <c r="J54">
        <v>3711</v>
      </c>
      <c r="L54">
        <f>STANDARDIZE(E54,Averages!$B$2,Averages!$B$3)</f>
        <v>1.6965937006362783</v>
      </c>
      <c r="M54">
        <f>STANDARDIZE(F54,Averages!$B$5,Averages!$B$6)</f>
        <v>1.185782985936783</v>
      </c>
      <c r="N54">
        <f>STANDARDIZE(G54,Averages!$B$8,Averages!$B$9)</f>
        <v>-0.64840915061955151</v>
      </c>
      <c r="O54">
        <f>STANDARDIZE(H54,Averages!$B$11,Averages!$B$12)</f>
        <v>0.4757235853228291</v>
      </c>
      <c r="P54">
        <f>STANDARDIZE(I54,Averages!$B$14,Averages!$B$15)*-1</f>
        <v>-0.58916777862315572</v>
      </c>
      <c r="R54">
        <f>IFERROR(VLOOKUP(A54,ADP!A:B,2,FALSE),"")</f>
        <v>172</v>
      </c>
    </row>
    <row r="55" spans="1:18" x14ac:dyDescent="0.3">
      <c r="A55" t="s">
        <v>611</v>
      </c>
      <c r="B55" t="s">
        <v>19</v>
      </c>
      <c r="C55">
        <v>107</v>
      </c>
      <c r="D55">
        <v>126</v>
      </c>
      <c r="E55">
        <v>0.16500000000000001</v>
      </c>
      <c r="F55">
        <v>0.36899999999999999</v>
      </c>
      <c r="G55">
        <v>1.8</v>
      </c>
      <c r="H55">
        <v>6.9</v>
      </c>
      <c r="I55">
        <v>0.08</v>
      </c>
      <c r="J55">
        <v>11205</v>
      </c>
      <c r="L55">
        <f>STANDARDIZE(E55,Averages!$B$2,Averages!$B$3)</f>
        <v>0.13582314994087197</v>
      </c>
      <c r="M55">
        <f>STANDARDIZE(F55,Averages!$B$5,Averages!$B$6)</f>
        <v>1.185782985936783</v>
      </c>
      <c r="N55">
        <f>STANDARDIZE(G55,Averages!$B$8,Averages!$B$9)</f>
        <v>0.69014294376027818</v>
      </c>
      <c r="O55">
        <f>STANDARDIZE(H55,Averages!$B$11,Averages!$B$12)</f>
        <v>1.7026562780604872</v>
      </c>
      <c r="P55">
        <f>STANDARDIZE(I55,Averages!$B$14,Averages!$B$15)*-1</f>
        <v>0.82814540261252967</v>
      </c>
      <c r="R55">
        <f>IFERROR(VLOOKUP(A55,ADP!A:B,2,FALSE),"")</f>
        <v>143</v>
      </c>
    </row>
    <row r="56" spans="1:18" x14ac:dyDescent="0.3">
      <c r="A56" t="s">
        <v>797</v>
      </c>
      <c r="B56" t="s">
        <v>74</v>
      </c>
      <c r="C56">
        <v>309</v>
      </c>
      <c r="D56">
        <v>127</v>
      </c>
      <c r="E56">
        <v>0.251</v>
      </c>
      <c r="F56">
        <v>0.36899999999999999</v>
      </c>
      <c r="G56">
        <v>-2.1</v>
      </c>
      <c r="H56">
        <v>3.7</v>
      </c>
      <c r="I56">
        <v>0.13</v>
      </c>
      <c r="J56">
        <v>3142</v>
      </c>
      <c r="L56">
        <f>STANDARDIZE(E56,Averages!$B$2,Averages!$B$3)</f>
        <v>1.4021086910711071</v>
      </c>
      <c r="M56">
        <f>STANDARDIZE(F56,Averages!$B$5,Averages!$B$6)</f>
        <v>1.185782985936783</v>
      </c>
      <c r="N56">
        <f>STANDARDIZE(G56,Averages!$B$8,Averages!$B$9)</f>
        <v>-0.80138653283438921</v>
      </c>
      <c r="O56">
        <f>STANDARDIZE(H56,Averages!$B$11,Averages!$B$12)</f>
        <v>-4.380511835384529E-3</v>
      </c>
      <c r="P56">
        <f>STANDARDIZE(I56,Averages!$B$14,Averages!$B$15)*-1</f>
        <v>-0.58916777862315572</v>
      </c>
      <c r="R56">
        <f>IFERROR(VLOOKUP(A56,ADP!A:B,2,FALSE),"")</f>
        <v>271</v>
      </c>
    </row>
    <row r="57" spans="1:18" x14ac:dyDescent="0.3">
      <c r="A57" t="s">
        <v>481</v>
      </c>
      <c r="B57" t="s">
        <v>37</v>
      </c>
      <c r="C57">
        <v>270</v>
      </c>
      <c r="D57">
        <v>129</v>
      </c>
      <c r="E57">
        <v>0.23300000000000001</v>
      </c>
      <c r="F57">
        <v>0.36899999999999999</v>
      </c>
      <c r="G57">
        <v>0</v>
      </c>
      <c r="H57">
        <v>3.3</v>
      </c>
      <c r="I57">
        <v>0.1</v>
      </c>
      <c r="J57">
        <v>7571</v>
      </c>
      <c r="L57">
        <f>STANDARDIZE(E57,Averages!$B$2,Averages!$B$3)</f>
        <v>1.1370721824624535</v>
      </c>
      <c r="M57">
        <f>STANDARDIZE(F57,Averages!$B$5,Averages!$B$6)</f>
        <v>1.185782985936783</v>
      </c>
      <c r="N57">
        <f>STANDARDIZE(G57,Averages!$B$8,Averages!$B$9)</f>
        <v>1.7447237935086502E-3</v>
      </c>
      <c r="O57">
        <f>STANDARDIZE(H57,Averages!$B$11,Averages!$B$12)</f>
        <v>-0.21776011057236869</v>
      </c>
      <c r="P57">
        <f>STANDARDIZE(I57,Averages!$B$14,Averages!$B$15)*-1</f>
        <v>0.26122013011825546</v>
      </c>
      <c r="R57" t="str">
        <f>IFERROR(VLOOKUP(A57,ADP!A:B,2,FALSE),"")</f>
        <v/>
      </c>
    </row>
    <row r="58" spans="1:18" x14ac:dyDescent="0.3">
      <c r="A58" t="s">
        <v>1240</v>
      </c>
      <c r="B58" t="s">
        <v>56</v>
      </c>
      <c r="C58">
        <v>166</v>
      </c>
      <c r="D58">
        <v>132</v>
      </c>
      <c r="E58">
        <v>0.22</v>
      </c>
      <c r="F58">
        <v>0.36899999999999999</v>
      </c>
      <c r="G58">
        <v>-0.5</v>
      </c>
      <c r="H58">
        <v>3.7</v>
      </c>
      <c r="I58">
        <v>0.1</v>
      </c>
      <c r="J58">
        <v>13157</v>
      </c>
      <c r="L58">
        <f>STANDARDIZE(E58,Averages!$B$2,Averages!$B$3)</f>
        <v>0.94565692624509212</v>
      </c>
      <c r="M58">
        <f>STANDARDIZE(F58,Averages!$B$5,Averages!$B$6)</f>
        <v>1.185782985936783</v>
      </c>
      <c r="N58">
        <f>STANDARDIZE(G58,Averages!$B$8,Averages!$B$9)</f>
        <v>-0.18947700397503844</v>
      </c>
      <c r="O58">
        <f>STANDARDIZE(H58,Averages!$B$11,Averages!$B$12)</f>
        <v>-4.380511835384529E-3</v>
      </c>
      <c r="P58">
        <f>STANDARDIZE(I58,Averages!$B$14,Averages!$B$15)*-1</f>
        <v>0.26122013011825546</v>
      </c>
      <c r="R58" t="str">
        <f>IFERROR(VLOOKUP(A58,ADP!A:B,2,FALSE),"")</f>
        <v/>
      </c>
    </row>
    <row r="59" spans="1:18" x14ac:dyDescent="0.3">
      <c r="A59" t="s">
        <v>1446</v>
      </c>
      <c r="B59" t="s">
        <v>33</v>
      </c>
      <c r="C59">
        <v>151</v>
      </c>
      <c r="D59">
        <v>126</v>
      </c>
      <c r="E59">
        <v>0.184</v>
      </c>
      <c r="F59">
        <v>0.36799999999999999</v>
      </c>
      <c r="G59">
        <v>0.1</v>
      </c>
      <c r="H59">
        <v>1.1000000000000001</v>
      </c>
      <c r="I59">
        <v>0.05</v>
      </c>
      <c r="J59">
        <v>12371</v>
      </c>
      <c r="L59">
        <f>STANDARDIZE(E59,Averages!$B$2,Averages!$B$3)</f>
        <v>0.41558390902778425</v>
      </c>
      <c r="M59">
        <f>STANDARDIZE(F59,Averages!$B$5,Averages!$B$6)</f>
        <v>1.1666726404880474</v>
      </c>
      <c r="N59">
        <f>STANDARDIZE(G59,Averages!$B$8,Averages!$B$9)</f>
        <v>3.9989069347218069E-2</v>
      </c>
      <c r="O59">
        <f>STANDARDIZE(H59,Averages!$B$11,Averages!$B$12)</f>
        <v>-1.3913479036257803</v>
      </c>
      <c r="P59">
        <f>STANDARDIZE(I59,Averages!$B$14,Averages!$B$15)*-1</f>
        <v>1.6785333113539409</v>
      </c>
      <c r="R59" t="str">
        <f>IFERROR(VLOOKUP(A59,ADP!A:B,2,FALSE),"")</f>
        <v/>
      </c>
    </row>
    <row r="60" spans="1:18" x14ac:dyDescent="0.3">
      <c r="A60" t="s">
        <v>67</v>
      </c>
      <c r="B60" t="s">
        <v>15</v>
      </c>
      <c r="C60">
        <v>525</v>
      </c>
      <c r="D60">
        <v>130</v>
      </c>
      <c r="E60">
        <v>0.253</v>
      </c>
      <c r="F60">
        <v>0.36799999999999999</v>
      </c>
      <c r="G60">
        <v>-1.4</v>
      </c>
      <c r="H60">
        <v>2.6</v>
      </c>
      <c r="I60">
        <v>0.13</v>
      </c>
      <c r="J60">
        <v>11442</v>
      </c>
      <c r="L60">
        <f>STANDARDIZE(E60,Averages!$B$2,Averages!$B$3)</f>
        <v>1.4315571920276242</v>
      </c>
      <c r="M60">
        <f>STANDARDIZE(F60,Averages!$B$5,Averages!$B$6)</f>
        <v>1.1666726404880474</v>
      </c>
      <c r="N60">
        <f>STANDARDIZE(G60,Averages!$B$8,Averages!$B$9)</f>
        <v>-0.53367611395842318</v>
      </c>
      <c r="O60">
        <f>STANDARDIZE(H60,Averages!$B$11,Averages!$B$12)</f>
        <v>-0.59117440836209045</v>
      </c>
      <c r="P60">
        <f>STANDARDIZE(I60,Averages!$B$14,Averages!$B$15)*-1</f>
        <v>-0.58916777862315572</v>
      </c>
      <c r="R60">
        <f>IFERROR(VLOOKUP(A60,ADP!A:B,2,FALSE),"")</f>
        <v>22</v>
      </c>
    </row>
    <row r="61" spans="1:18" x14ac:dyDescent="0.3">
      <c r="A61" t="s">
        <v>578</v>
      </c>
      <c r="B61" t="s">
        <v>29</v>
      </c>
      <c r="C61">
        <v>316</v>
      </c>
      <c r="D61">
        <v>120</v>
      </c>
      <c r="E61">
        <v>0.25700000000000001</v>
      </c>
      <c r="F61">
        <v>0.36699999999999999</v>
      </c>
      <c r="G61">
        <v>-1.9</v>
      </c>
      <c r="H61">
        <v>1</v>
      </c>
      <c r="I61">
        <v>0.11</v>
      </c>
      <c r="J61">
        <v>8267</v>
      </c>
      <c r="L61">
        <f>STANDARDIZE(E61,Averages!$B$2,Averages!$B$3)</f>
        <v>1.4904541939406586</v>
      </c>
      <c r="M61">
        <f>STANDARDIZE(F61,Averages!$B$5,Averages!$B$6)</f>
        <v>1.1475622950393118</v>
      </c>
      <c r="N61">
        <f>STANDARDIZE(G61,Averages!$B$8,Averages!$B$9)</f>
        <v>-0.72489784172697025</v>
      </c>
      <c r="O61">
        <f>STANDARDIZE(H61,Averages!$B$11,Averages!$B$12)</f>
        <v>-1.4446928033100264</v>
      </c>
      <c r="P61">
        <f>STANDARDIZE(I61,Averages!$B$14,Averages!$B$15)*-1</f>
        <v>-2.2242506128881491E-2</v>
      </c>
      <c r="R61">
        <f>IFERROR(VLOOKUP(A61,ADP!A:B,2,FALSE),"")</f>
        <v>317</v>
      </c>
    </row>
    <row r="62" spans="1:18" x14ac:dyDescent="0.3">
      <c r="A62" t="s">
        <v>68</v>
      </c>
      <c r="B62" t="s">
        <v>17</v>
      </c>
      <c r="C62">
        <v>497</v>
      </c>
      <c r="D62">
        <v>124</v>
      </c>
      <c r="E62">
        <v>0.23599999999999999</v>
      </c>
      <c r="F62">
        <v>0.36699999999999999</v>
      </c>
      <c r="G62">
        <v>-2.4</v>
      </c>
      <c r="H62">
        <v>4.3</v>
      </c>
      <c r="I62">
        <v>0.1</v>
      </c>
      <c r="J62">
        <v>10339</v>
      </c>
      <c r="L62">
        <f>STANDARDIZE(E62,Averages!$B$2,Averages!$B$3)</f>
        <v>1.1812449338972286</v>
      </c>
      <c r="M62">
        <f>STANDARDIZE(F62,Averages!$B$5,Averages!$B$6)</f>
        <v>1.1475622950393118</v>
      </c>
      <c r="N62">
        <f>STANDARDIZE(G62,Averages!$B$8,Averages!$B$9)</f>
        <v>-0.91611956949551743</v>
      </c>
      <c r="O62">
        <f>STANDARDIZE(H62,Averages!$B$11,Averages!$B$12)</f>
        <v>0.31568888627009123</v>
      </c>
      <c r="P62">
        <f>STANDARDIZE(I62,Averages!$B$14,Averages!$B$15)*-1</f>
        <v>0.26122013011825546</v>
      </c>
      <c r="R62">
        <f>IFERROR(VLOOKUP(A62,ADP!A:B,2,FALSE),"")</f>
        <v>204</v>
      </c>
    </row>
    <row r="63" spans="1:18" x14ac:dyDescent="0.3">
      <c r="A63" t="s">
        <v>69</v>
      </c>
      <c r="B63" t="s">
        <v>13</v>
      </c>
      <c r="C63">
        <v>521</v>
      </c>
      <c r="D63">
        <v>132</v>
      </c>
      <c r="E63">
        <v>0.23499999999999999</v>
      </c>
      <c r="F63">
        <v>0.36599999999999999</v>
      </c>
      <c r="G63">
        <v>-2.5</v>
      </c>
      <c r="H63">
        <v>2.4</v>
      </c>
      <c r="I63">
        <v>0.12</v>
      </c>
      <c r="J63">
        <v>2530</v>
      </c>
      <c r="L63">
        <f>STANDARDIZE(E63,Averages!$B$2,Averages!$B$3)</f>
        <v>1.1665206834189701</v>
      </c>
      <c r="M63">
        <f>STANDARDIZE(F63,Averages!$B$5,Averages!$B$6)</f>
        <v>1.1284519495905763</v>
      </c>
      <c r="N63">
        <f>STANDARDIZE(G63,Averages!$B$8,Averages!$B$9)</f>
        <v>-0.9543639150492268</v>
      </c>
      <c r="O63">
        <f>STANDARDIZE(H63,Averages!$B$11,Averages!$B$12)</f>
        <v>-0.69786420773058255</v>
      </c>
      <c r="P63">
        <f>STANDARDIZE(I63,Averages!$B$14,Averages!$B$15)*-1</f>
        <v>-0.30570514237601842</v>
      </c>
      <c r="R63">
        <f>IFERROR(VLOOKUP(A63,ADP!A:B,2,FALSE),"")</f>
        <v>308</v>
      </c>
    </row>
    <row r="64" spans="1:18" x14ac:dyDescent="0.3">
      <c r="A64" t="s">
        <v>70</v>
      </c>
      <c r="B64" t="s">
        <v>71</v>
      </c>
      <c r="C64">
        <v>568</v>
      </c>
      <c r="D64">
        <v>128</v>
      </c>
      <c r="E64">
        <v>0.14199999999999999</v>
      </c>
      <c r="F64">
        <v>0.36599999999999999</v>
      </c>
      <c r="G64">
        <v>-1.8</v>
      </c>
      <c r="H64">
        <v>2.8</v>
      </c>
      <c r="I64">
        <v>7.0000000000000007E-2</v>
      </c>
      <c r="J64">
        <v>9166</v>
      </c>
      <c r="L64">
        <f>STANDARDIZE(E64,Averages!$B$2,Averages!$B$3)</f>
        <v>-0.20283461105907497</v>
      </c>
      <c r="M64">
        <f>STANDARDIZE(F64,Averages!$B$5,Averages!$B$6)</f>
        <v>1.1284519495905763</v>
      </c>
      <c r="N64">
        <f>STANDARDIZE(G64,Averages!$B$8,Averages!$B$9)</f>
        <v>-0.68665349617326088</v>
      </c>
      <c r="O64">
        <f>STANDARDIZE(H64,Averages!$B$11,Averages!$B$12)</f>
        <v>-0.48448460899359863</v>
      </c>
      <c r="P64">
        <f>STANDARDIZE(I64,Averages!$B$14,Averages!$B$15)*-1</f>
        <v>1.1116080388596667</v>
      </c>
      <c r="R64">
        <f>IFERROR(VLOOKUP(A64,ADP!A:B,2,FALSE),"")</f>
        <v>61</v>
      </c>
    </row>
    <row r="65" spans="1:18" x14ac:dyDescent="0.3">
      <c r="A65" t="s">
        <v>514</v>
      </c>
      <c r="B65" t="s">
        <v>76</v>
      </c>
      <c r="C65">
        <v>129</v>
      </c>
      <c r="D65">
        <v>132</v>
      </c>
      <c r="E65">
        <v>0.29799999999999999</v>
      </c>
      <c r="F65">
        <v>0.36499999999999999</v>
      </c>
      <c r="G65">
        <v>0.6</v>
      </c>
      <c r="H65">
        <v>4.7</v>
      </c>
      <c r="I65">
        <v>0.2</v>
      </c>
      <c r="J65">
        <v>9893</v>
      </c>
      <c r="L65">
        <f>STANDARDIZE(E65,Averages!$B$2,Averages!$B$3)</f>
        <v>2.0941484635492587</v>
      </c>
      <c r="M65">
        <f>STANDARDIZE(F65,Averages!$B$5,Averages!$B$6)</f>
        <v>1.1093416041418407</v>
      </c>
      <c r="N65">
        <f>STANDARDIZE(G65,Averages!$B$8,Averages!$B$9)</f>
        <v>0.23121079711576514</v>
      </c>
      <c r="O65">
        <f>STANDARDIZE(H65,Averages!$B$11,Averages!$B$12)</f>
        <v>0.52906848500707537</v>
      </c>
      <c r="P65">
        <f>STANDARDIZE(I65,Averages!$B$14,Averages!$B$15)*-1</f>
        <v>-2.5734062323531157</v>
      </c>
      <c r="R65" t="str">
        <f>IFERROR(VLOOKUP(A65,ADP!A:B,2,FALSE),"")</f>
        <v/>
      </c>
    </row>
    <row r="66" spans="1:18" x14ac:dyDescent="0.3">
      <c r="A66" t="s">
        <v>72</v>
      </c>
      <c r="B66" t="s">
        <v>31</v>
      </c>
      <c r="C66">
        <v>613</v>
      </c>
      <c r="D66">
        <v>127</v>
      </c>
      <c r="E66">
        <v>0.184</v>
      </c>
      <c r="F66">
        <v>0.36399999999999999</v>
      </c>
      <c r="G66">
        <v>3.6</v>
      </c>
      <c r="H66">
        <v>2.7</v>
      </c>
      <c r="I66">
        <v>0.12</v>
      </c>
      <c r="J66">
        <v>13624</v>
      </c>
      <c r="L66">
        <f>STANDARDIZE(E66,Averages!$B$2,Averages!$B$3)</f>
        <v>0.41558390902778425</v>
      </c>
      <c r="M66">
        <f>STANDARDIZE(F66,Averages!$B$5,Averages!$B$6)</f>
        <v>1.0902312586931049</v>
      </c>
      <c r="N66">
        <f>STANDARDIZE(G66,Averages!$B$8,Averages!$B$9)</f>
        <v>1.3785411637270477</v>
      </c>
      <c r="O66">
        <f>STANDARDIZE(H66,Averages!$B$11,Averages!$B$12)</f>
        <v>-0.5378295086778444</v>
      </c>
      <c r="P66">
        <f>STANDARDIZE(I66,Averages!$B$14,Averages!$B$15)*-1</f>
        <v>-0.30570514237601842</v>
      </c>
      <c r="R66">
        <f>IFERROR(VLOOKUP(A66,ADP!A:B,2,FALSE),"")</f>
        <v>34</v>
      </c>
    </row>
    <row r="67" spans="1:18" x14ac:dyDescent="0.3">
      <c r="A67" t="s">
        <v>73</v>
      </c>
      <c r="B67" t="s">
        <v>74</v>
      </c>
      <c r="C67">
        <v>532</v>
      </c>
      <c r="D67">
        <v>123</v>
      </c>
      <c r="E67">
        <v>0.32700000000000001</v>
      </c>
      <c r="F67">
        <v>0.36399999999999999</v>
      </c>
      <c r="G67">
        <v>4.5999999999999996</v>
      </c>
      <c r="H67">
        <v>5.5</v>
      </c>
      <c r="I67">
        <v>0.19</v>
      </c>
      <c r="J67">
        <v>14128</v>
      </c>
      <c r="L67">
        <f>STANDARDIZE(E67,Averages!$B$2,Averages!$B$3)</f>
        <v>2.5211517274187569</v>
      </c>
      <c r="M67">
        <f>STANDARDIZE(F67,Averages!$B$5,Averages!$B$6)</f>
        <v>1.0902312586931049</v>
      </c>
      <c r="N67">
        <f>STANDARDIZE(G67,Averages!$B$8,Averages!$B$9)</f>
        <v>1.7609846192641418</v>
      </c>
      <c r="O67">
        <f>STANDARDIZE(H67,Averages!$B$11,Averages!$B$12)</f>
        <v>0.95582768248104322</v>
      </c>
      <c r="P67">
        <f>STANDARDIZE(I67,Averages!$B$14,Averages!$B$15)*-1</f>
        <v>-2.289943596105978</v>
      </c>
      <c r="R67">
        <f>IFERROR(VLOOKUP(A67,ADP!A:B,2,FALSE),"")</f>
        <v>137</v>
      </c>
    </row>
    <row r="68" spans="1:18" x14ac:dyDescent="0.3">
      <c r="A68" t="s">
        <v>338</v>
      </c>
      <c r="B68" t="s">
        <v>15</v>
      </c>
      <c r="C68">
        <v>361</v>
      </c>
      <c r="D68">
        <v>127</v>
      </c>
      <c r="E68">
        <v>0.20899999999999999</v>
      </c>
      <c r="F68">
        <v>0.36299999999999999</v>
      </c>
      <c r="G68">
        <v>2.5</v>
      </c>
      <c r="H68">
        <v>3.9</v>
      </c>
      <c r="I68">
        <v>0.1</v>
      </c>
      <c r="J68">
        <v>5297</v>
      </c>
      <c r="L68">
        <f>STANDARDIZE(E68,Averages!$B$2,Averages!$B$3)</f>
        <v>0.78369017098424787</v>
      </c>
      <c r="M68">
        <f>STANDARDIZE(F68,Averages!$B$5,Averages!$B$6)</f>
        <v>1.0711209132443693</v>
      </c>
      <c r="N68">
        <f>STANDARDIZE(G68,Averages!$B$8,Averages!$B$9)</f>
        <v>0.9578533626362441</v>
      </c>
      <c r="O68">
        <f>STANDARDIZE(H68,Averages!$B$11,Averages!$B$12)</f>
        <v>0.10230928753310731</v>
      </c>
      <c r="P68">
        <f>STANDARDIZE(I68,Averages!$B$14,Averages!$B$15)*-1</f>
        <v>0.26122013011825546</v>
      </c>
      <c r="R68">
        <f>IFERROR(VLOOKUP(A68,ADP!A:B,2,FALSE),"")</f>
        <v>230</v>
      </c>
    </row>
    <row r="69" spans="1:18" x14ac:dyDescent="0.3">
      <c r="A69" t="s">
        <v>1447</v>
      </c>
      <c r="B69" t="s">
        <v>19</v>
      </c>
      <c r="C69">
        <v>301</v>
      </c>
      <c r="D69">
        <v>122</v>
      </c>
      <c r="E69">
        <v>0.21</v>
      </c>
      <c r="F69">
        <v>0.36299999999999999</v>
      </c>
      <c r="G69">
        <v>-1.3</v>
      </c>
      <c r="H69">
        <v>2.2000000000000002</v>
      </c>
      <c r="I69">
        <v>7.0000000000000007E-2</v>
      </c>
      <c r="J69">
        <v>8027</v>
      </c>
      <c r="L69">
        <f>STANDARDIZE(E69,Averages!$B$2,Averages!$B$3)</f>
        <v>0.79841442146250641</v>
      </c>
      <c r="M69">
        <f>STANDARDIZE(F69,Averages!$B$5,Averages!$B$6)</f>
        <v>1.0711209132443693</v>
      </c>
      <c r="N69">
        <f>STANDARDIZE(G69,Averages!$B$8,Averages!$B$9)</f>
        <v>-0.49543176840471381</v>
      </c>
      <c r="O69">
        <f>STANDARDIZE(H69,Averages!$B$11,Averages!$B$12)</f>
        <v>-0.80455400709907443</v>
      </c>
      <c r="P69">
        <f>STANDARDIZE(I69,Averages!$B$14,Averages!$B$15)*-1</f>
        <v>1.1116080388596667</v>
      </c>
      <c r="R69" t="str">
        <f>IFERROR(VLOOKUP(A69,ADP!A:B,2,FALSE),"")</f>
        <v/>
      </c>
    </row>
    <row r="70" spans="1:18" x14ac:dyDescent="0.3">
      <c r="A70" t="s">
        <v>75</v>
      </c>
      <c r="B70" t="s">
        <v>76</v>
      </c>
      <c r="C70">
        <v>601</v>
      </c>
      <c r="D70">
        <v>130</v>
      </c>
      <c r="E70">
        <v>0.27</v>
      </c>
      <c r="F70">
        <v>0.36299999999999999</v>
      </c>
      <c r="G70">
        <v>0</v>
      </c>
      <c r="H70">
        <v>2.4</v>
      </c>
      <c r="I70">
        <v>0.12</v>
      </c>
      <c r="J70">
        <v>9205</v>
      </c>
      <c r="L70">
        <f>STANDARDIZE(E70,Averages!$B$2,Averages!$B$3)</f>
        <v>1.6818694501580198</v>
      </c>
      <c r="M70">
        <f>STANDARDIZE(F70,Averages!$B$5,Averages!$B$6)</f>
        <v>1.0711209132443693</v>
      </c>
      <c r="N70">
        <f>STANDARDIZE(G70,Averages!$B$8,Averages!$B$9)</f>
        <v>1.7447237935086502E-3</v>
      </c>
      <c r="O70">
        <f>STANDARDIZE(H70,Averages!$B$11,Averages!$B$12)</f>
        <v>-0.69786420773058255</v>
      </c>
      <c r="P70">
        <f>STANDARDIZE(I70,Averages!$B$14,Averages!$B$15)*-1</f>
        <v>-0.30570514237601842</v>
      </c>
      <c r="R70">
        <f>IFERROR(VLOOKUP(A70,ADP!A:B,2,FALSE),"")</f>
        <v>286</v>
      </c>
    </row>
    <row r="71" spans="1:18" x14ac:dyDescent="0.3">
      <c r="A71" t="s">
        <v>77</v>
      </c>
      <c r="B71" t="s">
        <v>78</v>
      </c>
      <c r="C71">
        <v>705</v>
      </c>
      <c r="D71">
        <v>125</v>
      </c>
      <c r="E71">
        <v>0.22700000000000001</v>
      </c>
      <c r="F71">
        <v>0.36199999999999999</v>
      </c>
      <c r="G71">
        <v>3.6</v>
      </c>
      <c r="H71">
        <v>5.2</v>
      </c>
      <c r="I71">
        <v>0.09</v>
      </c>
      <c r="J71">
        <v>9810</v>
      </c>
      <c r="L71">
        <f>STANDARDIZE(E71,Averages!$B$2,Averages!$B$3)</f>
        <v>1.048726679592902</v>
      </c>
      <c r="M71">
        <f>STANDARDIZE(F71,Averages!$B$5,Averages!$B$6)</f>
        <v>1.0520105677956337</v>
      </c>
      <c r="N71">
        <f>STANDARDIZE(G71,Averages!$B$8,Averages!$B$9)</f>
        <v>1.3785411637270477</v>
      </c>
      <c r="O71">
        <f>STANDARDIZE(H71,Averages!$B$11,Averages!$B$12)</f>
        <v>0.79579298342830529</v>
      </c>
      <c r="P71">
        <f>STANDARDIZE(I71,Averages!$B$14,Averages!$B$15)*-1</f>
        <v>0.54468276636539281</v>
      </c>
      <c r="R71">
        <f>IFERROR(VLOOKUP(A71,ADP!A:B,2,FALSE),"")</f>
        <v>37</v>
      </c>
    </row>
    <row r="72" spans="1:18" x14ac:dyDescent="0.3">
      <c r="A72" t="s">
        <v>79</v>
      </c>
      <c r="B72" t="s">
        <v>33</v>
      </c>
      <c r="C72">
        <v>428</v>
      </c>
      <c r="D72">
        <v>121</v>
      </c>
      <c r="E72">
        <v>0.223</v>
      </c>
      <c r="F72">
        <v>0.36199999999999999</v>
      </c>
      <c r="G72">
        <v>-6</v>
      </c>
      <c r="H72">
        <v>2.4</v>
      </c>
      <c r="I72">
        <v>0.14000000000000001</v>
      </c>
      <c r="J72">
        <v>11609</v>
      </c>
      <c r="L72">
        <f>STANDARDIZE(E72,Averages!$B$2,Averages!$B$3)</f>
        <v>0.98982967767986774</v>
      </c>
      <c r="M72">
        <f>STANDARDIZE(F72,Averages!$B$5,Averages!$B$6)</f>
        <v>1.0520105677956337</v>
      </c>
      <c r="N72">
        <f>STANDARDIZE(G72,Averages!$B$8,Averages!$B$9)</f>
        <v>-2.2929160094290566</v>
      </c>
      <c r="O72">
        <f>STANDARDIZE(H72,Averages!$B$11,Averages!$B$12)</f>
        <v>-0.69786420773058255</v>
      </c>
      <c r="P72">
        <f>STANDARDIZE(I72,Averages!$B$14,Averages!$B$15)*-1</f>
        <v>-0.87263041487029314</v>
      </c>
      <c r="R72">
        <f>IFERROR(VLOOKUP(A72,ADP!A:B,2,FALSE),"")</f>
        <v>56</v>
      </c>
    </row>
    <row r="73" spans="1:18" x14ac:dyDescent="0.3">
      <c r="A73" t="s">
        <v>1448</v>
      </c>
      <c r="B73" t="s">
        <v>13</v>
      </c>
      <c r="C73">
        <v>376</v>
      </c>
      <c r="D73">
        <v>124</v>
      </c>
      <c r="E73">
        <v>0.183</v>
      </c>
      <c r="F73">
        <v>0.36199999999999999</v>
      </c>
      <c r="G73">
        <v>-2.6</v>
      </c>
      <c r="H73">
        <v>1.8</v>
      </c>
      <c r="I73">
        <v>0.13</v>
      </c>
      <c r="J73">
        <v>7476</v>
      </c>
      <c r="L73">
        <f>STANDARDIZE(E73,Averages!$B$2,Averages!$B$3)</f>
        <v>0.40085965854952565</v>
      </c>
      <c r="M73">
        <f>STANDARDIZE(F73,Averages!$B$5,Averages!$B$6)</f>
        <v>1.0520105677956337</v>
      </c>
      <c r="N73">
        <f>STANDARDIZE(G73,Averages!$B$8,Averages!$B$9)</f>
        <v>-0.99260826060293628</v>
      </c>
      <c r="O73">
        <f>STANDARDIZE(H73,Averages!$B$11,Averages!$B$12)</f>
        <v>-1.0179336058360584</v>
      </c>
      <c r="P73">
        <f>STANDARDIZE(I73,Averages!$B$14,Averages!$B$15)*-1</f>
        <v>-0.58916777862315572</v>
      </c>
      <c r="R73" t="str">
        <f>IFERROR(VLOOKUP(A73,ADP!A:B,2,FALSE),"")</f>
        <v/>
      </c>
    </row>
    <row r="74" spans="1:18" x14ac:dyDescent="0.3">
      <c r="A74" t="s">
        <v>496</v>
      </c>
      <c r="B74" t="s">
        <v>13</v>
      </c>
      <c r="C74">
        <v>334</v>
      </c>
      <c r="D74">
        <v>121</v>
      </c>
      <c r="E74">
        <v>0.161</v>
      </c>
      <c r="F74">
        <v>0.36099999999999999</v>
      </c>
      <c r="G74">
        <v>-1</v>
      </c>
      <c r="H74">
        <v>5.7</v>
      </c>
      <c r="I74">
        <v>0.1</v>
      </c>
      <c r="J74">
        <v>4229</v>
      </c>
      <c r="L74">
        <f>STANDARDIZE(E74,Averages!$B$2,Averages!$B$3)</f>
        <v>7.6926148027837718E-2</v>
      </c>
      <c r="M74">
        <f>STANDARDIZE(F74,Averages!$B$5,Averages!$B$6)</f>
        <v>1.0329002223468982</v>
      </c>
      <c r="N74">
        <f>STANDARDIZE(G74,Averages!$B$8,Averages!$B$9)</f>
        <v>-0.38069873174358554</v>
      </c>
      <c r="O74">
        <f>STANDARDIZE(H74,Averages!$B$11,Averages!$B$12)</f>
        <v>1.0625174818495353</v>
      </c>
      <c r="P74">
        <f>STANDARDIZE(I74,Averages!$B$14,Averages!$B$15)*-1</f>
        <v>0.26122013011825546</v>
      </c>
      <c r="R74" t="str">
        <f>IFERROR(VLOOKUP(A74,ADP!A:B,2,FALSE),"")</f>
        <v/>
      </c>
    </row>
    <row r="75" spans="1:18" x14ac:dyDescent="0.3">
      <c r="A75" t="s">
        <v>80</v>
      </c>
      <c r="B75" t="s">
        <v>31</v>
      </c>
      <c r="C75">
        <v>568</v>
      </c>
      <c r="D75">
        <v>126</v>
      </c>
      <c r="E75">
        <v>0.20799999999999999</v>
      </c>
      <c r="F75">
        <v>0.36099999999999999</v>
      </c>
      <c r="G75">
        <v>6.7</v>
      </c>
      <c r="H75">
        <v>6.4</v>
      </c>
      <c r="I75">
        <v>0.11</v>
      </c>
      <c r="J75">
        <v>13757</v>
      </c>
      <c r="L75">
        <f>STANDARDIZE(E75,Averages!$B$2,Averages!$B$3)</f>
        <v>0.76896592050598933</v>
      </c>
      <c r="M75">
        <f>STANDARDIZE(F75,Averages!$B$5,Averages!$B$6)</f>
        <v>1.0329002223468982</v>
      </c>
      <c r="N75">
        <f>STANDARDIZE(G75,Averages!$B$8,Averages!$B$9)</f>
        <v>2.5641158758920399</v>
      </c>
      <c r="O75">
        <f>STANDARDIZE(H75,Averages!$B$11,Averages!$B$12)</f>
        <v>1.4359317796392572</v>
      </c>
      <c r="P75">
        <f>STANDARDIZE(I75,Averages!$B$14,Averages!$B$15)*-1</f>
        <v>-2.2242506128881491E-2</v>
      </c>
      <c r="R75">
        <f>IFERROR(VLOOKUP(A75,ADP!A:B,2,FALSE),"")</f>
        <v>85</v>
      </c>
    </row>
    <row r="76" spans="1:18" x14ac:dyDescent="0.3">
      <c r="A76" t="s">
        <v>81</v>
      </c>
      <c r="B76" t="s">
        <v>78</v>
      </c>
      <c r="C76">
        <v>483</v>
      </c>
      <c r="D76">
        <v>124</v>
      </c>
      <c r="E76">
        <v>0.24299999999999999</v>
      </c>
      <c r="F76">
        <v>0.36099999999999999</v>
      </c>
      <c r="G76">
        <v>-4.2</v>
      </c>
      <c r="H76">
        <v>2.9</v>
      </c>
      <c r="I76">
        <v>0.18</v>
      </c>
      <c r="J76">
        <v>12164</v>
      </c>
      <c r="L76">
        <f>STANDARDIZE(E76,Averages!$B$2,Averages!$B$3)</f>
        <v>1.2843146872450386</v>
      </c>
      <c r="M76">
        <f>STANDARDIZE(F76,Averages!$B$5,Averages!$B$6)</f>
        <v>1.0329002223468982</v>
      </c>
      <c r="N76">
        <f>STANDARDIZE(G76,Averages!$B$8,Averages!$B$9)</f>
        <v>-1.6045177894622871</v>
      </c>
      <c r="O76">
        <f>STANDARDIZE(H76,Averages!$B$11,Averages!$B$12)</f>
        <v>-0.43113970930935258</v>
      </c>
      <c r="P76">
        <f>STANDARDIZE(I76,Averages!$B$14,Averages!$B$15)*-1</f>
        <v>-2.0064809598588407</v>
      </c>
      <c r="R76">
        <f>IFERROR(VLOOKUP(A76,ADP!A:B,2,FALSE),"")</f>
        <v>84</v>
      </c>
    </row>
    <row r="77" spans="1:18" x14ac:dyDescent="0.3">
      <c r="A77" t="s">
        <v>82</v>
      </c>
      <c r="B77" t="s">
        <v>83</v>
      </c>
      <c r="C77">
        <v>652</v>
      </c>
      <c r="D77">
        <v>128</v>
      </c>
      <c r="E77">
        <v>0.28100000000000003</v>
      </c>
      <c r="F77">
        <v>0.36099999999999999</v>
      </c>
      <c r="G77">
        <v>-1.3</v>
      </c>
      <c r="H77">
        <v>3.4</v>
      </c>
      <c r="I77">
        <v>0.15</v>
      </c>
      <c r="J77">
        <v>9112</v>
      </c>
      <c r="L77">
        <f>STANDARDIZE(E77,Averages!$B$2,Averages!$B$3)</f>
        <v>1.8438362054188639</v>
      </c>
      <c r="M77">
        <f>STANDARDIZE(F77,Averages!$B$5,Averages!$B$6)</f>
        <v>1.0329002223468982</v>
      </c>
      <c r="N77">
        <f>STANDARDIZE(G77,Averages!$B$8,Averages!$B$9)</f>
        <v>-0.49543176840471381</v>
      </c>
      <c r="O77">
        <f>STANDARDIZE(H77,Averages!$B$11,Averages!$B$12)</f>
        <v>-0.16441521088812264</v>
      </c>
      <c r="P77">
        <f>STANDARDIZE(I77,Averages!$B$14,Averages!$B$15)*-1</f>
        <v>-1.1560930511174297</v>
      </c>
      <c r="R77">
        <f>IFERROR(VLOOKUP(A77,ADP!A:B,2,FALSE),"")</f>
        <v>68</v>
      </c>
    </row>
    <row r="78" spans="1:18" x14ac:dyDescent="0.3">
      <c r="A78" t="s">
        <v>84</v>
      </c>
      <c r="B78" t="s">
        <v>64</v>
      </c>
      <c r="C78">
        <v>606</v>
      </c>
      <c r="D78">
        <v>119</v>
      </c>
      <c r="E78">
        <v>0.24</v>
      </c>
      <c r="F78">
        <v>0.36099999999999999</v>
      </c>
      <c r="G78">
        <v>-1.8</v>
      </c>
      <c r="H78">
        <v>4.5</v>
      </c>
      <c r="I78">
        <v>0.09</v>
      </c>
      <c r="J78">
        <v>11982</v>
      </c>
      <c r="L78">
        <f>STANDARDIZE(E78,Averages!$B$2,Averages!$B$3)</f>
        <v>1.240141935810263</v>
      </c>
      <c r="M78">
        <f>STANDARDIZE(F78,Averages!$B$5,Averages!$B$6)</f>
        <v>1.0329002223468982</v>
      </c>
      <c r="N78">
        <f>STANDARDIZE(G78,Averages!$B$8,Averages!$B$9)</f>
        <v>-0.68665349617326088</v>
      </c>
      <c r="O78">
        <f>STANDARDIZE(H78,Averages!$B$11,Averages!$B$12)</f>
        <v>0.42237868563858333</v>
      </c>
      <c r="P78">
        <f>STANDARDIZE(I78,Averages!$B$14,Averages!$B$15)*-1</f>
        <v>0.54468276636539281</v>
      </c>
      <c r="R78">
        <f>IFERROR(VLOOKUP(A78,ADP!A:B,2,FALSE),"")</f>
        <v>87</v>
      </c>
    </row>
    <row r="79" spans="1:18" x14ac:dyDescent="0.3">
      <c r="A79" t="s">
        <v>85</v>
      </c>
      <c r="B79" t="s">
        <v>35</v>
      </c>
      <c r="C79">
        <v>622</v>
      </c>
      <c r="D79">
        <v>123</v>
      </c>
      <c r="E79">
        <v>0.20899999999999999</v>
      </c>
      <c r="F79">
        <v>0.36099999999999999</v>
      </c>
      <c r="G79">
        <v>0.4</v>
      </c>
      <c r="H79">
        <v>3.1</v>
      </c>
      <c r="I79">
        <v>0.06</v>
      </c>
      <c r="J79">
        <v>8090</v>
      </c>
      <c r="L79">
        <f>STANDARDIZE(E79,Averages!$B$2,Averages!$B$3)</f>
        <v>0.78369017098424787</v>
      </c>
      <c r="M79">
        <f>STANDARDIZE(F79,Averages!$B$5,Averages!$B$6)</f>
        <v>1.0329002223468982</v>
      </c>
      <c r="N79">
        <f>STANDARDIZE(G79,Averages!$B$8,Averages!$B$9)</f>
        <v>0.15472210600834635</v>
      </c>
      <c r="O79">
        <f>STANDARDIZE(H79,Averages!$B$11,Averages!$B$12)</f>
        <v>-0.32444990994086054</v>
      </c>
      <c r="P79">
        <f>STANDARDIZE(I79,Averages!$B$14,Averages!$B$15)*-1</f>
        <v>1.395070675106804</v>
      </c>
      <c r="R79">
        <f>IFERROR(VLOOKUP(A79,ADP!A:B,2,FALSE),"")</f>
        <v>161</v>
      </c>
    </row>
    <row r="80" spans="1:18" x14ac:dyDescent="0.3">
      <c r="A80" t="s">
        <v>86</v>
      </c>
      <c r="B80" t="s">
        <v>87</v>
      </c>
      <c r="C80">
        <v>650</v>
      </c>
      <c r="D80">
        <v>122</v>
      </c>
      <c r="E80">
        <v>0.20699999999999999</v>
      </c>
      <c r="F80">
        <v>0.36</v>
      </c>
      <c r="G80">
        <v>1.3</v>
      </c>
      <c r="H80">
        <v>4.3</v>
      </c>
      <c r="I80">
        <v>0.09</v>
      </c>
      <c r="J80">
        <v>9847</v>
      </c>
      <c r="L80">
        <f>STANDARDIZE(E80,Averages!$B$2,Averages!$B$3)</f>
        <v>0.75424167002773079</v>
      </c>
      <c r="M80">
        <f>STANDARDIZE(F80,Averages!$B$5,Averages!$B$6)</f>
        <v>1.0137898768981626</v>
      </c>
      <c r="N80">
        <f>STANDARDIZE(G80,Averages!$B$8,Averages!$B$9)</f>
        <v>0.49892121599173112</v>
      </c>
      <c r="O80">
        <f>STANDARDIZE(H80,Averages!$B$11,Averages!$B$12)</f>
        <v>0.31568888627009123</v>
      </c>
      <c r="P80">
        <f>STANDARDIZE(I80,Averages!$B$14,Averages!$B$15)*-1</f>
        <v>0.54468276636539281</v>
      </c>
      <c r="R80">
        <f>IFERROR(VLOOKUP(A80,ADP!A:B,2,FALSE),"")</f>
        <v>80</v>
      </c>
    </row>
    <row r="81" spans="1:18" x14ac:dyDescent="0.3">
      <c r="A81" t="s">
        <v>88</v>
      </c>
      <c r="B81" t="s">
        <v>49</v>
      </c>
      <c r="C81">
        <v>410</v>
      </c>
      <c r="D81">
        <v>129</v>
      </c>
      <c r="E81">
        <v>0.20899999999999999</v>
      </c>
      <c r="F81">
        <v>0.36</v>
      </c>
      <c r="G81">
        <v>-2.1</v>
      </c>
      <c r="H81">
        <v>4.3</v>
      </c>
      <c r="I81">
        <v>0.09</v>
      </c>
      <c r="J81">
        <v>14274</v>
      </c>
      <c r="L81">
        <f>STANDARDIZE(E81,Averages!$B$2,Averages!$B$3)</f>
        <v>0.78369017098424787</v>
      </c>
      <c r="M81">
        <f>STANDARDIZE(F81,Averages!$B$5,Averages!$B$6)</f>
        <v>1.0137898768981626</v>
      </c>
      <c r="N81">
        <f>STANDARDIZE(G81,Averages!$B$8,Averages!$B$9)</f>
        <v>-0.80138653283438921</v>
      </c>
      <c r="O81">
        <f>STANDARDIZE(H81,Averages!$B$11,Averages!$B$12)</f>
        <v>0.31568888627009123</v>
      </c>
      <c r="P81">
        <f>STANDARDIZE(I81,Averages!$B$14,Averages!$B$15)*-1</f>
        <v>0.54468276636539281</v>
      </c>
      <c r="R81">
        <f>IFERROR(VLOOKUP(A81,ADP!A:B,2,FALSE),"")</f>
        <v>196</v>
      </c>
    </row>
    <row r="82" spans="1:18" x14ac:dyDescent="0.3">
      <c r="A82" t="s">
        <v>89</v>
      </c>
      <c r="B82" t="s">
        <v>90</v>
      </c>
      <c r="C82">
        <v>412</v>
      </c>
      <c r="D82">
        <v>120</v>
      </c>
      <c r="E82">
        <v>0.245</v>
      </c>
      <c r="F82">
        <v>0.35899999999999999</v>
      </c>
      <c r="G82">
        <v>-2</v>
      </c>
      <c r="H82">
        <v>5.5</v>
      </c>
      <c r="I82">
        <v>0.12</v>
      </c>
      <c r="J82">
        <v>11270</v>
      </c>
      <c r="L82">
        <f>STANDARDIZE(E82,Averages!$B$2,Averages!$B$3)</f>
        <v>1.3137631882015557</v>
      </c>
      <c r="M82">
        <f>STANDARDIZE(F82,Averages!$B$5,Averages!$B$6)</f>
        <v>0.99467953144942689</v>
      </c>
      <c r="N82">
        <f>STANDARDIZE(G82,Averages!$B$8,Averages!$B$9)</f>
        <v>-0.76314218728067973</v>
      </c>
      <c r="O82">
        <f>STANDARDIZE(H82,Averages!$B$11,Averages!$B$12)</f>
        <v>0.95582768248104322</v>
      </c>
      <c r="P82">
        <f>STANDARDIZE(I82,Averages!$B$14,Averages!$B$15)*-1</f>
        <v>-0.30570514237601842</v>
      </c>
      <c r="R82">
        <f>IFERROR(VLOOKUP(A82,ADP!A:B,2,FALSE),"")</f>
        <v>251</v>
      </c>
    </row>
    <row r="83" spans="1:18" x14ac:dyDescent="0.3">
      <c r="A83" t="s">
        <v>91</v>
      </c>
      <c r="B83" t="s">
        <v>35</v>
      </c>
      <c r="C83">
        <v>443</v>
      </c>
      <c r="D83">
        <v>122</v>
      </c>
      <c r="E83">
        <v>0.247</v>
      </c>
      <c r="F83">
        <v>0.35899999999999999</v>
      </c>
      <c r="G83">
        <v>-2.4</v>
      </c>
      <c r="H83">
        <v>2.5</v>
      </c>
      <c r="I83">
        <v>0.13</v>
      </c>
      <c r="J83">
        <v>18015</v>
      </c>
      <c r="L83">
        <f>STANDARDIZE(E83,Averages!$B$2,Averages!$B$3)</f>
        <v>1.3432116891580728</v>
      </c>
      <c r="M83">
        <f>STANDARDIZE(F83,Averages!$B$5,Averages!$B$6)</f>
        <v>0.99467953144942689</v>
      </c>
      <c r="N83">
        <f>STANDARDIZE(G83,Averages!$B$8,Averages!$B$9)</f>
        <v>-0.91611956949551743</v>
      </c>
      <c r="O83">
        <f>STANDARDIZE(H83,Averages!$B$11,Averages!$B$12)</f>
        <v>-0.6445193080463365</v>
      </c>
      <c r="P83">
        <f>STANDARDIZE(I83,Averages!$B$14,Averages!$B$15)*-1</f>
        <v>-0.58916777862315572</v>
      </c>
      <c r="R83" t="str">
        <f>IFERROR(VLOOKUP(A83,ADP!A:B,2,FALSE),"")</f>
        <v/>
      </c>
    </row>
    <row r="84" spans="1:18" x14ac:dyDescent="0.3">
      <c r="A84" t="s">
        <v>350</v>
      </c>
      <c r="B84" t="s">
        <v>25</v>
      </c>
      <c r="C84">
        <v>370</v>
      </c>
      <c r="D84">
        <v>120</v>
      </c>
      <c r="E84">
        <v>0.16400000000000001</v>
      </c>
      <c r="F84">
        <v>0.35799999999999998</v>
      </c>
      <c r="G84">
        <v>0.3</v>
      </c>
      <c r="H84">
        <v>1.4</v>
      </c>
      <c r="I84">
        <v>0.1</v>
      </c>
      <c r="J84">
        <v>9134</v>
      </c>
      <c r="L84">
        <f>STANDARDIZE(E84,Averages!$B$2,Averages!$B$3)</f>
        <v>0.1210988994626134</v>
      </c>
      <c r="M84">
        <f>STANDARDIZE(F84,Averages!$B$5,Averages!$B$6)</f>
        <v>0.97556918600069131</v>
      </c>
      <c r="N84">
        <f>STANDARDIZE(G84,Averages!$B$8,Averages!$B$9)</f>
        <v>0.11647776045463691</v>
      </c>
      <c r="O84">
        <f>STANDARDIZE(H84,Averages!$B$11,Averages!$B$12)</f>
        <v>-1.2313132045730424</v>
      </c>
      <c r="P84">
        <f>STANDARDIZE(I84,Averages!$B$14,Averages!$B$15)*-1</f>
        <v>0.26122013011825546</v>
      </c>
      <c r="R84">
        <f>IFERROR(VLOOKUP(A84,ADP!A:B,2,FALSE),"")</f>
        <v>311</v>
      </c>
    </row>
    <row r="85" spans="1:18" x14ac:dyDescent="0.3">
      <c r="A85" t="s">
        <v>92</v>
      </c>
      <c r="B85" t="s">
        <v>35</v>
      </c>
      <c r="C85">
        <v>491</v>
      </c>
      <c r="D85">
        <v>121</v>
      </c>
      <c r="E85">
        <v>0.224</v>
      </c>
      <c r="F85">
        <v>0.35799999999999998</v>
      </c>
      <c r="G85">
        <v>1.9</v>
      </c>
      <c r="H85">
        <v>5.9</v>
      </c>
      <c r="I85">
        <v>0.09</v>
      </c>
      <c r="J85">
        <v>4062</v>
      </c>
      <c r="L85">
        <f>STANDARDIZE(E85,Averages!$B$2,Averages!$B$3)</f>
        <v>1.0045539281581264</v>
      </c>
      <c r="M85">
        <f>STANDARDIZE(F85,Averages!$B$5,Averages!$B$6)</f>
        <v>0.97556918600069131</v>
      </c>
      <c r="N85">
        <f>STANDARDIZE(G85,Averages!$B$8,Averages!$B$9)</f>
        <v>0.72838728931398755</v>
      </c>
      <c r="O85">
        <f>STANDARDIZE(H85,Averages!$B$11,Averages!$B$12)</f>
        <v>1.1692072812180274</v>
      </c>
      <c r="P85">
        <f>STANDARDIZE(I85,Averages!$B$14,Averages!$B$15)*-1</f>
        <v>0.54468276636539281</v>
      </c>
      <c r="R85">
        <f>IFERROR(VLOOKUP(A85,ADP!A:B,2,FALSE),"")</f>
        <v>250</v>
      </c>
    </row>
    <row r="86" spans="1:18" x14ac:dyDescent="0.3">
      <c r="A86" t="s">
        <v>93</v>
      </c>
      <c r="B86" t="s">
        <v>21</v>
      </c>
      <c r="C86">
        <v>593</v>
      </c>
      <c r="D86">
        <v>104</v>
      </c>
      <c r="E86">
        <v>0.219</v>
      </c>
      <c r="F86">
        <v>0.35699999999999998</v>
      </c>
      <c r="G86">
        <v>-2.7</v>
      </c>
      <c r="H86">
        <v>2.7</v>
      </c>
      <c r="I86">
        <v>0.14000000000000001</v>
      </c>
      <c r="J86">
        <v>7619</v>
      </c>
      <c r="L86">
        <f>STANDARDIZE(E86,Averages!$B$2,Averages!$B$3)</f>
        <v>0.93093267576683347</v>
      </c>
      <c r="M86">
        <f>STANDARDIZE(F86,Averages!$B$5,Averages!$B$6)</f>
        <v>0.95645884055195574</v>
      </c>
      <c r="N86">
        <f>STANDARDIZE(G86,Averages!$B$8,Averages!$B$9)</f>
        <v>-1.0308526061566456</v>
      </c>
      <c r="O86">
        <f>STANDARDIZE(H86,Averages!$B$11,Averages!$B$12)</f>
        <v>-0.5378295086778444</v>
      </c>
      <c r="P86">
        <f>STANDARDIZE(I86,Averages!$B$14,Averages!$B$15)*-1</f>
        <v>-0.87263041487029314</v>
      </c>
      <c r="R86" t="str">
        <f>IFERROR(VLOOKUP(A86,ADP!A:B,2,FALSE),"")</f>
        <v/>
      </c>
    </row>
    <row r="87" spans="1:18" x14ac:dyDescent="0.3">
      <c r="A87" t="s">
        <v>94</v>
      </c>
      <c r="B87" t="s">
        <v>27</v>
      </c>
      <c r="C87">
        <v>540</v>
      </c>
      <c r="D87">
        <v>127</v>
      </c>
      <c r="E87">
        <v>0.17</v>
      </c>
      <c r="F87">
        <v>0.35699999999999998</v>
      </c>
      <c r="G87">
        <v>3.3</v>
      </c>
      <c r="H87">
        <v>4.8</v>
      </c>
      <c r="I87">
        <v>0.06</v>
      </c>
      <c r="J87">
        <v>3892</v>
      </c>
      <c r="L87">
        <f>STANDARDIZE(E87,Averages!$B$2,Averages!$B$3)</f>
        <v>0.20944440233216477</v>
      </c>
      <c r="M87">
        <f>STANDARDIZE(F87,Averages!$B$5,Averages!$B$6)</f>
        <v>0.95645884055195574</v>
      </c>
      <c r="N87">
        <f>STANDARDIZE(G87,Averages!$B$8,Averages!$B$9)</f>
        <v>1.2638081270659194</v>
      </c>
      <c r="O87">
        <f>STANDARDIZE(H87,Averages!$B$11,Averages!$B$12)</f>
        <v>0.5824133846913212</v>
      </c>
      <c r="P87">
        <f>STANDARDIZE(I87,Averages!$B$14,Averages!$B$15)*-1</f>
        <v>1.395070675106804</v>
      </c>
      <c r="R87">
        <f>IFERROR(VLOOKUP(A87,ADP!A:B,2,FALSE),"")</f>
        <v>270</v>
      </c>
    </row>
    <row r="88" spans="1:18" x14ac:dyDescent="0.3">
      <c r="A88" t="s">
        <v>311</v>
      </c>
      <c r="B88" t="s">
        <v>90</v>
      </c>
      <c r="C88">
        <v>214</v>
      </c>
      <c r="D88">
        <v>119</v>
      </c>
      <c r="E88">
        <v>0.12</v>
      </c>
      <c r="F88">
        <v>0.35699999999999998</v>
      </c>
      <c r="G88">
        <v>-0.3</v>
      </c>
      <c r="H88">
        <v>3.1</v>
      </c>
      <c r="I88">
        <v>7.0000000000000007E-2</v>
      </c>
      <c r="J88">
        <v>5450</v>
      </c>
      <c r="L88">
        <f>STANDARDIZE(E88,Averages!$B$2,Averages!$B$3)</f>
        <v>-0.52676812158076292</v>
      </c>
      <c r="M88">
        <f>STANDARDIZE(F88,Averages!$B$5,Averages!$B$6)</f>
        <v>0.95645884055195574</v>
      </c>
      <c r="N88">
        <f>STANDARDIZE(G88,Averages!$B$8,Averages!$B$9)</f>
        <v>-0.11298831286761959</v>
      </c>
      <c r="O88">
        <f>STANDARDIZE(H88,Averages!$B$11,Averages!$B$12)</f>
        <v>-0.32444990994086054</v>
      </c>
      <c r="P88">
        <f>STANDARDIZE(I88,Averages!$B$14,Averages!$B$15)*-1</f>
        <v>1.1116080388596667</v>
      </c>
      <c r="R88" t="str">
        <f>IFERROR(VLOOKUP(A88,ADP!A:B,2,FALSE),"")</f>
        <v/>
      </c>
    </row>
    <row r="89" spans="1:18" x14ac:dyDescent="0.3">
      <c r="A89" t="s">
        <v>95</v>
      </c>
      <c r="B89" t="s">
        <v>17</v>
      </c>
      <c r="C89">
        <v>632</v>
      </c>
      <c r="D89">
        <v>117</v>
      </c>
      <c r="E89">
        <v>0.2</v>
      </c>
      <c r="F89">
        <v>0.35599999999999998</v>
      </c>
      <c r="G89">
        <v>-1.3</v>
      </c>
      <c r="H89">
        <v>3.1</v>
      </c>
      <c r="I89">
        <v>0.1</v>
      </c>
      <c r="J89">
        <v>12552</v>
      </c>
      <c r="L89">
        <f>STANDARDIZE(E89,Averages!$B$2,Averages!$B$3)</f>
        <v>0.65117191667992125</v>
      </c>
      <c r="M89">
        <f>STANDARDIZE(F89,Averages!$B$5,Averages!$B$6)</f>
        <v>0.93734849510322005</v>
      </c>
      <c r="N89">
        <f>STANDARDIZE(G89,Averages!$B$8,Averages!$B$9)</f>
        <v>-0.49543176840471381</v>
      </c>
      <c r="O89">
        <f>STANDARDIZE(H89,Averages!$B$11,Averages!$B$12)</f>
        <v>-0.32444990994086054</v>
      </c>
      <c r="P89">
        <f>STANDARDIZE(I89,Averages!$B$14,Averages!$B$15)*-1</f>
        <v>0.26122013011825546</v>
      </c>
      <c r="R89">
        <f>IFERROR(VLOOKUP(A89,ADP!A:B,2,FALSE),"")</f>
        <v>194</v>
      </c>
    </row>
    <row r="90" spans="1:18" x14ac:dyDescent="0.3">
      <c r="A90" t="s">
        <v>1449</v>
      </c>
      <c r="B90" t="s">
        <v>27</v>
      </c>
      <c r="C90">
        <v>67</v>
      </c>
      <c r="D90">
        <v>126</v>
      </c>
      <c r="E90">
        <v>0.246</v>
      </c>
      <c r="F90">
        <v>0.35599999999999998</v>
      </c>
      <c r="G90">
        <v>0</v>
      </c>
      <c r="H90">
        <v>1.8</v>
      </c>
      <c r="I90">
        <v>0.11</v>
      </c>
      <c r="J90">
        <v>15564</v>
      </c>
      <c r="L90">
        <f>STANDARDIZE(E90,Averages!$B$2,Averages!$B$3)</f>
        <v>1.3284874386798142</v>
      </c>
      <c r="M90">
        <f>STANDARDIZE(F90,Averages!$B$5,Averages!$B$6)</f>
        <v>0.93734849510322005</v>
      </c>
      <c r="N90">
        <f>STANDARDIZE(G90,Averages!$B$8,Averages!$B$9)</f>
        <v>1.7447237935086502E-3</v>
      </c>
      <c r="O90">
        <f>STANDARDIZE(H90,Averages!$B$11,Averages!$B$12)</f>
        <v>-1.0179336058360584</v>
      </c>
      <c r="P90">
        <f>STANDARDIZE(I90,Averages!$B$14,Averages!$B$15)*-1</f>
        <v>-2.2242506128881491E-2</v>
      </c>
      <c r="R90" t="str">
        <f>IFERROR(VLOOKUP(A90,ADP!A:B,2,FALSE),"")</f>
        <v/>
      </c>
    </row>
    <row r="91" spans="1:18" x14ac:dyDescent="0.3">
      <c r="A91" t="s">
        <v>96</v>
      </c>
      <c r="B91" t="s">
        <v>97</v>
      </c>
      <c r="C91">
        <v>675</v>
      </c>
      <c r="D91">
        <v>121</v>
      </c>
      <c r="E91">
        <v>0.21099999999999999</v>
      </c>
      <c r="F91">
        <v>0.35499999999999998</v>
      </c>
      <c r="G91">
        <v>-2.1</v>
      </c>
      <c r="H91">
        <v>2.2000000000000002</v>
      </c>
      <c r="I91">
        <v>0.14000000000000001</v>
      </c>
      <c r="J91">
        <v>11265</v>
      </c>
      <c r="L91">
        <f>STANDARDIZE(E91,Averages!$B$2,Averages!$B$3)</f>
        <v>0.81313867194076506</v>
      </c>
      <c r="M91">
        <f>STANDARDIZE(F91,Averages!$B$5,Averages!$B$6)</f>
        <v>0.91823814965448447</v>
      </c>
      <c r="N91">
        <f>STANDARDIZE(G91,Averages!$B$8,Averages!$B$9)</f>
        <v>-0.80138653283438921</v>
      </c>
      <c r="O91">
        <f>STANDARDIZE(H91,Averages!$B$11,Averages!$B$12)</f>
        <v>-0.80455400709907443</v>
      </c>
      <c r="P91">
        <f>STANDARDIZE(I91,Averages!$B$14,Averages!$B$15)*-1</f>
        <v>-0.87263041487029314</v>
      </c>
      <c r="R91">
        <f>IFERROR(VLOOKUP(A91,ADP!A:B,2,FALSE),"")</f>
        <v>58</v>
      </c>
    </row>
    <row r="92" spans="1:18" x14ac:dyDescent="0.3">
      <c r="A92" t="s">
        <v>1450</v>
      </c>
      <c r="B92" t="s">
        <v>144</v>
      </c>
      <c r="C92">
        <v>344</v>
      </c>
      <c r="D92">
        <v>122</v>
      </c>
      <c r="E92">
        <v>0.20200000000000001</v>
      </c>
      <c r="F92">
        <v>0.35499999999999998</v>
      </c>
      <c r="G92">
        <v>0.2</v>
      </c>
      <c r="H92">
        <v>5</v>
      </c>
      <c r="I92">
        <v>0.11</v>
      </c>
      <c r="J92">
        <v>5485</v>
      </c>
      <c r="L92">
        <f>STANDARDIZE(E92,Averages!$B$2,Averages!$B$3)</f>
        <v>0.68062041763643832</v>
      </c>
      <c r="M92">
        <f>STANDARDIZE(F92,Averages!$B$5,Averages!$B$6)</f>
        <v>0.91823814965448447</v>
      </c>
      <c r="N92">
        <f>STANDARDIZE(G92,Averages!$B$8,Averages!$B$9)</f>
        <v>7.82334149009275E-2</v>
      </c>
      <c r="O92">
        <f>STANDARDIZE(H92,Averages!$B$11,Averages!$B$12)</f>
        <v>0.6891031840598133</v>
      </c>
      <c r="P92">
        <f>STANDARDIZE(I92,Averages!$B$14,Averages!$B$15)*-1</f>
        <v>-2.2242506128881491E-2</v>
      </c>
      <c r="R92" t="str">
        <f>IFERROR(VLOOKUP(A92,ADP!A:B,2,FALSE),"")</f>
        <v/>
      </c>
    </row>
    <row r="93" spans="1:18" x14ac:dyDescent="0.3">
      <c r="A93" t="s">
        <v>98</v>
      </c>
      <c r="B93" t="s">
        <v>49</v>
      </c>
      <c r="C93">
        <v>435</v>
      </c>
      <c r="D93">
        <v>126</v>
      </c>
      <c r="E93">
        <v>0.25800000000000001</v>
      </c>
      <c r="F93">
        <v>0.35499999999999998</v>
      </c>
      <c r="G93">
        <v>-1.7</v>
      </c>
      <c r="H93">
        <v>1.9</v>
      </c>
      <c r="I93">
        <v>0.18</v>
      </c>
      <c r="J93">
        <v>13265</v>
      </c>
      <c r="L93">
        <f>STANDARDIZE(E93,Averages!$B$2,Averages!$B$3)</f>
        <v>1.5051784444189171</v>
      </c>
      <c r="M93">
        <f>STANDARDIZE(F93,Averages!$B$5,Averages!$B$6)</f>
        <v>0.91823814965448447</v>
      </c>
      <c r="N93">
        <f>STANDARDIZE(G93,Averages!$B$8,Averages!$B$9)</f>
        <v>-0.64840915061955151</v>
      </c>
      <c r="O93">
        <f>STANDARDIZE(H93,Averages!$B$11,Averages!$B$12)</f>
        <v>-0.96458870615181247</v>
      </c>
      <c r="P93">
        <f>STANDARDIZE(I93,Averages!$B$14,Averages!$B$15)*-1</f>
        <v>-2.0064809598588407</v>
      </c>
      <c r="R93">
        <f>IFERROR(VLOOKUP(A93,ADP!A:B,2,FALSE),"")</f>
        <v>179</v>
      </c>
    </row>
    <row r="94" spans="1:18" x14ac:dyDescent="0.3">
      <c r="A94" t="s">
        <v>99</v>
      </c>
      <c r="B94" t="s">
        <v>29</v>
      </c>
      <c r="C94">
        <v>635</v>
      </c>
      <c r="D94">
        <v>111</v>
      </c>
      <c r="E94">
        <v>0.23899999999999999</v>
      </c>
      <c r="F94">
        <v>0.35299999999999998</v>
      </c>
      <c r="G94">
        <v>0.8</v>
      </c>
      <c r="H94">
        <v>4.4000000000000004</v>
      </c>
      <c r="I94">
        <v>0.09</v>
      </c>
      <c r="J94">
        <v>13329</v>
      </c>
      <c r="L94">
        <f>STANDARDIZE(E94,Averages!$B$2,Averages!$B$3)</f>
        <v>1.2254176853320045</v>
      </c>
      <c r="M94">
        <f>STANDARDIZE(F94,Averages!$B$5,Averages!$B$6)</f>
        <v>0.88001745875701332</v>
      </c>
      <c r="N94">
        <f>STANDARDIZE(G94,Averages!$B$8,Averages!$B$9)</f>
        <v>0.30769948822318399</v>
      </c>
      <c r="O94">
        <f>STANDARDIZE(H94,Averages!$B$11,Averages!$B$12)</f>
        <v>0.3690337859543375</v>
      </c>
      <c r="P94">
        <f>STANDARDIZE(I94,Averages!$B$14,Averages!$B$15)*-1</f>
        <v>0.54468276636539281</v>
      </c>
      <c r="R94">
        <f>IFERROR(VLOOKUP(A94,ADP!A:B,2,FALSE),"")</f>
        <v>108</v>
      </c>
    </row>
    <row r="95" spans="1:18" x14ac:dyDescent="0.3">
      <c r="A95" t="s">
        <v>100</v>
      </c>
      <c r="B95" t="s">
        <v>37</v>
      </c>
      <c r="C95">
        <v>723</v>
      </c>
      <c r="D95">
        <v>118</v>
      </c>
      <c r="E95">
        <v>0.23200000000000001</v>
      </c>
      <c r="F95">
        <v>0.35299999999999998</v>
      </c>
      <c r="G95">
        <v>4.7</v>
      </c>
      <c r="H95">
        <v>5.0999999999999996</v>
      </c>
      <c r="I95">
        <v>7.0000000000000007E-2</v>
      </c>
      <c r="J95">
        <v>12916</v>
      </c>
      <c r="L95">
        <f>STANDARDIZE(E95,Averages!$B$2,Averages!$B$3)</f>
        <v>1.1223479319841949</v>
      </c>
      <c r="M95">
        <f>STANDARDIZE(F95,Averages!$B$5,Averages!$B$6)</f>
        <v>0.88001745875701332</v>
      </c>
      <c r="N95">
        <f>STANDARDIZE(G95,Averages!$B$8,Averages!$B$9)</f>
        <v>1.7992289648178514</v>
      </c>
      <c r="O95">
        <f>STANDARDIZE(H95,Averages!$B$11,Averages!$B$12)</f>
        <v>0.74244808374405902</v>
      </c>
      <c r="P95">
        <f>STANDARDIZE(I95,Averages!$B$14,Averages!$B$15)*-1</f>
        <v>1.1116080388596667</v>
      </c>
      <c r="R95">
        <f>IFERROR(VLOOKUP(A95,ADP!A:B,2,FALSE),"")</f>
        <v>20</v>
      </c>
    </row>
    <row r="96" spans="1:18" x14ac:dyDescent="0.3">
      <c r="A96" t="s">
        <v>101</v>
      </c>
      <c r="B96" t="s">
        <v>71</v>
      </c>
      <c r="C96">
        <v>451</v>
      </c>
      <c r="D96">
        <v>119</v>
      </c>
      <c r="E96">
        <v>0.22800000000000001</v>
      </c>
      <c r="F96">
        <v>0.35199999999999998</v>
      </c>
      <c r="G96">
        <v>-0.8</v>
      </c>
      <c r="H96">
        <v>4.2</v>
      </c>
      <c r="I96">
        <v>0.11</v>
      </c>
      <c r="J96">
        <v>10264</v>
      </c>
      <c r="L96">
        <f>STANDARDIZE(E96,Averages!$B$2,Averages!$B$3)</f>
        <v>1.0634509300711605</v>
      </c>
      <c r="M96">
        <f>STANDARDIZE(F96,Averages!$B$5,Averages!$B$6)</f>
        <v>0.86090711330827763</v>
      </c>
      <c r="N96">
        <f>STANDARDIZE(G96,Averages!$B$8,Averages!$B$9)</f>
        <v>-0.30421004063616675</v>
      </c>
      <c r="O96">
        <f>STANDARDIZE(H96,Averages!$B$11,Averages!$B$12)</f>
        <v>0.2623439865858454</v>
      </c>
      <c r="P96">
        <f>STANDARDIZE(I96,Averages!$B$14,Averages!$B$15)*-1</f>
        <v>-2.2242506128881491E-2</v>
      </c>
      <c r="R96">
        <f>IFERROR(VLOOKUP(A96,ADP!A:B,2,FALSE),"")</f>
        <v>294</v>
      </c>
    </row>
    <row r="97" spans="1:18" x14ac:dyDescent="0.3">
      <c r="A97" t="s">
        <v>1194</v>
      </c>
      <c r="B97" t="s">
        <v>64</v>
      </c>
      <c r="C97">
        <v>311</v>
      </c>
      <c r="D97">
        <v>112</v>
      </c>
      <c r="E97">
        <v>0.24</v>
      </c>
      <c r="F97">
        <v>0.35099999999999998</v>
      </c>
      <c r="G97">
        <v>-0.4</v>
      </c>
      <c r="H97">
        <v>2.8</v>
      </c>
      <c r="I97">
        <v>0.15</v>
      </c>
      <c r="J97">
        <v>11342</v>
      </c>
      <c r="L97">
        <f>STANDARDIZE(E97,Averages!$B$2,Averages!$B$3)</f>
        <v>1.240141935810263</v>
      </c>
      <c r="M97">
        <f>STANDARDIZE(F97,Averages!$B$5,Averages!$B$6)</f>
        <v>0.84179676785954205</v>
      </c>
      <c r="N97">
        <f>STANDARDIZE(G97,Averages!$B$8,Averages!$B$9)</f>
        <v>-0.15123265842132902</v>
      </c>
      <c r="O97">
        <f>STANDARDIZE(H97,Averages!$B$11,Averages!$B$12)</f>
        <v>-0.48448460899359863</v>
      </c>
      <c r="P97">
        <f>STANDARDIZE(I97,Averages!$B$14,Averages!$B$15)*-1</f>
        <v>-1.1560930511174297</v>
      </c>
      <c r="R97" t="str">
        <f>IFERROR(VLOOKUP(A97,ADP!A:B,2,FALSE),"")</f>
        <v/>
      </c>
    </row>
    <row r="98" spans="1:18" x14ac:dyDescent="0.3">
      <c r="A98" t="s">
        <v>102</v>
      </c>
      <c r="B98" t="s">
        <v>27</v>
      </c>
      <c r="C98">
        <v>626</v>
      </c>
      <c r="D98">
        <v>122</v>
      </c>
      <c r="E98">
        <v>0.191</v>
      </c>
      <c r="F98">
        <v>0.35099999999999998</v>
      </c>
      <c r="G98">
        <v>0.3</v>
      </c>
      <c r="H98">
        <v>5.9</v>
      </c>
      <c r="I98">
        <v>0.06</v>
      </c>
      <c r="J98">
        <v>17678</v>
      </c>
      <c r="L98">
        <f>STANDARDIZE(E98,Averages!$B$2,Averages!$B$3)</f>
        <v>0.51865366237559418</v>
      </c>
      <c r="M98">
        <f>STANDARDIZE(F98,Averages!$B$5,Averages!$B$6)</f>
        <v>0.84179676785954205</v>
      </c>
      <c r="N98">
        <f>STANDARDIZE(G98,Averages!$B$8,Averages!$B$9)</f>
        <v>0.11647776045463691</v>
      </c>
      <c r="O98">
        <f>STANDARDIZE(H98,Averages!$B$11,Averages!$B$12)</f>
        <v>1.1692072812180274</v>
      </c>
      <c r="P98">
        <f>STANDARDIZE(I98,Averages!$B$14,Averages!$B$15)*-1</f>
        <v>1.395070675106804</v>
      </c>
      <c r="R98">
        <f>IFERROR(VLOOKUP(A98,ADP!A:B,2,FALSE),"")</f>
        <v>33</v>
      </c>
    </row>
    <row r="99" spans="1:18" x14ac:dyDescent="0.3">
      <c r="A99" t="s">
        <v>1451</v>
      </c>
      <c r="B99" t="s">
        <v>87</v>
      </c>
      <c r="C99">
        <v>32</v>
      </c>
      <c r="D99">
        <v>116</v>
      </c>
      <c r="E99">
        <v>7.3999999999999996E-2</v>
      </c>
      <c r="F99">
        <v>0.35099999999999998</v>
      </c>
      <c r="G99">
        <v>-0.2</v>
      </c>
      <c r="H99">
        <v>3.6</v>
      </c>
      <c r="I99">
        <v>0.12</v>
      </c>
      <c r="J99">
        <v>13718</v>
      </c>
      <c r="L99">
        <f>STANDARDIZE(E99,Averages!$B$2,Averages!$B$3)</f>
        <v>-1.2040836435806561</v>
      </c>
      <c r="M99">
        <f>STANDARDIZE(F99,Averages!$B$5,Averages!$B$6)</f>
        <v>0.84179676785954205</v>
      </c>
      <c r="N99">
        <f>STANDARDIZE(G99,Averages!$B$8,Averages!$B$9)</f>
        <v>-7.4743967313910184E-2</v>
      </c>
      <c r="O99">
        <f>STANDARDIZE(H99,Averages!$B$11,Averages!$B$12)</f>
        <v>-5.7725411519630565E-2</v>
      </c>
      <c r="P99">
        <f>STANDARDIZE(I99,Averages!$B$14,Averages!$B$15)*-1</f>
        <v>-0.30570514237601842</v>
      </c>
      <c r="R99" t="str">
        <f>IFERROR(VLOOKUP(A99,ADP!A:B,2,FALSE),"")</f>
        <v/>
      </c>
    </row>
    <row r="100" spans="1:18" x14ac:dyDescent="0.3">
      <c r="A100" t="s">
        <v>103</v>
      </c>
      <c r="B100" t="s">
        <v>37</v>
      </c>
      <c r="C100">
        <v>667</v>
      </c>
      <c r="D100">
        <v>117</v>
      </c>
      <c r="E100">
        <v>0.19600000000000001</v>
      </c>
      <c r="F100">
        <v>0.35</v>
      </c>
      <c r="G100">
        <v>0.8</v>
      </c>
      <c r="H100">
        <v>4</v>
      </c>
      <c r="I100">
        <v>7.0000000000000007E-2</v>
      </c>
      <c r="J100">
        <v>2396</v>
      </c>
      <c r="L100">
        <f>STANDARDIZE(E100,Averages!$B$2,Averages!$B$3)</f>
        <v>0.59227491476688698</v>
      </c>
      <c r="M100">
        <f>STANDARDIZE(F100,Averages!$B$5,Averages!$B$6)</f>
        <v>0.82268642241080647</v>
      </c>
      <c r="N100">
        <f>STANDARDIZE(G100,Averages!$B$8,Averages!$B$9)</f>
        <v>0.30769948822318399</v>
      </c>
      <c r="O100">
        <f>STANDARDIZE(H100,Averages!$B$11,Averages!$B$12)</f>
        <v>0.15565418721735336</v>
      </c>
      <c r="P100">
        <f>STANDARDIZE(I100,Averages!$B$14,Averages!$B$15)*-1</f>
        <v>1.1116080388596667</v>
      </c>
      <c r="R100">
        <f>IFERROR(VLOOKUP(A100,ADP!A:B,2,FALSE),"")</f>
        <v>156</v>
      </c>
    </row>
    <row r="101" spans="1:18" x14ac:dyDescent="0.3">
      <c r="A101" t="s">
        <v>104</v>
      </c>
      <c r="B101" t="s">
        <v>13</v>
      </c>
      <c r="C101">
        <v>617</v>
      </c>
      <c r="D101">
        <v>118</v>
      </c>
      <c r="E101">
        <v>0.254</v>
      </c>
      <c r="F101">
        <v>0.35</v>
      </c>
      <c r="G101">
        <v>-2.1</v>
      </c>
      <c r="H101">
        <v>2.6</v>
      </c>
      <c r="I101">
        <v>0.13</v>
      </c>
      <c r="J101">
        <v>9892</v>
      </c>
      <c r="L101">
        <f>STANDARDIZE(E101,Averages!$B$2,Averages!$B$3)</f>
        <v>1.4462814425058828</v>
      </c>
      <c r="M101">
        <f>STANDARDIZE(F101,Averages!$B$5,Averages!$B$6)</f>
        <v>0.82268642241080647</v>
      </c>
      <c r="N101">
        <f>STANDARDIZE(G101,Averages!$B$8,Averages!$B$9)</f>
        <v>-0.80138653283438921</v>
      </c>
      <c r="O101">
        <f>STANDARDIZE(H101,Averages!$B$11,Averages!$B$12)</f>
        <v>-0.59117440836209045</v>
      </c>
      <c r="P101">
        <f>STANDARDIZE(I101,Averages!$B$14,Averages!$B$15)*-1</f>
        <v>-0.58916777862315572</v>
      </c>
      <c r="R101">
        <f>IFERROR(VLOOKUP(A101,ADP!A:B,2,FALSE),"")</f>
        <v>157</v>
      </c>
    </row>
    <row r="102" spans="1:18" x14ac:dyDescent="0.3">
      <c r="A102" t="s">
        <v>105</v>
      </c>
      <c r="B102" t="s">
        <v>78</v>
      </c>
      <c r="C102">
        <v>589</v>
      </c>
      <c r="D102">
        <v>116</v>
      </c>
      <c r="E102">
        <v>0.218</v>
      </c>
      <c r="F102">
        <v>0.34899999999999998</v>
      </c>
      <c r="G102">
        <v>-0.6</v>
      </c>
      <c r="H102">
        <v>3.9</v>
      </c>
      <c r="I102">
        <v>0.12</v>
      </c>
      <c r="J102">
        <v>12155</v>
      </c>
      <c r="L102">
        <f>STANDARDIZE(E102,Averages!$B$2,Averages!$B$3)</f>
        <v>0.91620842528857493</v>
      </c>
      <c r="M102">
        <f>STANDARDIZE(F102,Averages!$B$5,Averages!$B$6)</f>
        <v>0.80357607696207078</v>
      </c>
      <c r="N102">
        <f>STANDARDIZE(G102,Averages!$B$8,Averages!$B$9)</f>
        <v>-0.22772134952874787</v>
      </c>
      <c r="O102">
        <f>STANDARDIZE(H102,Averages!$B$11,Averages!$B$12)</f>
        <v>0.10230928753310731</v>
      </c>
      <c r="P102">
        <f>STANDARDIZE(I102,Averages!$B$14,Averages!$B$15)*-1</f>
        <v>-0.30570514237601842</v>
      </c>
      <c r="R102">
        <f>IFERROR(VLOOKUP(A102,ADP!A:B,2,FALSE),"")</f>
        <v>129</v>
      </c>
    </row>
    <row r="103" spans="1:18" x14ac:dyDescent="0.3">
      <c r="A103" t="s">
        <v>106</v>
      </c>
      <c r="B103" t="s">
        <v>97</v>
      </c>
      <c r="C103">
        <v>586</v>
      </c>
      <c r="D103">
        <v>117</v>
      </c>
      <c r="E103">
        <v>0.19500000000000001</v>
      </c>
      <c r="F103">
        <v>0.34899999999999998</v>
      </c>
      <c r="G103">
        <v>-0.4</v>
      </c>
      <c r="H103">
        <v>3.2</v>
      </c>
      <c r="I103">
        <v>0.14000000000000001</v>
      </c>
      <c r="J103">
        <v>15149</v>
      </c>
      <c r="L103">
        <f>STANDARDIZE(E103,Averages!$B$2,Averages!$B$3)</f>
        <v>0.57755066428862845</v>
      </c>
      <c r="M103">
        <f>STANDARDIZE(F103,Averages!$B$5,Averages!$B$6)</f>
        <v>0.80357607696207078</v>
      </c>
      <c r="N103">
        <f>STANDARDIZE(G103,Averages!$B$8,Averages!$B$9)</f>
        <v>-0.15123265842132902</v>
      </c>
      <c r="O103">
        <f>STANDARDIZE(H103,Averages!$B$11,Averages!$B$12)</f>
        <v>-0.27110501025661449</v>
      </c>
      <c r="P103">
        <f>STANDARDIZE(I103,Averages!$B$14,Averages!$B$15)*-1</f>
        <v>-0.87263041487029314</v>
      </c>
      <c r="R103">
        <f>IFERROR(VLOOKUP(A103,ADP!A:B,2,FALSE),"")</f>
        <v>151</v>
      </c>
    </row>
    <row r="104" spans="1:18" x14ac:dyDescent="0.3">
      <c r="A104" t="s">
        <v>107</v>
      </c>
      <c r="B104" t="s">
        <v>78</v>
      </c>
      <c r="C104">
        <v>597</v>
      </c>
      <c r="D104">
        <v>116</v>
      </c>
      <c r="E104">
        <v>0.112</v>
      </c>
      <c r="F104">
        <v>0.34899999999999998</v>
      </c>
      <c r="G104">
        <v>-6.2</v>
      </c>
      <c r="H104">
        <v>2.4</v>
      </c>
      <c r="I104">
        <v>0.04</v>
      </c>
      <c r="J104">
        <v>1857</v>
      </c>
      <c r="L104">
        <f>STANDARDIZE(E104,Averages!$B$2,Averages!$B$3)</f>
        <v>-0.64456212540683122</v>
      </c>
      <c r="M104">
        <f>STANDARDIZE(F104,Averages!$B$5,Averages!$B$6)</f>
        <v>0.80357607696207078</v>
      </c>
      <c r="N104">
        <f>STANDARDIZE(G104,Averages!$B$8,Averages!$B$9)</f>
        <v>-2.3694047005364753</v>
      </c>
      <c r="O104">
        <f>STANDARDIZE(H104,Averages!$B$11,Averages!$B$12)</f>
        <v>-0.69786420773058255</v>
      </c>
      <c r="P104">
        <f>STANDARDIZE(I104,Averages!$B$14,Averages!$B$15)*-1</f>
        <v>1.9619959476010782</v>
      </c>
      <c r="R104" t="str">
        <f>IFERROR(VLOOKUP(A104,ADP!A:B,2,FALSE),"")</f>
        <v/>
      </c>
    </row>
    <row r="105" spans="1:18" x14ac:dyDescent="0.3">
      <c r="A105" t="s">
        <v>108</v>
      </c>
      <c r="B105" t="s">
        <v>33</v>
      </c>
      <c r="C105">
        <v>413</v>
      </c>
      <c r="D105">
        <v>113</v>
      </c>
      <c r="E105">
        <v>0.26100000000000001</v>
      </c>
      <c r="F105">
        <v>0.34899999999999998</v>
      </c>
      <c r="G105">
        <v>-2.6</v>
      </c>
      <c r="H105">
        <v>5.7</v>
      </c>
      <c r="I105">
        <v>0.16</v>
      </c>
      <c r="J105">
        <v>17919</v>
      </c>
      <c r="L105">
        <f>STANDARDIZE(E105,Averages!$B$2,Averages!$B$3)</f>
        <v>1.5493511958536927</v>
      </c>
      <c r="M105">
        <f>STANDARDIZE(F105,Averages!$B$5,Averages!$B$6)</f>
        <v>0.80357607696207078</v>
      </c>
      <c r="N105">
        <f>STANDARDIZE(G105,Averages!$B$8,Averages!$B$9)</f>
        <v>-0.99260826060293628</v>
      </c>
      <c r="O105">
        <f>STANDARDIZE(H105,Averages!$B$11,Averages!$B$12)</f>
        <v>1.0625174818495353</v>
      </c>
      <c r="P105">
        <f>STANDARDIZE(I105,Averages!$B$14,Averages!$B$15)*-1</f>
        <v>-1.439555687364567</v>
      </c>
      <c r="R105">
        <f>IFERROR(VLOOKUP(A105,ADP!A:B,2,FALSE),"")</f>
        <v>131</v>
      </c>
    </row>
    <row r="106" spans="1:18" x14ac:dyDescent="0.3">
      <c r="A106" t="s">
        <v>109</v>
      </c>
      <c r="B106" t="s">
        <v>31</v>
      </c>
      <c r="C106">
        <v>570</v>
      </c>
      <c r="D106">
        <v>117</v>
      </c>
      <c r="E106">
        <v>0.224</v>
      </c>
      <c r="F106">
        <v>0.34899999999999998</v>
      </c>
      <c r="G106">
        <v>-7.6</v>
      </c>
      <c r="H106">
        <v>4.4000000000000004</v>
      </c>
      <c r="I106">
        <v>0.11</v>
      </c>
      <c r="J106">
        <v>14225</v>
      </c>
      <c r="L106">
        <f>STANDARDIZE(E106,Averages!$B$2,Averages!$B$3)</f>
        <v>1.0045539281581264</v>
      </c>
      <c r="M106">
        <f>STANDARDIZE(F106,Averages!$B$5,Averages!$B$6)</f>
        <v>0.80357607696207078</v>
      </c>
      <c r="N106">
        <f>STANDARDIZE(G106,Averages!$B$8,Averages!$B$9)</f>
        <v>-2.9048255382884069</v>
      </c>
      <c r="O106">
        <f>STANDARDIZE(H106,Averages!$B$11,Averages!$B$12)</f>
        <v>0.3690337859543375</v>
      </c>
      <c r="P106">
        <f>STANDARDIZE(I106,Averages!$B$14,Averages!$B$15)*-1</f>
        <v>-2.2242506128881491E-2</v>
      </c>
      <c r="R106">
        <f>IFERROR(VLOOKUP(A106,ADP!A:B,2,FALSE),"")</f>
        <v>115</v>
      </c>
    </row>
    <row r="107" spans="1:18" x14ac:dyDescent="0.3">
      <c r="A107" t="s">
        <v>110</v>
      </c>
      <c r="B107" t="s">
        <v>76</v>
      </c>
      <c r="C107">
        <v>617</v>
      </c>
      <c r="D107">
        <v>120</v>
      </c>
      <c r="E107">
        <v>0.22</v>
      </c>
      <c r="F107">
        <v>0.34799999999999998</v>
      </c>
      <c r="G107">
        <v>3.3</v>
      </c>
      <c r="H107">
        <v>4.8</v>
      </c>
      <c r="I107">
        <v>0.13</v>
      </c>
      <c r="J107">
        <v>5667</v>
      </c>
      <c r="L107">
        <f>STANDARDIZE(E107,Averages!$B$2,Averages!$B$3)</f>
        <v>0.94565692624509212</v>
      </c>
      <c r="M107">
        <f>STANDARDIZE(F107,Averages!$B$5,Averages!$B$6)</f>
        <v>0.78446573151333521</v>
      </c>
      <c r="N107">
        <f>STANDARDIZE(G107,Averages!$B$8,Averages!$B$9)</f>
        <v>1.2638081270659194</v>
      </c>
      <c r="O107">
        <f>STANDARDIZE(H107,Averages!$B$11,Averages!$B$12)</f>
        <v>0.5824133846913212</v>
      </c>
      <c r="P107">
        <f>STANDARDIZE(I107,Averages!$B$14,Averages!$B$15)*-1</f>
        <v>-0.58916777862315572</v>
      </c>
      <c r="R107" t="str">
        <f>IFERROR(VLOOKUP(A107,ADP!A:B,2,FALSE),"")</f>
        <v/>
      </c>
    </row>
    <row r="108" spans="1:18" x14ac:dyDescent="0.3">
      <c r="A108" t="s">
        <v>111</v>
      </c>
      <c r="B108" t="s">
        <v>23</v>
      </c>
      <c r="C108">
        <v>695</v>
      </c>
      <c r="D108">
        <v>115</v>
      </c>
      <c r="E108">
        <v>0.156</v>
      </c>
      <c r="F108">
        <v>0.34799999999999998</v>
      </c>
      <c r="G108">
        <v>6.8</v>
      </c>
      <c r="H108">
        <v>5.2</v>
      </c>
      <c r="I108">
        <v>0.09</v>
      </c>
      <c r="J108">
        <v>11477</v>
      </c>
      <c r="L108">
        <f>STANDARDIZE(E108,Averages!$B$2,Averages!$B$3)</f>
        <v>3.304895636544901E-3</v>
      </c>
      <c r="M108">
        <f>STANDARDIZE(F108,Averages!$B$5,Averages!$B$6)</f>
        <v>0.78446573151333521</v>
      </c>
      <c r="N108">
        <f>STANDARDIZE(G108,Averages!$B$8,Averages!$B$9)</f>
        <v>2.6023602214457489</v>
      </c>
      <c r="O108">
        <f>STANDARDIZE(H108,Averages!$B$11,Averages!$B$12)</f>
        <v>0.79579298342830529</v>
      </c>
      <c r="P108">
        <f>STANDARDIZE(I108,Averages!$B$14,Averages!$B$15)*-1</f>
        <v>0.54468276636539281</v>
      </c>
      <c r="R108">
        <f>IFERROR(VLOOKUP(A108,ADP!A:B,2,FALSE),"")</f>
        <v>64</v>
      </c>
    </row>
    <row r="109" spans="1:18" x14ac:dyDescent="0.3">
      <c r="A109" t="s">
        <v>484</v>
      </c>
      <c r="B109" t="s">
        <v>45</v>
      </c>
      <c r="C109">
        <v>215</v>
      </c>
      <c r="D109">
        <v>117</v>
      </c>
      <c r="E109">
        <v>0.158</v>
      </c>
      <c r="F109">
        <v>0.34799999999999998</v>
      </c>
      <c r="G109">
        <v>0.4</v>
      </c>
      <c r="H109">
        <v>4.5</v>
      </c>
      <c r="I109">
        <v>0.08</v>
      </c>
      <c r="J109">
        <v>12927</v>
      </c>
      <c r="L109">
        <f>STANDARDIZE(E109,Averages!$B$2,Averages!$B$3)</f>
        <v>3.2753396593062027E-2</v>
      </c>
      <c r="M109">
        <f>STANDARDIZE(F109,Averages!$B$5,Averages!$B$6)</f>
        <v>0.78446573151333521</v>
      </c>
      <c r="N109">
        <f>STANDARDIZE(G109,Averages!$B$8,Averages!$B$9)</f>
        <v>0.15472210600834635</v>
      </c>
      <c r="O109">
        <f>STANDARDIZE(H109,Averages!$B$11,Averages!$B$12)</f>
        <v>0.42237868563858333</v>
      </c>
      <c r="P109">
        <f>STANDARDIZE(I109,Averages!$B$14,Averages!$B$15)*-1</f>
        <v>0.82814540261252967</v>
      </c>
      <c r="R109" t="str">
        <f>IFERROR(VLOOKUP(A109,ADP!A:B,2,FALSE),"")</f>
        <v/>
      </c>
    </row>
    <row r="110" spans="1:18" x14ac:dyDescent="0.3">
      <c r="A110" t="s">
        <v>112</v>
      </c>
      <c r="B110" t="s">
        <v>83</v>
      </c>
      <c r="C110">
        <v>645</v>
      </c>
      <c r="D110">
        <v>119</v>
      </c>
      <c r="E110">
        <v>0.17100000000000001</v>
      </c>
      <c r="F110">
        <v>0.34699999999999998</v>
      </c>
      <c r="G110">
        <v>-1</v>
      </c>
      <c r="H110">
        <v>2.7</v>
      </c>
      <c r="I110">
        <v>0.08</v>
      </c>
      <c r="J110">
        <v>4418</v>
      </c>
      <c r="L110">
        <f>STANDARDIZE(E110,Averages!$B$2,Averages!$B$3)</f>
        <v>0.22416865281042334</v>
      </c>
      <c r="M110">
        <f>STANDARDIZE(F110,Averages!$B$5,Averages!$B$6)</f>
        <v>0.76535538606459963</v>
      </c>
      <c r="N110">
        <f>STANDARDIZE(G110,Averages!$B$8,Averages!$B$9)</f>
        <v>-0.38069873174358554</v>
      </c>
      <c r="O110">
        <f>STANDARDIZE(H110,Averages!$B$11,Averages!$B$12)</f>
        <v>-0.5378295086778444</v>
      </c>
      <c r="P110">
        <f>STANDARDIZE(I110,Averages!$B$14,Averages!$B$15)*-1</f>
        <v>0.82814540261252967</v>
      </c>
      <c r="R110" t="str">
        <f>IFERROR(VLOOKUP(A110,ADP!A:B,2,FALSE),"")</f>
        <v/>
      </c>
    </row>
    <row r="111" spans="1:18" x14ac:dyDescent="0.3">
      <c r="A111" t="s">
        <v>754</v>
      </c>
      <c r="B111" t="s">
        <v>25</v>
      </c>
      <c r="C111">
        <v>244</v>
      </c>
      <c r="D111">
        <v>112</v>
      </c>
      <c r="E111">
        <v>0.17100000000000001</v>
      </c>
      <c r="F111">
        <v>0.34699999999999998</v>
      </c>
      <c r="G111">
        <v>2.7</v>
      </c>
      <c r="H111">
        <v>7.4</v>
      </c>
      <c r="I111">
        <v>0.1</v>
      </c>
      <c r="J111">
        <v>16556</v>
      </c>
      <c r="L111">
        <f>STANDARDIZE(E111,Averages!$B$2,Averages!$B$3)</f>
        <v>0.22416865281042334</v>
      </c>
      <c r="M111">
        <f>STANDARDIZE(F111,Averages!$B$5,Averages!$B$6)</f>
        <v>0.76535538606459963</v>
      </c>
      <c r="N111">
        <f>STANDARDIZE(G111,Averages!$B$8,Averages!$B$9)</f>
        <v>1.0343420537436629</v>
      </c>
      <c r="O111">
        <f>STANDARDIZE(H111,Averages!$B$11,Averages!$B$12)</f>
        <v>1.9693807764817173</v>
      </c>
      <c r="P111">
        <f>STANDARDIZE(I111,Averages!$B$14,Averages!$B$15)*-1</f>
        <v>0.26122013011825546</v>
      </c>
      <c r="R111">
        <f>IFERROR(VLOOKUP(A111,ADP!A:B,2,FALSE),"")</f>
        <v>134</v>
      </c>
    </row>
    <row r="112" spans="1:18" x14ac:dyDescent="0.3">
      <c r="A112" t="s">
        <v>113</v>
      </c>
      <c r="B112" t="s">
        <v>58</v>
      </c>
      <c r="C112">
        <v>645</v>
      </c>
      <c r="D112">
        <v>115</v>
      </c>
      <c r="E112">
        <v>0.14000000000000001</v>
      </c>
      <c r="F112">
        <v>0.34699999999999998</v>
      </c>
      <c r="G112">
        <v>3.5</v>
      </c>
      <c r="H112">
        <v>6.5</v>
      </c>
      <c r="I112">
        <v>0.09</v>
      </c>
      <c r="J112">
        <v>9077</v>
      </c>
      <c r="L112">
        <f>STANDARDIZE(E112,Averages!$B$2,Averages!$B$3)</f>
        <v>-0.23228311201559168</v>
      </c>
      <c r="M112">
        <f>STANDARDIZE(F112,Averages!$B$5,Averages!$B$6)</f>
        <v>0.76535538606459963</v>
      </c>
      <c r="N112">
        <f>STANDARDIZE(G112,Averages!$B$8,Averages!$B$9)</f>
        <v>1.3402968181733383</v>
      </c>
      <c r="O112">
        <f>STANDARDIZE(H112,Averages!$B$11,Averages!$B$12)</f>
        <v>1.489276679323503</v>
      </c>
      <c r="P112">
        <f>STANDARDIZE(I112,Averages!$B$14,Averages!$B$15)*-1</f>
        <v>0.54468276636539281</v>
      </c>
      <c r="R112">
        <f>IFERROR(VLOOKUP(A112,ADP!A:B,2,FALSE),"")</f>
        <v>94</v>
      </c>
    </row>
    <row r="113" spans="1:18" x14ac:dyDescent="0.3">
      <c r="A113" t="s">
        <v>114</v>
      </c>
      <c r="B113" t="s">
        <v>64</v>
      </c>
      <c r="C113">
        <v>425</v>
      </c>
      <c r="D113">
        <v>110</v>
      </c>
      <c r="E113">
        <v>0.218</v>
      </c>
      <c r="F113">
        <v>0.34699999999999998</v>
      </c>
      <c r="G113">
        <v>-0.2</v>
      </c>
      <c r="H113">
        <v>5.3</v>
      </c>
      <c r="I113">
        <v>0.11</v>
      </c>
      <c r="J113">
        <v>3410</v>
      </c>
      <c r="L113">
        <f>STANDARDIZE(E113,Averages!$B$2,Averages!$B$3)</f>
        <v>0.91620842528857493</v>
      </c>
      <c r="M113">
        <f>STANDARDIZE(F113,Averages!$B$5,Averages!$B$6)</f>
        <v>0.76535538606459963</v>
      </c>
      <c r="N113">
        <f>STANDARDIZE(G113,Averages!$B$8,Averages!$B$9)</f>
        <v>-7.4743967313910184E-2</v>
      </c>
      <c r="O113">
        <f>STANDARDIZE(H113,Averages!$B$11,Averages!$B$12)</f>
        <v>0.84913788311255112</v>
      </c>
      <c r="P113">
        <f>STANDARDIZE(I113,Averages!$B$14,Averages!$B$15)*-1</f>
        <v>-2.2242506128881491E-2</v>
      </c>
      <c r="R113">
        <f>IFERROR(VLOOKUP(A113,ADP!A:B,2,FALSE),"")</f>
        <v>99</v>
      </c>
    </row>
    <row r="114" spans="1:18" x14ac:dyDescent="0.3">
      <c r="A114" t="s">
        <v>115</v>
      </c>
      <c r="B114" t="s">
        <v>13</v>
      </c>
      <c r="C114">
        <v>448</v>
      </c>
      <c r="D114">
        <v>114</v>
      </c>
      <c r="E114">
        <v>0.17399999999999999</v>
      </c>
      <c r="F114">
        <v>0.34599999999999997</v>
      </c>
      <c r="G114">
        <v>-0.6</v>
      </c>
      <c r="H114">
        <v>2.8</v>
      </c>
      <c r="I114">
        <v>0.08</v>
      </c>
      <c r="J114">
        <v>7539</v>
      </c>
      <c r="L114">
        <f>STANDARDIZE(E114,Averages!$B$2,Averages!$B$3)</f>
        <v>0.26834140424519859</v>
      </c>
      <c r="M114">
        <f>STANDARDIZE(F114,Averages!$B$5,Averages!$B$6)</f>
        <v>0.74624504061586394</v>
      </c>
      <c r="N114">
        <f>STANDARDIZE(G114,Averages!$B$8,Averages!$B$9)</f>
        <v>-0.22772134952874787</v>
      </c>
      <c r="O114">
        <f>STANDARDIZE(H114,Averages!$B$11,Averages!$B$12)</f>
        <v>-0.48448460899359863</v>
      </c>
      <c r="P114">
        <f>STANDARDIZE(I114,Averages!$B$14,Averages!$B$15)*-1</f>
        <v>0.82814540261252967</v>
      </c>
      <c r="R114" t="str">
        <f>IFERROR(VLOOKUP(A114,ADP!A:B,2,FALSE),"")</f>
        <v/>
      </c>
    </row>
    <row r="115" spans="1:18" x14ac:dyDescent="0.3">
      <c r="A115" t="s">
        <v>1452</v>
      </c>
      <c r="B115" t="s">
        <v>13</v>
      </c>
      <c r="C115">
        <v>367</v>
      </c>
      <c r="D115">
        <v>112</v>
      </c>
      <c r="E115">
        <v>0.248</v>
      </c>
      <c r="F115">
        <v>0.34599999999999997</v>
      </c>
      <c r="G115">
        <v>0.7</v>
      </c>
      <c r="H115">
        <v>2</v>
      </c>
      <c r="I115">
        <v>0.15</v>
      </c>
      <c r="J115">
        <v>9393</v>
      </c>
      <c r="L115">
        <f>STANDARDIZE(E115,Averages!$B$2,Averages!$B$3)</f>
        <v>1.3579359396363315</v>
      </c>
      <c r="M115">
        <f>STANDARDIZE(F115,Averages!$B$5,Averages!$B$6)</f>
        <v>0.74624504061586394</v>
      </c>
      <c r="N115">
        <f>STANDARDIZE(G115,Averages!$B$8,Averages!$B$9)</f>
        <v>0.26945514266947457</v>
      </c>
      <c r="O115">
        <f>STANDARDIZE(H115,Averages!$B$11,Averages!$B$12)</f>
        <v>-0.91124380646756642</v>
      </c>
      <c r="P115">
        <f>STANDARDIZE(I115,Averages!$B$14,Averages!$B$15)*-1</f>
        <v>-1.1560930511174297</v>
      </c>
      <c r="R115" t="str">
        <f>IFERROR(VLOOKUP(A115,ADP!A:B,2,FALSE),"")</f>
        <v/>
      </c>
    </row>
    <row r="116" spans="1:18" x14ac:dyDescent="0.3">
      <c r="A116" t="s">
        <v>116</v>
      </c>
      <c r="B116" t="s">
        <v>90</v>
      </c>
      <c r="C116">
        <v>577</v>
      </c>
      <c r="D116">
        <v>111</v>
      </c>
      <c r="E116">
        <v>0.127</v>
      </c>
      <c r="F116">
        <v>0.34599999999999997</v>
      </c>
      <c r="G116">
        <v>0.7</v>
      </c>
      <c r="H116">
        <v>6</v>
      </c>
      <c r="I116">
        <v>0.08</v>
      </c>
      <c r="J116">
        <v>10556</v>
      </c>
      <c r="L116">
        <f>STANDARDIZE(E116,Averages!$B$2,Averages!$B$3)</f>
        <v>-0.42369836823295298</v>
      </c>
      <c r="M116">
        <f>STANDARDIZE(F116,Averages!$B$5,Averages!$B$6)</f>
        <v>0.74624504061586394</v>
      </c>
      <c r="N116">
        <f>STANDARDIZE(G116,Averages!$B$8,Averages!$B$9)</f>
        <v>0.26945514266947457</v>
      </c>
      <c r="O116">
        <f>STANDARDIZE(H116,Averages!$B$11,Averages!$B$12)</f>
        <v>1.2225521809022732</v>
      </c>
      <c r="P116">
        <f>STANDARDIZE(I116,Averages!$B$14,Averages!$B$15)*-1</f>
        <v>0.82814540261252967</v>
      </c>
      <c r="R116">
        <f>IFERROR(VLOOKUP(A116,ADP!A:B,2,FALSE),"")</f>
        <v>244</v>
      </c>
    </row>
    <row r="117" spans="1:18" x14ac:dyDescent="0.3">
      <c r="A117" t="s">
        <v>117</v>
      </c>
      <c r="B117" t="s">
        <v>58</v>
      </c>
      <c r="C117">
        <v>598</v>
      </c>
      <c r="D117">
        <v>114</v>
      </c>
      <c r="E117">
        <v>0.249</v>
      </c>
      <c r="F117">
        <v>0.34499999999999997</v>
      </c>
      <c r="G117">
        <v>-5.4</v>
      </c>
      <c r="H117">
        <v>1.1000000000000001</v>
      </c>
      <c r="I117">
        <v>0.11</v>
      </c>
      <c r="J117">
        <v>4892</v>
      </c>
      <c r="L117">
        <f>STANDARDIZE(E117,Averages!$B$2,Averages!$B$3)</f>
        <v>1.3726601901145901</v>
      </c>
      <c r="M117">
        <f>STANDARDIZE(F117,Averages!$B$5,Averages!$B$6)</f>
        <v>0.72713469516712836</v>
      </c>
      <c r="N117">
        <f>STANDARDIZE(G117,Averages!$B$8,Averages!$B$9)</f>
        <v>-2.0634499361067999</v>
      </c>
      <c r="O117">
        <f>STANDARDIZE(H117,Averages!$B$11,Averages!$B$12)</f>
        <v>-1.3913479036257803</v>
      </c>
      <c r="P117">
        <f>STANDARDIZE(I117,Averages!$B$14,Averages!$B$15)*-1</f>
        <v>-2.2242506128881491E-2</v>
      </c>
      <c r="R117">
        <f>IFERROR(VLOOKUP(A117,ADP!A:B,2,FALSE),"")</f>
        <v>103</v>
      </c>
    </row>
    <row r="118" spans="1:18" x14ac:dyDescent="0.3">
      <c r="A118" t="s">
        <v>118</v>
      </c>
      <c r="B118" t="s">
        <v>27</v>
      </c>
      <c r="C118">
        <v>564</v>
      </c>
      <c r="D118">
        <v>118</v>
      </c>
      <c r="E118">
        <v>0.187</v>
      </c>
      <c r="F118">
        <v>0.34399999999999997</v>
      </c>
      <c r="G118">
        <v>0.9</v>
      </c>
      <c r="H118">
        <v>2.8</v>
      </c>
      <c r="I118">
        <v>0.08</v>
      </c>
      <c r="J118">
        <v>19198</v>
      </c>
      <c r="L118">
        <f>STANDARDIZE(E118,Averages!$B$2,Averages!$B$3)</f>
        <v>0.45975666046255992</v>
      </c>
      <c r="M118">
        <f>STANDARDIZE(F118,Averages!$B$5,Averages!$B$6)</f>
        <v>0.70802434971839279</v>
      </c>
      <c r="N118">
        <f>STANDARDIZE(G118,Averages!$B$8,Averages!$B$9)</f>
        <v>0.34594383377689342</v>
      </c>
      <c r="O118">
        <f>STANDARDIZE(H118,Averages!$B$11,Averages!$B$12)</f>
        <v>-0.48448460899359863</v>
      </c>
      <c r="P118">
        <f>STANDARDIZE(I118,Averages!$B$14,Averages!$B$15)*-1</f>
        <v>0.82814540261252967</v>
      </c>
      <c r="R118">
        <f>IFERROR(VLOOKUP(A118,ADP!A:B,2,FALSE),"")</f>
        <v>201</v>
      </c>
    </row>
    <row r="119" spans="1:18" x14ac:dyDescent="0.3">
      <c r="A119" t="s">
        <v>747</v>
      </c>
      <c r="B119" t="s">
        <v>133</v>
      </c>
      <c r="C119">
        <v>240</v>
      </c>
      <c r="D119">
        <v>111</v>
      </c>
      <c r="E119">
        <v>0.19800000000000001</v>
      </c>
      <c r="F119">
        <v>0.34399999999999997</v>
      </c>
      <c r="G119">
        <v>0.1</v>
      </c>
      <c r="H119">
        <v>3.5</v>
      </c>
      <c r="I119">
        <v>0.13</v>
      </c>
      <c r="J119">
        <v>17350</v>
      </c>
      <c r="L119">
        <f>STANDARDIZE(E119,Averages!$B$2,Averages!$B$3)</f>
        <v>0.62172341572340406</v>
      </c>
      <c r="M119">
        <f>STANDARDIZE(F119,Averages!$B$5,Averages!$B$6)</f>
        <v>0.70802434971839279</v>
      </c>
      <c r="N119">
        <f>STANDARDIZE(G119,Averages!$B$8,Averages!$B$9)</f>
        <v>3.9989069347218069E-2</v>
      </c>
      <c r="O119">
        <f>STANDARDIZE(H119,Averages!$B$11,Averages!$B$12)</f>
        <v>-0.1110703112038766</v>
      </c>
      <c r="P119">
        <f>STANDARDIZE(I119,Averages!$B$14,Averages!$B$15)*-1</f>
        <v>-0.58916777862315572</v>
      </c>
      <c r="R119">
        <f>IFERROR(VLOOKUP(A119,ADP!A:B,2,FALSE),"")</f>
        <v>104</v>
      </c>
    </row>
    <row r="120" spans="1:18" x14ac:dyDescent="0.3">
      <c r="A120" t="s">
        <v>119</v>
      </c>
      <c r="B120" t="s">
        <v>35</v>
      </c>
      <c r="C120">
        <v>481</v>
      </c>
      <c r="D120">
        <v>112</v>
      </c>
      <c r="E120">
        <v>0.2</v>
      </c>
      <c r="F120">
        <v>0.34399999999999997</v>
      </c>
      <c r="G120">
        <v>-2.5</v>
      </c>
      <c r="H120">
        <v>3.8</v>
      </c>
      <c r="I120">
        <v>0.11</v>
      </c>
      <c r="J120">
        <v>10816</v>
      </c>
      <c r="L120">
        <f>STANDARDIZE(E120,Averages!$B$2,Averages!$B$3)</f>
        <v>0.65117191667992125</v>
      </c>
      <c r="M120">
        <f>STANDARDIZE(F120,Averages!$B$5,Averages!$B$6)</f>
        <v>0.70802434971839279</v>
      </c>
      <c r="N120">
        <f>STANDARDIZE(G120,Averages!$B$8,Averages!$B$9)</f>
        <v>-0.9543639150492268</v>
      </c>
      <c r="O120">
        <f>STANDARDIZE(H120,Averages!$B$11,Averages!$B$12)</f>
        <v>4.8964387848861271E-2</v>
      </c>
      <c r="P120">
        <f>STANDARDIZE(I120,Averages!$B$14,Averages!$B$15)*-1</f>
        <v>-2.2242506128881491E-2</v>
      </c>
      <c r="R120">
        <f>IFERROR(VLOOKUP(A120,ADP!A:B,2,FALSE),"")</f>
        <v>348</v>
      </c>
    </row>
    <row r="121" spans="1:18" x14ac:dyDescent="0.3">
      <c r="A121" t="s">
        <v>791</v>
      </c>
      <c r="B121" t="s">
        <v>90</v>
      </c>
      <c r="C121">
        <v>343</v>
      </c>
      <c r="D121">
        <v>110</v>
      </c>
      <c r="E121">
        <v>0.185</v>
      </c>
      <c r="F121">
        <v>0.34399999999999997</v>
      </c>
      <c r="G121">
        <v>-2.2000000000000002</v>
      </c>
      <c r="H121">
        <v>4.4000000000000004</v>
      </c>
      <c r="I121">
        <v>0.19</v>
      </c>
      <c r="J121">
        <v>14330</v>
      </c>
      <c r="L121">
        <f>STANDARDIZE(E121,Averages!$B$2,Averages!$B$3)</f>
        <v>0.43030815950604279</v>
      </c>
      <c r="M121">
        <f>STANDARDIZE(F121,Averages!$B$5,Averages!$B$6)</f>
        <v>0.70802434971839279</v>
      </c>
      <c r="N121">
        <f>STANDARDIZE(G121,Averages!$B$8,Averages!$B$9)</f>
        <v>-0.83963087838809869</v>
      </c>
      <c r="O121">
        <f>STANDARDIZE(H121,Averages!$B$11,Averages!$B$12)</f>
        <v>0.3690337859543375</v>
      </c>
      <c r="P121">
        <f>STANDARDIZE(I121,Averages!$B$14,Averages!$B$15)*-1</f>
        <v>-2.289943596105978</v>
      </c>
      <c r="R121">
        <f>IFERROR(VLOOKUP(A121,ADP!A:B,2,FALSE),"")</f>
        <v>259</v>
      </c>
    </row>
    <row r="122" spans="1:18" x14ac:dyDescent="0.3">
      <c r="A122" t="s">
        <v>120</v>
      </c>
      <c r="B122" t="s">
        <v>74</v>
      </c>
      <c r="C122">
        <v>689</v>
      </c>
      <c r="D122">
        <v>110</v>
      </c>
      <c r="E122">
        <v>0.17399999999999999</v>
      </c>
      <c r="F122">
        <v>0.34399999999999997</v>
      </c>
      <c r="G122">
        <v>4.4000000000000004</v>
      </c>
      <c r="H122">
        <v>5.7</v>
      </c>
      <c r="I122">
        <v>0.09</v>
      </c>
      <c r="J122">
        <v>8709</v>
      </c>
      <c r="L122">
        <f>STANDARDIZE(E122,Averages!$B$2,Averages!$B$3)</f>
        <v>0.26834140424519859</v>
      </c>
      <c r="M122">
        <f>STANDARDIZE(F122,Averages!$B$5,Averages!$B$6)</f>
        <v>0.70802434971839279</v>
      </c>
      <c r="N122">
        <f>STANDARDIZE(G122,Averages!$B$8,Averages!$B$9)</f>
        <v>1.6844959281567231</v>
      </c>
      <c r="O122">
        <f>STANDARDIZE(H122,Averages!$B$11,Averages!$B$12)</f>
        <v>1.0625174818495353</v>
      </c>
      <c r="P122">
        <f>STANDARDIZE(I122,Averages!$B$14,Averages!$B$15)*-1</f>
        <v>0.54468276636539281</v>
      </c>
      <c r="R122">
        <f>IFERROR(VLOOKUP(A122,ADP!A:B,2,FALSE),"")</f>
        <v>57</v>
      </c>
    </row>
    <row r="123" spans="1:18" x14ac:dyDescent="0.3">
      <c r="A123" t="s">
        <v>1193</v>
      </c>
      <c r="B123" t="s">
        <v>25</v>
      </c>
      <c r="C123">
        <v>122</v>
      </c>
      <c r="D123">
        <v>110</v>
      </c>
      <c r="E123">
        <v>0.193</v>
      </c>
      <c r="F123">
        <v>0.34399999999999997</v>
      </c>
      <c r="G123">
        <v>2.5</v>
      </c>
      <c r="H123">
        <v>8.1999999999999993</v>
      </c>
      <c r="I123">
        <v>0.17</v>
      </c>
      <c r="J123">
        <v>10767</v>
      </c>
      <c r="L123">
        <f>STANDARDIZE(E123,Averages!$B$2,Averages!$B$3)</f>
        <v>0.54810216333211126</v>
      </c>
      <c r="M123">
        <f>STANDARDIZE(F123,Averages!$B$5,Averages!$B$6)</f>
        <v>0.70802434971839279</v>
      </c>
      <c r="N123">
        <f>STANDARDIZE(G123,Averages!$B$8,Averages!$B$9)</f>
        <v>0.9578533626362441</v>
      </c>
      <c r="O123">
        <f>STANDARDIZE(H123,Averages!$B$11,Averages!$B$12)</f>
        <v>2.3961399739556843</v>
      </c>
      <c r="P123">
        <f>STANDARDIZE(I123,Averages!$B$14,Averages!$B$15)*-1</f>
        <v>-1.7230183236117043</v>
      </c>
      <c r="R123" t="str">
        <f>IFERROR(VLOOKUP(A123,ADP!A:B,2,FALSE),"")</f>
        <v/>
      </c>
    </row>
    <row r="124" spans="1:18" x14ac:dyDescent="0.3">
      <c r="A124" t="s">
        <v>552</v>
      </c>
      <c r="B124" t="s">
        <v>97</v>
      </c>
      <c r="C124">
        <v>365</v>
      </c>
      <c r="D124">
        <v>113</v>
      </c>
      <c r="E124">
        <v>0.20799999999999999</v>
      </c>
      <c r="F124">
        <v>0.34399999999999997</v>
      </c>
      <c r="G124">
        <v>-2.2999999999999998</v>
      </c>
      <c r="H124">
        <v>1</v>
      </c>
      <c r="I124">
        <v>0.1</v>
      </c>
      <c r="J124">
        <v>3256</v>
      </c>
      <c r="L124">
        <f>STANDARDIZE(E124,Averages!$B$2,Averages!$B$3)</f>
        <v>0.76896592050598933</v>
      </c>
      <c r="M124">
        <f>STANDARDIZE(F124,Averages!$B$5,Averages!$B$6)</f>
        <v>0.70802434971839279</v>
      </c>
      <c r="N124">
        <f>STANDARDIZE(G124,Averages!$B$8,Averages!$B$9)</f>
        <v>-0.87787522394180795</v>
      </c>
      <c r="O124">
        <f>STANDARDIZE(H124,Averages!$B$11,Averages!$B$12)</f>
        <v>-1.4446928033100264</v>
      </c>
      <c r="P124">
        <f>STANDARDIZE(I124,Averages!$B$14,Averages!$B$15)*-1</f>
        <v>0.26122013011825546</v>
      </c>
      <c r="R124">
        <f>IFERROR(VLOOKUP(A124,ADP!A:B,2,FALSE),"")</f>
        <v>191</v>
      </c>
    </row>
    <row r="125" spans="1:18" x14ac:dyDescent="0.3">
      <c r="A125" t="s">
        <v>121</v>
      </c>
      <c r="B125" t="s">
        <v>74</v>
      </c>
      <c r="C125">
        <v>426</v>
      </c>
      <c r="D125">
        <v>110</v>
      </c>
      <c r="E125">
        <v>0.20699999999999999</v>
      </c>
      <c r="F125">
        <v>0.34300000000000003</v>
      </c>
      <c r="G125">
        <v>2.1</v>
      </c>
      <c r="H125">
        <v>5</v>
      </c>
      <c r="I125">
        <v>0.16</v>
      </c>
      <c r="J125">
        <v>4881</v>
      </c>
      <c r="L125">
        <f>STANDARDIZE(E125,Averages!$B$2,Averages!$B$3)</f>
        <v>0.75424167002773079</v>
      </c>
      <c r="M125">
        <f>STANDARDIZE(F125,Averages!$B$5,Averages!$B$6)</f>
        <v>0.68891400426965821</v>
      </c>
      <c r="N125">
        <f>STANDARDIZE(G125,Averages!$B$8,Averages!$B$9)</f>
        <v>0.80487598042140651</v>
      </c>
      <c r="O125">
        <f>STANDARDIZE(H125,Averages!$B$11,Averages!$B$12)</f>
        <v>0.6891031840598133</v>
      </c>
      <c r="P125">
        <f>STANDARDIZE(I125,Averages!$B$14,Averages!$B$15)*-1</f>
        <v>-1.439555687364567</v>
      </c>
      <c r="R125" t="str">
        <f>IFERROR(VLOOKUP(A125,ADP!A:B,2,FALSE),"")</f>
        <v/>
      </c>
    </row>
    <row r="126" spans="1:18" x14ac:dyDescent="0.3">
      <c r="A126" t="s">
        <v>1453</v>
      </c>
      <c r="B126" t="s">
        <v>64</v>
      </c>
      <c r="C126">
        <v>299</v>
      </c>
      <c r="D126">
        <v>108</v>
      </c>
      <c r="E126">
        <v>0.104</v>
      </c>
      <c r="F126">
        <v>0.34300000000000003</v>
      </c>
      <c r="G126">
        <v>-2.2999999999999998</v>
      </c>
      <c r="H126">
        <v>3.3</v>
      </c>
      <c r="I126">
        <v>0.03</v>
      </c>
      <c r="J126">
        <v>7927</v>
      </c>
      <c r="L126">
        <f>STANDARDIZE(E126,Averages!$B$2,Averages!$B$3)</f>
        <v>-0.76235612923289975</v>
      </c>
      <c r="M126">
        <f>STANDARDIZE(F126,Averages!$B$5,Averages!$B$6)</f>
        <v>0.68891400426965821</v>
      </c>
      <c r="N126">
        <f>STANDARDIZE(G126,Averages!$B$8,Averages!$B$9)</f>
        <v>-0.87787522394180795</v>
      </c>
      <c r="O126">
        <f>STANDARDIZE(H126,Averages!$B$11,Averages!$B$12)</f>
        <v>-0.21776011057236869</v>
      </c>
      <c r="P126">
        <f>STANDARDIZE(I126,Averages!$B$14,Averages!$B$15)*-1</f>
        <v>2.2454585838482153</v>
      </c>
      <c r="R126" t="str">
        <f>IFERROR(VLOOKUP(A126,ADP!A:B,2,FALSE),"")</f>
        <v/>
      </c>
    </row>
    <row r="127" spans="1:18" x14ac:dyDescent="0.3">
      <c r="A127" t="s">
        <v>1454</v>
      </c>
      <c r="B127" t="s">
        <v>27</v>
      </c>
      <c r="C127">
        <v>259</v>
      </c>
      <c r="D127">
        <v>117</v>
      </c>
      <c r="E127">
        <v>0.252</v>
      </c>
      <c r="F127">
        <v>0.34300000000000003</v>
      </c>
      <c r="G127">
        <v>3</v>
      </c>
      <c r="H127">
        <v>5.5</v>
      </c>
      <c r="I127">
        <v>0.17</v>
      </c>
      <c r="J127">
        <v>11339</v>
      </c>
      <c r="L127">
        <f>STANDARDIZE(E127,Averages!$B$2,Averages!$B$3)</f>
        <v>1.4168329415493657</v>
      </c>
      <c r="M127">
        <f>STANDARDIZE(F127,Averages!$B$5,Averages!$B$6)</f>
        <v>0.68891400426965821</v>
      </c>
      <c r="N127">
        <f>STANDARDIZE(G127,Averages!$B$8,Averages!$B$9)</f>
        <v>1.1490750904047913</v>
      </c>
      <c r="O127">
        <f>STANDARDIZE(H127,Averages!$B$11,Averages!$B$12)</f>
        <v>0.95582768248104322</v>
      </c>
      <c r="P127">
        <f>STANDARDIZE(I127,Averages!$B$14,Averages!$B$15)*-1</f>
        <v>-1.7230183236117043</v>
      </c>
      <c r="R127" t="str">
        <f>IFERROR(VLOOKUP(A127,ADP!A:B,2,FALSE),"")</f>
        <v/>
      </c>
    </row>
    <row r="128" spans="1:18" x14ac:dyDescent="0.3">
      <c r="A128" t="s">
        <v>122</v>
      </c>
      <c r="B128" t="s">
        <v>83</v>
      </c>
      <c r="C128">
        <v>544</v>
      </c>
      <c r="D128">
        <v>116</v>
      </c>
      <c r="E128">
        <v>0.23</v>
      </c>
      <c r="F128">
        <v>0.34300000000000003</v>
      </c>
      <c r="G128">
        <v>1.7</v>
      </c>
      <c r="H128">
        <v>3.2</v>
      </c>
      <c r="I128">
        <v>0.1</v>
      </c>
      <c r="J128">
        <v>3353</v>
      </c>
      <c r="L128">
        <f>STANDARDIZE(E128,Averages!$B$2,Averages!$B$3)</f>
        <v>1.0928994310276776</v>
      </c>
      <c r="M128">
        <f>STANDARDIZE(F128,Averages!$B$5,Averages!$B$6)</f>
        <v>0.68891400426965821</v>
      </c>
      <c r="N128">
        <f>STANDARDIZE(G128,Averages!$B$8,Averages!$B$9)</f>
        <v>0.6518985982065687</v>
      </c>
      <c r="O128">
        <f>STANDARDIZE(H128,Averages!$B$11,Averages!$B$12)</f>
        <v>-0.27110501025661449</v>
      </c>
      <c r="P128">
        <f>STANDARDIZE(I128,Averages!$B$14,Averages!$B$15)*-1</f>
        <v>0.26122013011825546</v>
      </c>
      <c r="R128" t="str">
        <f>IFERROR(VLOOKUP(A128,ADP!A:B,2,FALSE),"")</f>
        <v/>
      </c>
    </row>
    <row r="129" spans="1:18" x14ac:dyDescent="0.3">
      <c r="A129" t="s">
        <v>399</v>
      </c>
      <c r="B129" t="s">
        <v>15</v>
      </c>
      <c r="C129">
        <v>45</v>
      </c>
      <c r="D129">
        <v>113</v>
      </c>
      <c r="E129">
        <v>0.16300000000000001</v>
      </c>
      <c r="F129">
        <v>0.34300000000000003</v>
      </c>
      <c r="G129">
        <v>0.3</v>
      </c>
      <c r="H129">
        <v>3.3</v>
      </c>
      <c r="I129">
        <v>0.11</v>
      </c>
      <c r="J129">
        <v>15279</v>
      </c>
      <c r="L129">
        <f>STANDARDIZE(E129,Averages!$B$2,Averages!$B$3)</f>
        <v>0.10637464898435484</v>
      </c>
      <c r="M129">
        <f>STANDARDIZE(F129,Averages!$B$5,Averages!$B$6)</f>
        <v>0.68891400426965821</v>
      </c>
      <c r="N129">
        <f>STANDARDIZE(G129,Averages!$B$8,Averages!$B$9)</f>
        <v>0.11647776045463691</v>
      </c>
      <c r="O129">
        <f>STANDARDIZE(H129,Averages!$B$11,Averages!$B$12)</f>
        <v>-0.21776011057236869</v>
      </c>
      <c r="P129">
        <f>STANDARDIZE(I129,Averages!$B$14,Averages!$B$15)*-1</f>
        <v>-2.2242506128881491E-2</v>
      </c>
      <c r="R129" t="str">
        <f>IFERROR(VLOOKUP(A129,ADP!A:B,2,FALSE),"")</f>
        <v/>
      </c>
    </row>
    <row r="130" spans="1:18" x14ac:dyDescent="0.3">
      <c r="A130" t="s">
        <v>123</v>
      </c>
      <c r="B130" t="s">
        <v>13</v>
      </c>
      <c r="C130">
        <v>491</v>
      </c>
      <c r="D130">
        <v>112</v>
      </c>
      <c r="E130">
        <v>0.14799999999999999</v>
      </c>
      <c r="F130">
        <v>0.34200000000000003</v>
      </c>
      <c r="G130">
        <v>2.1</v>
      </c>
      <c r="H130">
        <v>4.8</v>
      </c>
      <c r="I130">
        <v>0.08</v>
      </c>
      <c r="J130">
        <v>6848</v>
      </c>
      <c r="L130">
        <f>STANDARDIZE(E130,Averages!$B$2,Averages!$B$3)</f>
        <v>-0.1144891081895236</v>
      </c>
      <c r="M130">
        <f>STANDARDIZE(F130,Averages!$B$5,Averages!$B$6)</f>
        <v>0.66980365882092263</v>
      </c>
      <c r="N130">
        <f>STANDARDIZE(G130,Averages!$B$8,Averages!$B$9)</f>
        <v>0.80487598042140651</v>
      </c>
      <c r="O130">
        <f>STANDARDIZE(H130,Averages!$B$11,Averages!$B$12)</f>
        <v>0.5824133846913212</v>
      </c>
      <c r="P130">
        <f>STANDARDIZE(I130,Averages!$B$14,Averages!$B$15)*-1</f>
        <v>0.82814540261252967</v>
      </c>
      <c r="R130">
        <f>IFERROR(VLOOKUP(A130,ADP!A:B,2,FALSE),"")</f>
        <v>127</v>
      </c>
    </row>
    <row r="131" spans="1:18" x14ac:dyDescent="0.3">
      <c r="A131" t="s">
        <v>124</v>
      </c>
      <c r="B131" t="s">
        <v>29</v>
      </c>
      <c r="C131">
        <v>577</v>
      </c>
      <c r="D131">
        <v>104</v>
      </c>
      <c r="E131">
        <v>0.15</v>
      </c>
      <c r="F131">
        <v>0.34200000000000003</v>
      </c>
      <c r="G131">
        <v>1.2</v>
      </c>
      <c r="H131">
        <v>4.5999999999999996</v>
      </c>
      <c r="I131">
        <v>0.1</v>
      </c>
      <c r="J131">
        <v>2136</v>
      </c>
      <c r="L131">
        <f>STANDARDIZE(E131,Averages!$B$2,Averages!$B$3)</f>
        <v>-8.5040607233006479E-2</v>
      </c>
      <c r="M131">
        <f>STANDARDIZE(F131,Averages!$B$5,Averages!$B$6)</f>
        <v>0.66980365882092263</v>
      </c>
      <c r="N131">
        <f>STANDARDIZE(G131,Averages!$B$8,Averages!$B$9)</f>
        <v>0.46067687043802164</v>
      </c>
      <c r="O131">
        <f>STANDARDIZE(H131,Averages!$B$11,Averages!$B$12)</f>
        <v>0.4757235853228291</v>
      </c>
      <c r="P131">
        <f>STANDARDIZE(I131,Averages!$B$14,Averages!$B$15)*-1</f>
        <v>0.26122013011825546</v>
      </c>
      <c r="R131">
        <f>IFERROR(VLOOKUP(A131,ADP!A:B,2,FALSE),"")</f>
        <v>258</v>
      </c>
    </row>
    <row r="132" spans="1:18" x14ac:dyDescent="0.3">
      <c r="A132" t="s">
        <v>125</v>
      </c>
      <c r="B132" t="s">
        <v>21</v>
      </c>
      <c r="C132">
        <v>682</v>
      </c>
      <c r="D132">
        <v>94</v>
      </c>
      <c r="E132">
        <v>9.9000000000000005E-2</v>
      </c>
      <c r="F132">
        <v>0.34200000000000003</v>
      </c>
      <c r="G132">
        <v>-4.5</v>
      </c>
      <c r="H132">
        <v>3.9</v>
      </c>
      <c r="I132">
        <v>0.04</v>
      </c>
      <c r="J132">
        <v>9874</v>
      </c>
      <c r="L132">
        <f>STANDARDIZE(E132,Averages!$B$2,Averages!$B$3)</f>
        <v>-0.83597738162419233</v>
      </c>
      <c r="M132">
        <f>STANDARDIZE(F132,Averages!$B$5,Averages!$B$6)</f>
        <v>0.66980365882092263</v>
      </c>
      <c r="N132">
        <f>STANDARDIZE(G132,Averages!$B$8,Averages!$B$9)</f>
        <v>-1.7192508261234152</v>
      </c>
      <c r="O132">
        <f>STANDARDIZE(H132,Averages!$B$11,Averages!$B$12)</f>
        <v>0.10230928753310731</v>
      </c>
      <c r="P132">
        <f>STANDARDIZE(I132,Averages!$B$14,Averages!$B$15)*-1</f>
        <v>1.9619959476010782</v>
      </c>
      <c r="R132">
        <f>IFERROR(VLOOKUP(A132,ADP!A:B,2,FALSE),"")</f>
        <v>130</v>
      </c>
    </row>
    <row r="133" spans="1:18" x14ac:dyDescent="0.3">
      <c r="A133" t="s">
        <v>814</v>
      </c>
      <c r="B133" t="s">
        <v>13</v>
      </c>
      <c r="C133">
        <v>142</v>
      </c>
      <c r="D133">
        <v>111</v>
      </c>
      <c r="E133">
        <v>0.14199999999999999</v>
      </c>
      <c r="F133">
        <v>0.34200000000000003</v>
      </c>
      <c r="G133">
        <v>-0.7</v>
      </c>
      <c r="H133">
        <v>1.6</v>
      </c>
      <c r="I133">
        <v>0.13</v>
      </c>
      <c r="J133">
        <v>13621</v>
      </c>
      <c r="L133">
        <f>STANDARDIZE(E133,Averages!$B$2,Averages!$B$3)</f>
        <v>-0.20283461105907497</v>
      </c>
      <c r="M133">
        <f>STANDARDIZE(F133,Averages!$B$5,Averages!$B$6)</f>
        <v>0.66980365882092263</v>
      </c>
      <c r="N133">
        <f>STANDARDIZE(G133,Averages!$B$8,Averages!$B$9)</f>
        <v>-0.26596569508245727</v>
      </c>
      <c r="O133">
        <f>STANDARDIZE(H133,Averages!$B$11,Averages!$B$12)</f>
        <v>-1.1246234052045503</v>
      </c>
      <c r="P133">
        <f>STANDARDIZE(I133,Averages!$B$14,Averages!$B$15)*-1</f>
        <v>-0.58916777862315572</v>
      </c>
      <c r="R133">
        <f>IFERROR(VLOOKUP(A133,ADP!A:B,2,FALSE),"")</f>
        <v>328</v>
      </c>
    </row>
    <row r="134" spans="1:18" x14ac:dyDescent="0.3">
      <c r="A134" t="s">
        <v>419</v>
      </c>
      <c r="B134" t="s">
        <v>37</v>
      </c>
      <c r="C134">
        <v>375</v>
      </c>
      <c r="D134">
        <v>111</v>
      </c>
      <c r="E134">
        <v>0.14499999999999999</v>
      </c>
      <c r="F134">
        <v>0.34200000000000003</v>
      </c>
      <c r="G134">
        <v>4.0999999999999996</v>
      </c>
      <c r="H134">
        <v>5</v>
      </c>
      <c r="I134">
        <v>0.05</v>
      </c>
      <c r="J134">
        <v>4106</v>
      </c>
      <c r="L134">
        <f>STANDARDIZE(E134,Averages!$B$2,Averages!$B$3)</f>
        <v>-0.1586618596242993</v>
      </c>
      <c r="M134">
        <f>STANDARDIZE(F134,Averages!$B$5,Averages!$B$6)</f>
        <v>0.66980365882092263</v>
      </c>
      <c r="N134">
        <f>STANDARDIZE(G134,Averages!$B$8,Averages!$B$9)</f>
        <v>1.5697628914955946</v>
      </c>
      <c r="O134">
        <f>STANDARDIZE(H134,Averages!$B$11,Averages!$B$12)</f>
        <v>0.6891031840598133</v>
      </c>
      <c r="P134">
        <f>STANDARDIZE(I134,Averages!$B$14,Averages!$B$15)*-1</f>
        <v>1.6785333113539409</v>
      </c>
      <c r="R134">
        <f>IFERROR(VLOOKUP(A134,ADP!A:B,2,FALSE),"")</f>
        <v>245</v>
      </c>
    </row>
    <row r="135" spans="1:18" x14ac:dyDescent="0.3">
      <c r="A135" t="s">
        <v>1455</v>
      </c>
      <c r="B135" t="s">
        <v>97</v>
      </c>
      <c r="C135">
        <v>34</v>
      </c>
      <c r="D135">
        <v>112</v>
      </c>
      <c r="E135">
        <v>0.125</v>
      </c>
      <c r="F135">
        <v>0.34200000000000003</v>
      </c>
      <c r="G135">
        <v>-0.4</v>
      </c>
      <c r="H135">
        <v>1.2</v>
      </c>
      <c r="I135">
        <v>0.2</v>
      </c>
      <c r="J135">
        <v>2495</v>
      </c>
      <c r="L135">
        <f>STANDARDIZE(E135,Averages!$B$2,Averages!$B$3)</f>
        <v>-0.45314686918947011</v>
      </c>
      <c r="M135">
        <f>STANDARDIZE(F135,Averages!$B$5,Averages!$B$6)</f>
        <v>0.66980365882092263</v>
      </c>
      <c r="N135">
        <f>STANDARDIZE(G135,Averages!$B$8,Averages!$B$9)</f>
        <v>-0.15123265842132902</v>
      </c>
      <c r="O135">
        <f>STANDARDIZE(H135,Averages!$B$11,Averages!$B$12)</f>
        <v>-1.3380030039415345</v>
      </c>
      <c r="P135">
        <f>STANDARDIZE(I135,Averages!$B$14,Averages!$B$15)*-1</f>
        <v>-2.5734062323531157</v>
      </c>
      <c r="R135" t="str">
        <f>IFERROR(VLOOKUP(A135,ADP!A:B,2,FALSE),"")</f>
        <v/>
      </c>
    </row>
    <row r="136" spans="1:18" x14ac:dyDescent="0.3">
      <c r="A136" t="s">
        <v>1247</v>
      </c>
      <c r="B136" t="s">
        <v>45</v>
      </c>
      <c r="C136">
        <v>38</v>
      </c>
      <c r="D136">
        <v>113</v>
      </c>
      <c r="E136">
        <v>6.0999999999999999E-2</v>
      </c>
      <c r="F136">
        <v>0.34100000000000003</v>
      </c>
      <c r="G136">
        <v>-0.1</v>
      </c>
      <c r="H136">
        <v>1.3</v>
      </c>
      <c r="I136">
        <v>0.11</v>
      </c>
      <c r="J136">
        <v>12950</v>
      </c>
      <c r="L136">
        <f>STANDARDIZE(E136,Averages!$B$2,Averages!$B$3)</f>
        <v>-1.3954988997980173</v>
      </c>
      <c r="M136">
        <f>STANDARDIZE(F136,Averages!$B$5,Averages!$B$6)</f>
        <v>0.65069331337218694</v>
      </c>
      <c r="N136">
        <f>STANDARDIZE(G136,Averages!$B$8,Averages!$B$9)</f>
        <v>-3.6499621760200773E-2</v>
      </c>
      <c r="O136">
        <f>STANDARDIZE(H136,Averages!$B$11,Averages!$B$12)</f>
        <v>-1.2846581042572882</v>
      </c>
      <c r="P136">
        <f>STANDARDIZE(I136,Averages!$B$14,Averages!$B$15)*-1</f>
        <v>-2.2242506128881491E-2</v>
      </c>
      <c r="R136" t="str">
        <f>IFERROR(VLOOKUP(A136,ADP!A:B,2,FALSE),"")</f>
        <v/>
      </c>
    </row>
    <row r="137" spans="1:18" x14ac:dyDescent="0.3">
      <c r="A137" t="s">
        <v>126</v>
      </c>
      <c r="B137" t="s">
        <v>13</v>
      </c>
      <c r="C137">
        <v>491</v>
      </c>
      <c r="D137">
        <v>113</v>
      </c>
      <c r="E137">
        <v>0.27900000000000003</v>
      </c>
      <c r="F137">
        <v>0.34100000000000003</v>
      </c>
      <c r="G137">
        <v>-3.9</v>
      </c>
      <c r="H137">
        <v>0.5</v>
      </c>
      <c r="I137">
        <v>0.1</v>
      </c>
      <c r="J137">
        <v>2502</v>
      </c>
      <c r="L137">
        <f>STANDARDIZE(E137,Averages!$B$2,Averages!$B$3)</f>
        <v>1.8143877044623469</v>
      </c>
      <c r="M137">
        <f>STANDARDIZE(F137,Averages!$B$5,Averages!$B$6)</f>
        <v>0.65069331337218694</v>
      </c>
      <c r="N137">
        <f>STANDARDIZE(G137,Averages!$B$8,Averages!$B$9)</f>
        <v>-1.4897847528011587</v>
      </c>
      <c r="O137">
        <f>STANDARDIZE(H137,Averages!$B$11,Averages!$B$12)</f>
        <v>-1.7114173017312564</v>
      </c>
      <c r="P137">
        <f>STANDARDIZE(I137,Averages!$B$14,Averages!$B$15)*-1</f>
        <v>0.26122013011825546</v>
      </c>
      <c r="R137" t="str">
        <f>IFERROR(VLOOKUP(A137,ADP!A:B,2,FALSE),"")</f>
        <v/>
      </c>
    </row>
    <row r="138" spans="1:18" x14ac:dyDescent="0.3">
      <c r="A138" t="s">
        <v>127</v>
      </c>
      <c r="B138" t="s">
        <v>76</v>
      </c>
      <c r="C138">
        <v>629</v>
      </c>
      <c r="D138">
        <v>115</v>
      </c>
      <c r="E138">
        <v>0.20699999999999999</v>
      </c>
      <c r="F138">
        <v>0.34100000000000003</v>
      </c>
      <c r="G138">
        <v>-0.2</v>
      </c>
      <c r="H138">
        <v>4</v>
      </c>
      <c r="I138">
        <v>0.16</v>
      </c>
      <c r="J138">
        <v>10762</v>
      </c>
      <c r="L138">
        <f>STANDARDIZE(E138,Averages!$B$2,Averages!$B$3)</f>
        <v>0.75424167002773079</v>
      </c>
      <c r="M138">
        <f>STANDARDIZE(F138,Averages!$B$5,Averages!$B$6)</f>
        <v>0.65069331337218694</v>
      </c>
      <c r="N138">
        <f>STANDARDIZE(G138,Averages!$B$8,Averages!$B$9)</f>
        <v>-7.4743967313910184E-2</v>
      </c>
      <c r="O138">
        <f>STANDARDIZE(H138,Averages!$B$11,Averages!$B$12)</f>
        <v>0.15565418721735336</v>
      </c>
      <c r="P138">
        <f>STANDARDIZE(I138,Averages!$B$14,Averages!$B$15)*-1</f>
        <v>-1.439555687364567</v>
      </c>
      <c r="R138">
        <f>IFERROR(VLOOKUP(A138,ADP!A:B,2,FALSE),"")</f>
        <v>208</v>
      </c>
    </row>
    <row r="139" spans="1:18" x14ac:dyDescent="0.3">
      <c r="A139" t="s">
        <v>128</v>
      </c>
      <c r="B139" t="s">
        <v>129</v>
      </c>
      <c r="C139">
        <v>665</v>
      </c>
      <c r="D139">
        <v>111</v>
      </c>
      <c r="E139">
        <v>0.218</v>
      </c>
      <c r="F139">
        <v>0.34100000000000003</v>
      </c>
      <c r="G139">
        <v>-2.1</v>
      </c>
      <c r="H139">
        <v>4.5999999999999996</v>
      </c>
      <c r="I139">
        <v>0.13</v>
      </c>
      <c r="J139">
        <v>11737</v>
      </c>
      <c r="L139">
        <f>STANDARDIZE(E139,Averages!$B$2,Averages!$B$3)</f>
        <v>0.91620842528857493</v>
      </c>
      <c r="M139">
        <f>STANDARDIZE(F139,Averages!$B$5,Averages!$B$6)</f>
        <v>0.65069331337218694</v>
      </c>
      <c r="N139">
        <f>STANDARDIZE(G139,Averages!$B$8,Averages!$B$9)</f>
        <v>-0.80138653283438921</v>
      </c>
      <c r="O139">
        <f>STANDARDIZE(H139,Averages!$B$11,Averages!$B$12)</f>
        <v>0.4757235853228291</v>
      </c>
      <c r="P139">
        <f>STANDARDIZE(I139,Averages!$B$14,Averages!$B$15)*-1</f>
        <v>-0.58916777862315572</v>
      </c>
      <c r="R139">
        <f>IFERROR(VLOOKUP(A139,ADP!A:B,2,FALSE),"")</f>
        <v>106</v>
      </c>
    </row>
    <row r="140" spans="1:18" x14ac:dyDescent="0.3">
      <c r="A140" t="s">
        <v>130</v>
      </c>
      <c r="B140" t="s">
        <v>29</v>
      </c>
      <c r="C140">
        <v>466</v>
      </c>
      <c r="D140">
        <v>103</v>
      </c>
      <c r="E140">
        <v>0.20499999999999999</v>
      </c>
      <c r="F140">
        <v>0.34</v>
      </c>
      <c r="G140">
        <v>2.6</v>
      </c>
      <c r="H140">
        <v>7.5</v>
      </c>
      <c r="I140">
        <v>7.0000000000000007E-2</v>
      </c>
      <c r="J140">
        <v>9256</v>
      </c>
      <c r="L140">
        <f>STANDARDIZE(E140,Averages!$B$2,Averages!$B$3)</f>
        <v>0.72479316907121361</v>
      </c>
      <c r="M140">
        <f>STANDARDIZE(F140,Averages!$B$5,Averages!$B$6)</f>
        <v>0.63158296792345137</v>
      </c>
      <c r="N140">
        <f>STANDARDIZE(G140,Averages!$B$8,Averages!$B$9)</f>
        <v>0.99609770818995358</v>
      </c>
      <c r="O140">
        <f>STANDARDIZE(H140,Averages!$B$11,Averages!$B$12)</f>
        <v>2.0227256761659631</v>
      </c>
      <c r="P140">
        <f>STANDARDIZE(I140,Averages!$B$14,Averages!$B$15)*-1</f>
        <v>1.1116080388596667</v>
      </c>
      <c r="R140">
        <f>IFERROR(VLOOKUP(A140,ADP!A:B,2,FALSE),"")</f>
        <v>59</v>
      </c>
    </row>
    <row r="141" spans="1:18" x14ac:dyDescent="0.3">
      <c r="A141" t="s">
        <v>131</v>
      </c>
      <c r="B141" t="s">
        <v>74</v>
      </c>
      <c r="C141">
        <v>636</v>
      </c>
      <c r="D141">
        <v>107</v>
      </c>
      <c r="E141">
        <v>0.16200000000000001</v>
      </c>
      <c r="F141">
        <v>0.33900000000000002</v>
      </c>
      <c r="G141">
        <v>-1.7</v>
      </c>
      <c r="H141">
        <v>4.7</v>
      </c>
      <c r="I141">
        <v>0.09</v>
      </c>
      <c r="J141">
        <v>3174</v>
      </c>
      <c r="L141">
        <f>STANDARDIZE(E141,Averages!$B$2,Averages!$B$3)</f>
        <v>9.165039850609627E-2</v>
      </c>
      <c r="M141">
        <f>STANDARDIZE(F141,Averages!$B$5,Averages!$B$6)</f>
        <v>0.61247262247471579</v>
      </c>
      <c r="N141">
        <f>STANDARDIZE(G141,Averages!$B$8,Averages!$B$9)</f>
        <v>-0.64840915061955151</v>
      </c>
      <c r="O141">
        <f>STANDARDIZE(H141,Averages!$B$11,Averages!$B$12)</f>
        <v>0.52906848500707537</v>
      </c>
      <c r="P141">
        <f>STANDARDIZE(I141,Averages!$B$14,Averages!$B$15)*-1</f>
        <v>0.54468276636539281</v>
      </c>
      <c r="R141">
        <f>IFERROR(VLOOKUP(A141,ADP!A:B,2,FALSE),"")</f>
        <v>263</v>
      </c>
    </row>
    <row r="142" spans="1:18" x14ac:dyDescent="0.3">
      <c r="A142" t="s">
        <v>132</v>
      </c>
      <c r="B142" t="s">
        <v>133</v>
      </c>
      <c r="C142">
        <v>712</v>
      </c>
      <c r="D142">
        <v>108</v>
      </c>
      <c r="E142">
        <v>0.19400000000000001</v>
      </c>
      <c r="F142">
        <v>0.33900000000000002</v>
      </c>
      <c r="G142">
        <v>9.1999999999999993</v>
      </c>
      <c r="H142">
        <v>5.5</v>
      </c>
      <c r="I142">
        <v>0.05</v>
      </c>
      <c r="J142">
        <v>13611</v>
      </c>
      <c r="L142">
        <f>STANDARDIZE(E142,Averages!$B$2,Averages!$B$3)</f>
        <v>0.56282641381036991</v>
      </c>
      <c r="M142">
        <f>STANDARDIZE(F142,Averages!$B$5,Averages!$B$6)</f>
        <v>0.61247262247471579</v>
      </c>
      <c r="N142">
        <f>STANDARDIZE(G142,Averages!$B$8,Averages!$B$9)</f>
        <v>3.520224514734775</v>
      </c>
      <c r="O142">
        <f>STANDARDIZE(H142,Averages!$B$11,Averages!$B$12)</f>
        <v>0.95582768248104322</v>
      </c>
      <c r="P142">
        <f>STANDARDIZE(I142,Averages!$B$14,Averages!$B$15)*-1</f>
        <v>1.6785333113539409</v>
      </c>
      <c r="R142">
        <f>IFERROR(VLOOKUP(A142,ADP!A:B,2,FALSE),"")</f>
        <v>9</v>
      </c>
    </row>
    <row r="143" spans="1:18" x14ac:dyDescent="0.3">
      <c r="A143" t="s">
        <v>1413</v>
      </c>
      <c r="B143" t="s">
        <v>21</v>
      </c>
      <c r="C143">
        <v>195</v>
      </c>
      <c r="D143">
        <v>92</v>
      </c>
      <c r="E143">
        <v>0.27500000000000002</v>
      </c>
      <c r="F143">
        <v>0.33800000000000002</v>
      </c>
      <c r="G143">
        <v>2.2999999999999998</v>
      </c>
      <c r="H143">
        <v>1.8</v>
      </c>
      <c r="I143">
        <v>0.17</v>
      </c>
      <c r="J143">
        <v>14885</v>
      </c>
      <c r="L143">
        <f>STANDARDIZE(E143,Averages!$B$2,Averages!$B$3)</f>
        <v>1.7554907025493125</v>
      </c>
      <c r="M143">
        <f>STANDARDIZE(F143,Averages!$B$5,Averages!$B$6)</f>
        <v>0.59336227702598021</v>
      </c>
      <c r="N143">
        <f>STANDARDIZE(G143,Averages!$B$8,Averages!$B$9)</f>
        <v>0.88136467152882525</v>
      </c>
      <c r="O143">
        <f>STANDARDIZE(H143,Averages!$B$11,Averages!$B$12)</f>
        <v>-1.0179336058360584</v>
      </c>
      <c r="P143">
        <f>STANDARDIZE(I143,Averages!$B$14,Averages!$B$15)*-1</f>
        <v>-1.7230183236117043</v>
      </c>
      <c r="R143" t="str">
        <f>IFERROR(VLOOKUP(A143,ADP!A:B,2,FALSE),"")</f>
        <v/>
      </c>
    </row>
    <row r="144" spans="1:18" x14ac:dyDescent="0.3">
      <c r="A144" t="s">
        <v>134</v>
      </c>
      <c r="B144" t="s">
        <v>87</v>
      </c>
      <c r="C144">
        <v>620</v>
      </c>
      <c r="D144">
        <v>108</v>
      </c>
      <c r="E144">
        <v>0.21099999999999999</v>
      </c>
      <c r="F144">
        <v>0.33800000000000002</v>
      </c>
      <c r="G144">
        <v>-6.8</v>
      </c>
      <c r="H144">
        <v>3.5</v>
      </c>
      <c r="I144">
        <v>0.09</v>
      </c>
      <c r="J144">
        <v>13145</v>
      </c>
      <c r="L144">
        <f>STANDARDIZE(E144,Averages!$B$2,Averages!$B$3)</f>
        <v>0.81313867194076506</v>
      </c>
      <c r="M144">
        <f>STANDARDIZE(F144,Averages!$B$5,Averages!$B$6)</f>
        <v>0.59336227702598021</v>
      </c>
      <c r="N144">
        <f>STANDARDIZE(G144,Averages!$B$8,Averages!$B$9)</f>
        <v>-2.598870773858732</v>
      </c>
      <c r="O144">
        <f>STANDARDIZE(H144,Averages!$B$11,Averages!$B$12)</f>
        <v>-0.1110703112038766</v>
      </c>
      <c r="P144">
        <f>STANDARDIZE(I144,Averages!$B$14,Averages!$B$15)*-1</f>
        <v>0.54468276636539281</v>
      </c>
      <c r="R144">
        <f>IFERROR(VLOOKUP(A144,ADP!A:B,2,FALSE),"")</f>
        <v>169</v>
      </c>
    </row>
    <row r="145" spans="1:18" x14ac:dyDescent="0.3">
      <c r="A145" t="s">
        <v>135</v>
      </c>
      <c r="B145" t="s">
        <v>45</v>
      </c>
      <c r="C145">
        <v>540</v>
      </c>
      <c r="D145">
        <v>111</v>
      </c>
      <c r="E145">
        <v>0.154</v>
      </c>
      <c r="F145">
        <v>0.33800000000000002</v>
      </c>
      <c r="G145">
        <v>-8.9</v>
      </c>
      <c r="H145">
        <v>2.5</v>
      </c>
      <c r="I145">
        <v>0.08</v>
      </c>
      <c r="J145">
        <v>4962</v>
      </c>
      <c r="L145">
        <f>STANDARDIZE(E145,Averages!$B$2,Averages!$B$3)</f>
        <v>-2.6143605319972223E-2</v>
      </c>
      <c r="M145">
        <f>STANDARDIZE(F145,Averages!$B$5,Averages!$B$6)</f>
        <v>0.59336227702598021</v>
      </c>
      <c r="N145">
        <f>STANDARDIZE(G145,Averages!$B$8,Averages!$B$9)</f>
        <v>-3.4020020304866296</v>
      </c>
      <c r="O145">
        <f>STANDARDIZE(H145,Averages!$B$11,Averages!$B$12)</f>
        <v>-0.6445193080463365</v>
      </c>
      <c r="P145">
        <f>STANDARDIZE(I145,Averages!$B$14,Averages!$B$15)*-1</f>
        <v>0.82814540261252967</v>
      </c>
      <c r="R145">
        <f>IFERROR(VLOOKUP(A145,ADP!A:B,2,FALSE),"")</f>
        <v>300</v>
      </c>
    </row>
    <row r="146" spans="1:18" x14ac:dyDescent="0.3">
      <c r="A146" t="s">
        <v>136</v>
      </c>
      <c r="B146" t="s">
        <v>15</v>
      </c>
      <c r="C146">
        <v>473</v>
      </c>
      <c r="D146">
        <v>110</v>
      </c>
      <c r="E146">
        <v>0.153</v>
      </c>
      <c r="F146">
        <v>0.33800000000000002</v>
      </c>
      <c r="G146">
        <v>1.3</v>
      </c>
      <c r="H146">
        <v>3.5</v>
      </c>
      <c r="I146">
        <v>0.11</v>
      </c>
      <c r="J146">
        <v>4579</v>
      </c>
      <c r="L146">
        <f>STANDARDIZE(E146,Averages!$B$2,Averages!$B$3)</f>
        <v>-4.0867855798230789E-2</v>
      </c>
      <c r="M146">
        <f>STANDARDIZE(F146,Averages!$B$5,Averages!$B$6)</f>
        <v>0.59336227702598021</v>
      </c>
      <c r="N146">
        <f>STANDARDIZE(G146,Averages!$B$8,Averages!$B$9)</f>
        <v>0.49892121599173112</v>
      </c>
      <c r="O146">
        <f>STANDARDIZE(H146,Averages!$B$11,Averages!$B$12)</f>
        <v>-0.1110703112038766</v>
      </c>
      <c r="P146">
        <f>STANDARDIZE(I146,Averages!$B$14,Averages!$B$15)*-1</f>
        <v>-2.2242506128881491E-2</v>
      </c>
      <c r="R146">
        <f>IFERROR(VLOOKUP(A146,ADP!A:B,2,FALSE),"")</f>
        <v>261</v>
      </c>
    </row>
    <row r="147" spans="1:18" x14ac:dyDescent="0.3">
      <c r="A147" t="s">
        <v>1361</v>
      </c>
      <c r="B147" t="s">
        <v>64</v>
      </c>
      <c r="C147">
        <v>98</v>
      </c>
      <c r="D147">
        <v>104</v>
      </c>
      <c r="E147">
        <v>0.17199999999999999</v>
      </c>
      <c r="F147">
        <v>0.33800000000000002</v>
      </c>
      <c r="G147">
        <v>2.2000000000000002</v>
      </c>
      <c r="H147">
        <v>4.5</v>
      </c>
      <c r="I147">
        <v>0.11</v>
      </c>
      <c r="J147">
        <v>14735</v>
      </c>
      <c r="L147">
        <f>STANDARDIZE(E147,Averages!$B$2,Averages!$B$3)</f>
        <v>0.23889290328868149</v>
      </c>
      <c r="M147">
        <f>STANDARDIZE(F147,Averages!$B$5,Averages!$B$6)</f>
        <v>0.59336227702598021</v>
      </c>
      <c r="N147">
        <f>STANDARDIZE(G147,Averages!$B$8,Averages!$B$9)</f>
        <v>0.84312032597511588</v>
      </c>
      <c r="O147">
        <f>STANDARDIZE(H147,Averages!$B$11,Averages!$B$12)</f>
        <v>0.42237868563858333</v>
      </c>
      <c r="P147">
        <f>STANDARDIZE(I147,Averages!$B$14,Averages!$B$15)*-1</f>
        <v>-2.2242506128881491E-2</v>
      </c>
      <c r="R147" t="str">
        <f>IFERROR(VLOOKUP(A147,ADP!A:B,2,FALSE),"")</f>
        <v/>
      </c>
    </row>
    <row r="148" spans="1:18" x14ac:dyDescent="0.3">
      <c r="A148" t="s">
        <v>137</v>
      </c>
      <c r="B148" t="s">
        <v>19</v>
      </c>
      <c r="C148">
        <v>432</v>
      </c>
      <c r="D148">
        <v>105</v>
      </c>
      <c r="E148">
        <v>0.216</v>
      </c>
      <c r="F148">
        <v>0.33800000000000002</v>
      </c>
      <c r="G148">
        <v>3</v>
      </c>
      <c r="H148">
        <v>5.9</v>
      </c>
      <c r="I148">
        <v>0.15</v>
      </c>
      <c r="J148">
        <v>11489</v>
      </c>
      <c r="L148">
        <f>STANDARDIZE(E148,Averages!$B$2,Averages!$B$3)</f>
        <v>0.88675992433205786</v>
      </c>
      <c r="M148">
        <f>STANDARDIZE(F148,Averages!$B$5,Averages!$B$6)</f>
        <v>0.59336227702598021</v>
      </c>
      <c r="N148">
        <f>STANDARDIZE(G148,Averages!$B$8,Averages!$B$9)</f>
        <v>1.1490750904047913</v>
      </c>
      <c r="O148">
        <f>STANDARDIZE(H148,Averages!$B$11,Averages!$B$12)</f>
        <v>1.1692072812180274</v>
      </c>
      <c r="P148">
        <f>STANDARDIZE(I148,Averages!$B$14,Averages!$B$15)*-1</f>
        <v>-1.1560930511174297</v>
      </c>
      <c r="R148">
        <f>IFERROR(VLOOKUP(A148,ADP!A:B,2,FALSE),"")</f>
        <v>224</v>
      </c>
    </row>
    <row r="149" spans="1:18" x14ac:dyDescent="0.3">
      <c r="A149" t="s">
        <v>138</v>
      </c>
      <c r="B149" t="s">
        <v>19</v>
      </c>
      <c r="C149">
        <v>447</v>
      </c>
      <c r="D149">
        <v>105</v>
      </c>
      <c r="E149">
        <v>0.16700000000000001</v>
      </c>
      <c r="F149">
        <v>0.33800000000000002</v>
      </c>
      <c r="G149">
        <v>7.9</v>
      </c>
      <c r="H149">
        <v>8.9</v>
      </c>
      <c r="I149">
        <v>0.09</v>
      </c>
      <c r="J149">
        <v>16252</v>
      </c>
      <c r="L149">
        <f>STANDARDIZE(E149,Averages!$B$2,Averages!$B$3)</f>
        <v>0.1652716508973891</v>
      </c>
      <c r="M149">
        <f>STANDARDIZE(F149,Averages!$B$5,Averages!$B$6)</f>
        <v>0.59336227702598021</v>
      </c>
      <c r="N149">
        <f>STANDARDIZE(G149,Averages!$B$8,Averages!$B$9)</f>
        <v>3.0230480225365528</v>
      </c>
      <c r="O149">
        <f>STANDARDIZE(H149,Averages!$B$11,Averages!$B$12)</f>
        <v>2.7695542717454069</v>
      </c>
      <c r="P149">
        <f>STANDARDIZE(I149,Averages!$B$14,Averages!$B$15)*-1</f>
        <v>0.54468276636539281</v>
      </c>
      <c r="R149">
        <f>IFERROR(VLOOKUP(A149,ADP!A:B,2,FALSE),"")</f>
        <v>5</v>
      </c>
    </row>
    <row r="150" spans="1:18" x14ac:dyDescent="0.3">
      <c r="A150" t="s">
        <v>400</v>
      </c>
      <c r="B150" t="s">
        <v>19</v>
      </c>
      <c r="C150">
        <v>278</v>
      </c>
      <c r="D150">
        <v>105</v>
      </c>
      <c r="E150">
        <v>0.247</v>
      </c>
      <c r="F150">
        <v>0.33700000000000002</v>
      </c>
      <c r="G150">
        <v>-0.2</v>
      </c>
      <c r="H150">
        <v>6</v>
      </c>
      <c r="I150">
        <v>0.1</v>
      </c>
      <c r="J150">
        <v>12858</v>
      </c>
      <c r="L150">
        <f>STANDARDIZE(E150,Averages!$B$2,Averages!$B$3)</f>
        <v>1.3432116891580728</v>
      </c>
      <c r="M150">
        <f>STANDARDIZE(F150,Averages!$B$5,Averages!$B$6)</f>
        <v>0.57425193157724452</v>
      </c>
      <c r="N150">
        <f>STANDARDIZE(G150,Averages!$B$8,Averages!$B$9)</f>
        <v>-7.4743967313910184E-2</v>
      </c>
      <c r="O150">
        <f>STANDARDIZE(H150,Averages!$B$11,Averages!$B$12)</f>
        <v>1.2225521809022732</v>
      </c>
      <c r="P150">
        <f>STANDARDIZE(I150,Averages!$B$14,Averages!$B$15)*-1</f>
        <v>0.26122013011825546</v>
      </c>
      <c r="R150" t="str">
        <f>IFERROR(VLOOKUP(A150,ADP!A:B,2,FALSE),"")</f>
        <v/>
      </c>
    </row>
    <row r="151" spans="1:18" x14ac:dyDescent="0.3">
      <c r="A151" t="s">
        <v>139</v>
      </c>
      <c r="B151" t="s">
        <v>21</v>
      </c>
      <c r="C151">
        <v>425</v>
      </c>
      <c r="D151">
        <v>90</v>
      </c>
      <c r="E151">
        <v>0.14299999999999999</v>
      </c>
      <c r="F151">
        <v>0.33700000000000002</v>
      </c>
      <c r="G151">
        <v>-4.3</v>
      </c>
      <c r="H151">
        <v>3</v>
      </c>
      <c r="I151">
        <v>0.09</v>
      </c>
      <c r="J151">
        <v>8553</v>
      </c>
      <c r="L151">
        <f>STANDARDIZE(E151,Averages!$B$2,Averages!$B$3)</f>
        <v>-0.1881103605808164</v>
      </c>
      <c r="M151">
        <f>STANDARDIZE(F151,Averages!$B$5,Averages!$B$6)</f>
        <v>0.57425193157724452</v>
      </c>
      <c r="N151">
        <f>STANDARDIZE(G151,Averages!$B$8,Averages!$B$9)</f>
        <v>-1.6427621350159962</v>
      </c>
      <c r="O151">
        <f>STANDARDIZE(H151,Averages!$B$11,Averages!$B$12)</f>
        <v>-0.37779480962510659</v>
      </c>
      <c r="P151">
        <f>STANDARDIZE(I151,Averages!$B$14,Averages!$B$15)*-1</f>
        <v>0.54468276636539281</v>
      </c>
      <c r="R151">
        <f>IFERROR(VLOOKUP(A151,ADP!A:B,2,FALSE),"")</f>
        <v>346</v>
      </c>
    </row>
    <row r="152" spans="1:18" x14ac:dyDescent="0.3">
      <c r="A152" t="s">
        <v>140</v>
      </c>
      <c r="B152" t="s">
        <v>76</v>
      </c>
      <c r="C152">
        <v>421</v>
      </c>
      <c r="D152">
        <v>112</v>
      </c>
      <c r="E152">
        <v>0.17399999999999999</v>
      </c>
      <c r="F152">
        <v>0.33700000000000002</v>
      </c>
      <c r="G152">
        <v>5.3</v>
      </c>
      <c r="H152">
        <v>5.9</v>
      </c>
      <c r="I152">
        <v>0.12</v>
      </c>
      <c r="J152">
        <v>11038</v>
      </c>
      <c r="L152">
        <f>STANDARDIZE(E152,Averages!$B$2,Averages!$B$3)</f>
        <v>0.26834140424519859</v>
      </c>
      <c r="M152">
        <f>STANDARDIZE(F152,Averages!$B$5,Averages!$B$6)</f>
        <v>0.57425193157724452</v>
      </c>
      <c r="N152">
        <f>STANDARDIZE(G152,Averages!$B$8,Averages!$B$9)</f>
        <v>2.0286950381401079</v>
      </c>
      <c r="O152">
        <f>STANDARDIZE(H152,Averages!$B$11,Averages!$B$12)</f>
        <v>1.1692072812180274</v>
      </c>
      <c r="P152">
        <f>STANDARDIZE(I152,Averages!$B$14,Averages!$B$15)*-1</f>
        <v>-0.30570514237601842</v>
      </c>
      <c r="R152">
        <f>IFERROR(VLOOKUP(A152,ADP!A:B,2,FALSE),"")</f>
        <v>160</v>
      </c>
    </row>
    <row r="153" spans="1:18" x14ac:dyDescent="0.3">
      <c r="A153" t="s">
        <v>141</v>
      </c>
      <c r="B153" t="s">
        <v>15</v>
      </c>
      <c r="C153">
        <v>682</v>
      </c>
      <c r="D153">
        <v>108</v>
      </c>
      <c r="E153">
        <v>0.16300000000000001</v>
      </c>
      <c r="F153">
        <v>0.33600000000000002</v>
      </c>
      <c r="G153">
        <v>6</v>
      </c>
      <c r="H153">
        <v>6</v>
      </c>
      <c r="I153">
        <v>0.05</v>
      </c>
      <c r="J153">
        <v>9927</v>
      </c>
      <c r="L153">
        <f>STANDARDIZE(E153,Averages!$B$2,Averages!$B$3)</f>
        <v>0.10637464898435484</v>
      </c>
      <c r="M153">
        <f>STANDARDIZE(F153,Averages!$B$5,Averages!$B$6)</f>
        <v>0.55514158612850895</v>
      </c>
      <c r="N153">
        <f>STANDARDIZE(G153,Averages!$B$8,Averages!$B$9)</f>
        <v>2.2964054570160739</v>
      </c>
      <c r="O153">
        <f>STANDARDIZE(H153,Averages!$B$11,Averages!$B$12)</f>
        <v>1.2225521809022732</v>
      </c>
      <c r="P153">
        <f>STANDARDIZE(I153,Averages!$B$14,Averages!$B$15)*-1</f>
        <v>1.6785333113539409</v>
      </c>
      <c r="R153">
        <f>IFERROR(VLOOKUP(A153,ADP!A:B,2,FALSE),"")</f>
        <v>181</v>
      </c>
    </row>
    <row r="154" spans="1:18" x14ac:dyDescent="0.3">
      <c r="A154" t="s">
        <v>142</v>
      </c>
      <c r="B154" t="s">
        <v>35</v>
      </c>
      <c r="C154">
        <v>411</v>
      </c>
      <c r="D154">
        <v>107</v>
      </c>
      <c r="E154">
        <v>0.127</v>
      </c>
      <c r="F154">
        <v>0.33600000000000002</v>
      </c>
      <c r="G154">
        <v>3.7</v>
      </c>
      <c r="H154">
        <v>5.4</v>
      </c>
      <c r="I154">
        <v>0.08</v>
      </c>
      <c r="J154">
        <v>12532</v>
      </c>
      <c r="L154">
        <f>STANDARDIZE(E154,Averages!$B$2,Averages!$B$3)</f>
        <v>-0.42369836823295298</v>
      </c>
      <c r="M154">
        <f>STANDARDIZE(F154,Averages!$B$5,Averages!$B$6)</f>
        <v>0.55514158612850895</v>
      </c>
      <c r="N154">
        <f>STANDARDIZE(G154,Averages!$B$8,Averages!$B$9)</f>
        <v>1.4167855092807573</v>
      </c>
      <c r="O154">
        <f>STANDARDIZE(H154,Averages!$B$11,Averages!$B$12)</f>
        <v>0.90248278279679739</v>
      </c>
      <c r="P154">
        <f>STANDARDIZE(I154,Averages!$B$14,Averages!$B$15)*-1</f>
        <v>0.82814540261252967</v>
      </c>
      <c r="R154" t="str">
        <f>IFERROR(VLOOKUP(A154,ADP!A:B,2,FALSE),"")</f>
        <v/>
      </c>
    </row>
    <row r="155" spans="1:18" x14ac:dyDescent="0.3">
      <c r="A155" t="s">
        <v>1456</v>
      </c>
      <c r="B155" t="s">
        <v>129</v>
      </c>
      <c r="C155">
        <v>379</v>
      </c>
      <c r="D155">
        <v>107</v>
      </c>
      <c r="E155">
        <v>0.18099999999999999</v>
      </c>
      <c r="F155">
        <v>0.33500000000000002</v>
      </c>
      <c r="G155">
        <v>3.2</v>
      </c>
      <c r="H155">
        <v>6.8</v>
      </c>
      <c r="I155">
        <v>0.08</v>
      </c>
      <c r="J155">
        <v>13130</v>
      </c>
      <c r="L155">
        <f>STANDARDIZE(E155,Averages!$B$2,Averages!$B$3)</f>
        <v>0.37141115759300858</v>
      </c>
      <c r="M155">
        <f>STANDARDIZE(F155,Averages!$B$5,Averages!$B$6)</f>
        <v>0.53603124067977337</v>
      </c>
      <c r="N155">
        <f>STANDARDIZE(G155,Averages!$B$8,Averages!$B$9)</f>
        <v>1.22556378151221</v>
      </c>
      <c r="O155">
        <f>STANDARDIZE(H155,Averages!$B$11,Averages!$B$12)</f>
        <v>1.649311378376241</v>
      </c>
      <c r="P155">
        <f>STANDARDIZE(I155,Averages!$B$14,Averages!$B$15)*-1</f>
        <v>0.82814540261252967</v>
      </c>
      <c r="R155" t="str">
        <f>IFERROR(VLOOKUP(A155,ADP!A:B,2,FALSE),"")</f>
        <v/>
      </c>
    </row>
    <row r="156" spans="1:18" x14ac:dyDescent="0.3">
      <c r="A156" t="s">
        <v>143</v>
      </c>
      <c r="B156" t="s">
        <v>144</v>
      </c>
      <c r="C156">
        <v>649</v>
      </c>
      <c r="D156">
        <v>109</v>
      </c>
      <c r="E156">
        <v>0.22</v>
      </c>
      <c r="F156">
        <v>0.33500000000000002</v>
      </c>
      <c r="G156">
        <v>0.6</v>
      </c>
      <c r="H156">
        <v>5.3</v>
      </c>
      <c r="I156">
        <v>0.11</v>
      </c>
      <c r="J156">
        <v>10047</v>
      </c>
      <c r="L156">
        <f>STANDARDIZE(E156,Averages!$B$2,Averages!$B$3)</f>
        <v>0.94565692624509212</v>
      </c>
      <c r="M156">
        <f>STANDARDIZE(F156,Averages!$B$5,Averages!$B$6)</f>
        <v>0.53603124067977337</v>
      </c>
      <c r="N156">
        <f>STANDARDIZE(G156,Averages!$B$8,Averages!$B$9)</f>
        <v>0.23121079711576514</v>
      </c>
      <c r="O156">
        <f>STANDARDIZE(H156,Averages!$B$11,Averages!$B$12)</f>
        <v>0.84913788311255112</v>
      </c>
      <c r="P156">
        <f>STANDARDIZE(I156,Averages!$B$14,Averages!$B$15)*-1</f>
        <v>-2.2242506128881491E-2</v>
      </c>
      <c r="R156">
        <f>IFERROR(VLOOKUP(A156,ADP!A:B,2,FALSE),"")</f>
        <v>67</v>
      </c>
    </row>
    <row r="157" spans="1:18" x14ac:dyDescent="0.3">
      <c r="A157" t="s">
        <v>145</v>
      </c>
      <c r="B157" t="s">
        <v>15</v>
      </c>
      <c r="C157">
        <v>570</v>
      </c>
      <c r="D157">
        <v>107</v>
      </c>
      <c r="E157">
        <v>0.191</v>
      </c>
      <c r="F157">
        <v>0.33500000000000002</v>
      </c>
      <c r="G157">
        <v>3.1</v>
      </c>
      <c r="H157">
        <v>2.7</v>
      </c>
      <c r="I157">
        <v>0.11</v>
      </c>
      <c r="J157">
        <v>6012</v>
      </c>
      <c r="L157">
        <f>STANDARDIZE(E157,Averages!$B$2,Averages!$B$3)</f>
        <v>0.51865366237559418</v>
      </c>
      <c r="M157">
        <f>STANDARDIZE(F157,Averages!$B$5,Averages!$B$6)</f>
        <v>0.53603124067977337</v>
      </c>
      <c r="N157">
        <f>STANDARDIZE(G157,Averages!$B$8,Averages!$B$9)</f>
        <v>1.1873194359585006</v>
      </c>
      <c r="O157">
        <f>STANDARDIZE(H157,Averages!$B$11,Averages!$B$12)</f>
        <v>-0.5378295086778444</v>
      </c>
      <c r="P157">
        <f>STANDARDIZE(I157,Averages!$B$14,Averages!$B$15)*-1</f>
        <v>-2.2242506128881491E-2</v>
      </c>
      <c r="R157">
        <f>IFERROR(VLOOKUP(A157,ADP!A:B,2,FALSE),"")</f>
        <v>105</v>
      </c>
    </row>
    <row r="158" spans="1:18" x14ac:dyDescent="0.3">
      <c r="A158" t="s">
        <v>146</v>
      </c>
      <c r="B158" t="s">
        <v>13</v>
      </c>
      <c r="C158">
        <v>576</v>
      </c>
      <c r="D158">
        <v>108</v>
      </c>
      <c r="E158">
        <v>0.215</v>
      </c>
      <c r="F158">
        <v>0.33500000000000002</v>
      </c>
      <c r="G158">
        <v>-2</v>
      </c>
      <c r="H158">
        <v>3.1</v>
      </c>
      <c r="I158">
        <v>0.09</v>
      </c>
      <c r="J158">
        <v>785</v>
      </c>
      <c r="L158">
        <f>STANDARDIZE(E158,Averages!$B$2,Averages!$B$3)</f>
        <v>0.87203567385379932</v>
      </c>
      <c r="M158">
        <f>STANDARDIZE(F158,Averages!$B$5,Averages!$B$6)</f>
        <v>0.53603124067977337</v>
      </c>
      <c r="N158">
        <f>STANDARDIZE(G158,Averages!$B$8,Averages!$B$9)</f>
        <v>-0.76314218728067973</v>
      </c>
      <c r="O158">
        <f>STANDARDIZE(H158,Averages!$B$11,Averages!$B$12)</f>
        <v>-0.32444990994086054</v>
      </c>
      <c r="P158">
        <f>STANDARDIZE(I158,Averages!$B$14,Averages!$B$15)*-1</f>
        <v>0.54468276636539281</v>
      </c>
      <c r="R158">
        <f>IFERROR(VLOOKUP(A158,ADP!A:B,2,FALSE),"")</f>
        <v>272</v>
      </c>
    </row>
    <row r="159" spans="1:18" x14ac:dyDescent="0.3">
      <c r="A159" t="s">
        <v>1457</v>
      </c>
      <c r="B159" t="s">
        <v>39</v>
      </c>
      <c r="C159">
        <v>325</v>
      </c>
      <c r="D159">
        <v>107</v>
      </c>
      <c r="E159">
        <v>0.125</v>
      </c>
      <c r="F159">
        <v>0.33400000000000002</v>
      </c>
      <c r="G159">
        <v>2.8</v>
      </c>
      <c r="H159">
        <v>5.0999999999999996</v>
      </c>
      <c r="I159">
        <v>0.08</v>
      </c>
      <c r="J159">
        <v>9048</v>
      </c>
      <c r="L159">
        <f>STANDARDIZE(E159,Averages!$B$2,Averages!$B$3)</f>
        <v>-0.45314686918947011</v>
      </c>
      <c r="M159">
        <f>STANDARDIZE(F159,Averages!$B$5,Averages!$B$6)</f>
        <v>0.51692089523103768</v>
      </c>
      <c r="N159">
        <f>STANDARDIZE(G159,Averages!$B$8,Averages!$B$9)</f>
        <v>1.0725863992973723</v>
      </c>
      <c r="O159">
        <f>STANDARDIZE(H159,Averages!$B$11,Averages!$B$12)</f>
        <v>0.74244808374405902</v>
      </c>
      <c r="P159">
        <f>STANDARDIZE(I159,Averages!$B$14,Averages!$B$15)*-1</f>
        <v>0.82814540261252967</v>
      </c>
      <c r="R159" t="str">
        <f>IFERROR(VLOOKUP(A159,ADP!A:B,2,FALSE),"")</f>
        <v/>
      </c>
    </row>
    <row r="160" spans="1:18" x14ac:dyDescent="0.3">
      <c r="A160" t="s">
        <v>147</v>
      </c>
      <c r="B160" t="s">
        <v>49</v>
      </c>
      <c r="C160">
        <v>648</v>
      </c>
      <c r="D160">
        <v>112</v>
      </c>
      <c r="E160">
        <v>0.17199999999999999</v>
      </c>
      <c r="F160">
        <v>0.33400000000000002</v>
      </c>
      <c r="G160">
        <v>-3</v>
      </c>
      <c r="H160">
        <v>2</v>
      </c>
      <c r="I160">
        <v>0.09</v>
      </c>
      <c r="J160">
        <v>3269</v>
      </c>
      <c r="L160">
        <f>STANDARDIZE(E160,Averages!$B$2,Averages!$B$3)</f>
        <v>0.23889290328868149</v>
      </c>
      <c r="M160">
        <f>STANDARDIZE(F160,Averages!$B$5,Averages!$B$6)</f>
        <v>0.51692089523103768</v>
      </c>
      <c r="N160">
        <f>STANDARDIZE(G160,Averages!$B$8,Averages!$B$9)</f>
        <v>-1.145585642817774</v>
      </c>
      <c r="O160">
        <f>STANDARDIZE(H160,Averages!$B$11,Averages!$B$12)</f>
        <v>-0.91124380646756642</v>
      </c>
      <c r="P160">
        <f>STANDARDIZE(I160,Averages!$B$14,Averages!$B$15)*-1</f>
        <v>0.54468276636539281</v>
      </c>
      <c r="R160">
        <f>IFERROR(VLOOKUP(A160,ADP!A:B,2,FALSE),"")</f>
        <v>79</v>
      </c>
    </row>
    <row r="161" spans="1:18" x14ac:dyDescent="0.3">
      <c r="A161" t="s">
        <v>148</v>
      </c>
      <c r="B161" t="s">
        <v>97</v>
      </c>
      <c r="C161">
        <v>635</v>
      </c>
      <c r="D161">
        <v>107</v>
      </c>
      <c r="E161">
        <v>0.18099999999999999</v>
      </c>
      <c r="F161">
        <v>0.33400000000000002</v>
      </c>
      <c r="G161">
        <v>1.3</v>
      </c>
      <c r="H161">
        <v>2.7</v>
      </c>
      <c r="I161">
        <v>0.13</v>
      </c>
      <c r="J161">
        <v>6368</v>
      </c>
      <c r="L161">
        <f>STANDARDIZE(E161,Averages!$B$2,Averages!$B$3)</f>
        <v>0.37141115759300858</v>
      </c>
      <c r="M161">
        <f>STANDARDIZE(F161,Averages!$B$5,Averages!$B$6)</f>
        <v>0.51692089523103768</v>
      </c>
      <c r="N161">
        <f>STANDARDIZE(G161,Averages!$B$8,Averages!$B$9)</f>
        <v>0.49892121599173112</v>
      </c>
      <c r="O161">
        <f>STANDARDIZE(H161,Averages!$B$11,Averages!$B$12)</f>
        <v>-0.5378295086778444</v>
      </c>
      <c r="P161">
        <f>STANDARDIZE(I161,Averages!$B$14,Averages!$B$15)*-1</f>
        <v>-0.58916777862315572</v>
      </c>
      <c r="R161">
        <f>IFERROR(VLOOKUP(A161,ADP!A:B,2,FALSE),"")</f>
        <v>144</v>
      </c>
    </row>
    <row r="162" spans="1:18" x14ac:dyDescent="0.3">
      <c r="A162" t="s">
        <v>149</v>
      </c>
      <c r="B162" t="s">
        <v>13</v>
      </c>
      <c r="C162">
        <v>575</v>
      </c>
      <c r="D162">
        <v>109</v>
      </c>
      <c r="E162">
        <v>0.17599999999999999</v>
      </c>
      <c r="F162">
        <v>0.33400000000000002</v>
      </c>
      <c r="G162">
        <v>0.6</v>
      </c>
      <c r="H162">
        <v>4.4000000000000004</v>
      </c>
      <c r="I162">
        <v>0.15</v>
      </c>
      <c r="J162">
        <v>7949</v>
      </c>
      <c r="L162">
        <f>STANDARDIZE(E162,Averages!$B$2,Averages!$B$3)</f>
        <v>0.29778990520171572</v>
      </c>
      <c r="M162">
        <f>STANDARDIZE(F162,Averages!$B$5,Averages!$B$6)</f>
        <v>0.51692089523103768</v>
      </c>
      <c r="N162">
        <f>STANDARDIZE(G162,Averages!$B$8,Averages!$B$9)</f>
        <v>0.23121079711576514</v>
      </c>
      <c r="O162">
        <f>STANDARDIZE(H162,Averages!$B$11,Averages!$B$12)</f>
        <v>0.3690337859543375</v>
      </c>
      <c r="P162">
        <f>STANDARDIZE(I162,Averages!$B$14,Averages!$B$15)*-1</f>
        <v>-1.1560930511174297</v>
      </c>
      <c r="R162">
        <f>IFERROR(VLOOKUP(A162,ADP!A:B,2,FALSE),"")</f>
        <v>253</v>
      </c>
    </row>
    <row r="163" spans="1:18" x14ac:dyDescent="0.3">
      <c r="A163" t="s">
        <v>150</v>
      </c>
      <c r="B163" t="s">
        <v>49</v>
      </c>
      <c r="C163">
        <v>566</v>
      </c>
      <c r="D163">
        <v>111</v>
      </c>
      <c r="E163">
        <v>0.128</v>
      </c>
      <c r="F163">
        <v>0.33400000000000002</v>
      </c>
      <c r="G163">
        <v>-0.5</v>
      </c>
      <c r="H163">
        <v>5.5</v>
      </c>
      <c r="I163">
        <v>7.0000000000000007E-2</v>
      </c>
      <c r="J163">
        <v>5933</v>
      </c>
      <c r="L163">
        <f>STANDARDIZE(E163,Averages!$B$2,Averages!$B$3)</f>
        <v>-0.40897411775469444</v>
      </c>
      <c r="M163">
        <f>STANDARDIZE(F163,Averages!$B$5,Averages!$B$6)</f>
        <v>0.51692089523103768</v>
      </c>
      <c r="N163">
        <f>STANDARDIZE(G163,Averages!$B$8,Averages!$B$9)</f>
        <v>-0.18947700397503844</v>
      </c>
      <c r="O163">
        <f>STANDARDIZE(H163,Averages!$B$11,Averages!$B$12)</f>
        <v>0.95582768248104322</v>
      </c>
      <c r="P163">
        <f>STANDARDIZE(I163,Averages!$B$14,Averages!$B$15)*-1</f>
        <v>1.1116080388596667</v>
      </c>
      <c r="R163">
        <f>IFERROR(VLOOKUP(A163,ADP!A:B,2,FALSE),"")</f>
        <v>73</v>
      </c>
    </row>
    <row r="164" spans="1:18" x14ac:dyDescent="0.3">
      <c r="A164" t="s">
        <v>445</v>
      </c>
      <c r="B164" t="s">
        <v>129</v>
      </c>
      <c r="C164">
        <v>264</v>
      </c>
      <c r="D164">
        <v>106</v>
      </c>
      <c r="E164">
        <v>0.10199999999999999</v>
      </c>
      <c r="F164">
        <v>0.33400000000000002</v>
      </c>
      <c r="G164">
        <v>-1.3</v>
      </c>
      <c r="H164">
        <v>5.8</v>
      </c>
      <c r="I164">
        <v>0.08</v>
      </c>
      <c r="J164">
        <v>5305</v>
      </c>
      <c r="L164">
        <f>STANDARDIZE(E164,Averages!$B$2,Averages!$B$3)</f>
        <v>-0.79180463018941682</v>
      </c>
      <c r="M164">
        <f>STANDARDIZE(F164,Averages!$B$5,Averages!$B$6)</f>
        <v>0.51692089523103768</v>
      </c>
      <c r="N164">
        <f>STANDARDIZE(G164,Averages!$B$8,Averages!$B$9)</f>
        <v>-0.49543176840471381</v>
      </c>
      <c r="O164">
        <f>STANDARDIZE(H164,Averages!$B$11,Averages!$B$12)</f>
        <v>1.1158623815337811</v>
      </c>
      <c r="P164">
        <f>STANDARDIZE(I164,Averages!$B$14,Averages!$B$15)*-1</f>
        <v>0.82814540261252967</v>
      </c>
      <c r="R164" t="str">
        <f>IFERROR(VLOOKUP(A164,ADP!A:B,2,FALSE),"")</f>
        <v/>
      </c>
    </row>
    <row r="165" spans="1:18" x14ac:dyDescent="0.3">
      <c r="A165" t="s">
        <v>1458</v>
      </c>
      <c r="B165" t="s">
        <v>33</v>
      </c>
      <c r="C165">
        <v>323</v>
      </c>
      <c r="D165">
        <v>103</v>
      </c>
      <c r="E165">
        <v>0.14699999999999999</v>
      </c>
      <c r="F165">
        <v>0.33400000000000002</v>
      </c>
      <c r="G165">
        <v>-1.7</v>
      </c>
      <c r="H165">
        <v>3.2</v>
      </c>
      <c r="I165">
        <v>0.12</v>
      </c>
      <c r="J165">
        <v>14109</v>
      </c>
      <c r="L165">
        <f>STANDARDIZE(E165,Averages!$B$2,Averages!$B$3)</f>
        <v>-0.12921335866778216</v>
      </c>
      <c r="M165">
        <f>STANDARDIZE(F165,Averages!$B$5,Averages!$B$6)</f>
        <v>0.51692089523103768</v>
      </c>
      <c r="N165">
        <f>STANDARDIZE(G165,Averages!$B$8,Averages!$B$9)</f>
        <v>-0.64840915061955151</v>
      </c>
      <c r="O165">
        <f>STANDARDIZE(H165,Averages!$B$11,Averages!$B$12)</f>
        <v>-0.27110501025661449</v>
      </c>
      <c r="P165">
        <f>STANDARDIZE(I165,Averages!$B$14,Averages!$B$15)*-1</f>
        <v>-0.30570514237601842</v>
      </c>
      <c r="R165" t="str">
        <f>IFERROR(VLOOKUP(A165,ADP!A:B,2,FALSE),"")</f>
        <v/>
      </c>
    </row>
    <row r="166" spans="1:18" x14ac:dyDescent="0.3">
      <c r="A166" t="s">
        <v>151</v>
      </c>
      <c r="B166" t="s">
        <v>33</v>
      </c>
      <c r="C166">
        <v>486</v>
      </c>
      <c r="D166">
        <v>102</v>
      </c>
      <c r="E166">
        <v>0.25600000000000001</v>
      </c>
      <c r="F166">
        <v>0.33300000000000002</v>
      </c>
      <c r="G166">
        <v>-0.4</v>
      </c>
      <c r="H166">
        <v>2.8</v>
      </c>
      <c r="I166">
        <v>0.12</v>
      </c>
      <c r="J166">
        <v>16478</v>
      </c>
      <c r="L166">
        <f>STANDARDIZE(E166,Averages!$B$2,Averages!$B$3)</f>
        <v>1.4757299434623998</v>
      </c>
      <c r="M166">
        <f>STANDARDIZE(F166,Averages!$B$5,Averages!$B$6)</f>
        <v>0.4978105497823021</v>
      </c>
      <c r="N166">
        <f>STANDARDIZE(G166,Averages!$B$8,Averages!$B$9)</f>
        <v>-0.15123265842132902</v>
      </c>
      <c r="O166">
        <f>STANDARDIZE(H166,Averages!$B$11,Averages!$B$12)</f>
        <v>-0.48448460899359863</v>
      </c>
      <c r="P166">
        <f>STANDARDIZE(I166,Averages!$B$14,Averages!$B$15)*-1</f>
        <v>-0.30570514237601842</v>
      </c>
      <c r="R166">
        <f>IFERROR(VLOOKUP(A166,ADP!A:B,2,FALSE),"")</f>
        <v>162</v>
      </c>
    </row>
    <row r="167" spans="1:18" x14ac:dyDescent="0.3">
      <c r="A167" t="s">
        <v>152</v>
      </c>
      <c r="B167" t="s">
        <v>58</v>
      </c>
      <c r="C167">
        <v>630</v>
      </c>
      <c r="D167">
        <v>105</v>
      </c>
      <c r="E167">
        <v>0.17199999999999999</v>
      </c>
      <c r="F167">
        <v>0.33200000000000002</v>
      </c>
      <c r="G167">
        <v>4.4000000000000004</v>
      </c>
      <c r="H167">
        <v>6.7</v>
      </c>
      <c r="I167">
        <v>0.08</v>
      </c>
      <c r="J167">
        <v>11281</v>
      </c>
      <c r="L167">
        <f>STANDARDIZE(E167,Averages!$B$2,Averages!$B$3)</f>
        <v>0.23889290328868149</v>
      </c>
      <c r="M167">
        <f>STANDARDIZE(F167,Averages!$B$5,Averages!$B$6)</f>
        <v>0.47870020433356653</v>
      </c>
      <c r="N167">
        <f>STANDARDIZE(G167,Averages!$B$8,Averages!$B$9)</f>
        <v>1.6844959281567231</v>
      </c>
      <c r="O167">
        <f>STANDARDIZE(H167,Averages!$B$11,Averages!$B$12)</f>
        <v>1.5959664786919951</v>
      </c>
      <c r="P167">
        <f>STANDARDIZE(I167,Averages!$B$14,Averages!$B$15)*-1</f>
        <v>0.82814540261252967</v>
      </c>
      <c r="R167">
        <f>IFERROR(VLOOKUP(A167,ADP!A:B,2,FALSE),"")</f>
        <v>77</v>
      </c>
    </row>
    <row r="168" spans="1:18" x14ac:dyDescent="0.3">
      <c r="A168" t="s">
        <v>153</v>
      </c>
      <c r="B168" t="s">
        <v>133</v>
      </c>
      <c r="C168">
        <v>658</v>
      </c>
      <c r="D168">
        <v>103</v>
      </c>
      <c r="E168">
        <v>0.154</v>
      </c>
      <c r="F168">
        <v>0.33200000000000002</v>
      </c>
      <c r="G168">
        <v>1.4</v>
      </c>
      <c r="H168">
        <v>4.5</v>
      </c>
      <c r="I168">
        <v>0.08</v>
      </c>
      <c r="J168">
        <v>17901</v>
      </c>
      <c r="L168">
        <f>STANDARDIZE(E168,Averages!$B$2,Averages!$B$3)</f>
        <v>-2.6143605319972223E-2</v>
      </c>
      <c r="M168">
        <f>STANDARDIZE(F168,Averages!$B$5,Averages!$B$6)</f>
        <v>0.47870020433356653</v>
      </c>
      <c r="N168">
        <f>STANDARDIZE(G168,Averages!$B$8,Averages!$B$9)</f>
        <v>0.53716556154544048</v>
      </c>
      <c r="O168">
        <f>STANDARDIZE(H168,Averages!$B$11,Averages!$B$12)</f>
        <v>0.42237868563858333</v>
      </c>
      <c r="P168">
        <f>STANDARDIZE(I168,Averages!$B$14,Averages!$B$15)*-1</f>
        <v>0.82814540261252967</v>
      </c>
      <c r="R168">
        <f>IFERROR(VLOOKUP(A168,ADP!A:B,2,FALSE),"")</f>
        <v>41</v>
      </c>
    </row>
    <row r="169" spans="1:18" x14ac:dyDescent="0.3">
      <c r="A169" t="s">
        <v>154</v>
      </c>
      <c r="B169" t="s">
        <v>87</v>
      </c>
      <c r="C169">
        <v>542</v>
      </c>
      <c r="D169">
        <v>104</v>
      </c>
      <c r="E169">
        <v>0.16</v>
      </c>
      <c r="F169">
        <v>0.33200000000000002</v>
      </c>
      <c r="G169">
        <v>2.2000000000000002</v>
      </c>
      <c r="H169">
        <v>4.9000000000000004</v>
      </c>
      <c r="I169">
        <v>0.11</v>
      </c>
      <c r="J169">
        <v>8202</v>
      </c>
      <c r="L169">
        <f>STANDARDIZE(E169,Averages!$B$2,Averages!$B$3)</f>
        <v>6.2201897549579152E-2</v>
      </c>
      <c r="M169">
        <f>STANDARDIZE(F169,Averages!$B$5,Averages!$B$6)</f>
        <v>0.47870020433356653</v>
      </c>
      <c r="N169">
        <f>STANDARDIZE(G169,Averages!$B$8,Averages!$B$9)</f>
        <v>0.84312032597511588</v>
      </c>
      <c r="O169">
        <f>STANDARDIZE(H169,Averages!$B$11,Averages!$B$12)</f>
        <v>0.63575828437556747</v>
      </c>
      <c r="P169">
        <f>STANDARDIZE(I169,Averages!$B$14,Averages!$B$15)*-1</f>
        <v>-2.2242506128881491E-2</v>
      </c>
      <c r="R169">
        <f>IFERROR(VLOOKUP(A169,ADP!A:B,2,FALSE),"")</f>
        <v>275</v>
      </c>
    </row>
    <row r="170" spans="1:18" x14ac:dyDescent="0.3">
      <c r="A170" t="s">
        <v>1459</v>
      </c>
      <c r="B170" t="s">
        <v>97</v>
      </c>
      <c r="C170">
        <v>373</v>
      </c>
      <c r="D170">
        <v>105</v>
      </c>
      <c r="E170">
        <v>0.17599999999999999</v>
      </c>
      <c r="F170">
        <v>0.33200000000000002</v>
      </c>
      <c r="G170">
        <v>-3.2</v>
      </c>
      <c r="H170">
        <v>3.1</v>
      </c>
      <c r="I170">
        <v>0.08</v>
      </c>
      <c r="J170">
        <v>7331</v>
      </c>
      <c r="L170">
        <f>STANDARDIZE(E170,Averages!$B$2,Averages!$B$3)</f>
        <v>0.29778990520171572</v>
      </c>
      <c r="M170">
        <f>STANDARDIZE(F170,Averages!$B$5,Averages!$B$6)</f>
        <v>0.47870020433356653</v>
      </c>
      <c r="N170">
        <f>STANDARDIZE(G170,Averages!$B$8,Averages!$B$9)</f>
        <v>-1.2220743339251929</v>
      </c>
      <c r="O170">
        <f>STANDARDIZE(H170,Averages!$B$11,Averages!$B$12)</f>
        <v>-0.32444990994086054</v>
      </c>
      <c r="P170">
        <f>STANDARDIZE(I170,Averages!$B$14,Averages!$B$15)*-1</f>
        <v>0.82814540261252967</v>
      </c>
      <c r="R170" t="str">
        <f>IFERROR(VLOOKUP(A170,ADP!A:B,2,FALSE),"")</f>
        <v/>
      </c>
    </row>
    <row r="171" spans="1:18" x14ac:dyDescent="0.3">
      <c r="A171" t="s">
        <v>155</v>
      </c>
      <c r="B171" t="s">
        <v>23</v>
      </c>
      <c r="C171">
        <v>579</v>
      </c>
      <c r="D171">
        <v>105</v>
      </c>
      <c r="E171">
        <v>0.17299999999999999</v>
      </c>
      <c r="F171">
        <v>0.33200000000000002</v>
      </c>
      <c r="G171">
        <v>1.5</v>
      </c>
      <c r="H171">
        <v>5</v>
      </c>
      <c r="I171">
        <v>0.09</v>
      </c>
      <c r="J171">
        <v>11739</v>
      </c>
      <c r="L171">
        <f>STANDARDIZE(E171,Averages!$B$2,Averages!$B$3)</f>
        <v>0.25361715376694005</v>
      </c>
      <c r="M171">
        <f>STANDARDIZE(F171,Averages!$B$5,Averages!$B$6)</f>
        <v>0.47870020433356653</v>
      </c>
      <c r="N171">
        <f>STANDARDIZE(G171,Averages!$B$8,Averages!$B$9)</f>
        <v>0.57540990709914996</v>
      </c>
      <c r="O171">
        <f>STANDARDIZE(H171,Averages!$B$11,Averages!$B$12)</f>
        <v>0.6891031840598133</v>
      </c>
      <c r="P171">
        <f>STANDARDIZE(I171,Averages!$B$14,Averages!$B$15)*-1</f>
        <v>0.54468276636539281</v>
      </c>
      <c r="R171">
        <f>IFERROR(VLOOKUP(A171,ADP!A:B,2,FALSE),"")</f>
        <v>107</v>
      </c>
    </row>
    <row r="172" spans="1:18" x14ac:dyDescent="0.3">
      <c r="A172" t="s">
        <v>517</v>
      </c>
      <c r="B172" t="s">
        <v>83</v>
      </c>
      <c r="C172">
        <v>326</v>
      </c>
      <c r="D172">
        <v>108</v>
      </c>
      <c r="E172">
        <v>0.23799999999999999</v>
      </c>
      <c r="F172">
        <v>0.33200000000000002</v>
      </c>
      <c r="G172">
        <v>2</v>
      </c>
      <c r="H172">
        <v>3.5</v>
      </c>
      <c r="I172">
        <v>0.12</v>
      </c>
      <c r="J172">
        <v>16505</v>
      </c>
      <c r="L172">
        <f>STANDARDIZE(E172,Averages!$B$2,Averages!$B$3)</f>
        <v>1.2106934348537457</v>
      </c>
      <c r="M172">
        <f>STANDARDIZE(F172,Averages!$B$5,Averages!$B$6)</f>
        <v>0.47870020433356653</v>
      </c>
      <c r="N172">
        <f>STANDARDIZE(G172,Averages!$B$8,Averages!$B$9)</f>
        <v>0.76663163486769703</v>
      </c>
      <c r="O172">
        <f>STANDARDIZE(H172,Averages!$B$11,Averages!$B$12)</f>
        <v>-0.1110703112038766</v>
      </c>
      <c r="P172">
        <f>STANDARDIZE(I172,Averages!$B$14,Averages!$B$15)*-1</f>
        <v>-0.30570514237601842</v>
      </c>
      <c r="R172">
        <f>IFERROR(VLOOKUP(A172,ADP!A:B,2,FALSE),"")</f>
        <v>277</v>
      </c>
    </row>
    <row r="173" spans="1:18" x14ac:dyDescent="0.3">
      <c r="A173" t="s">
        <v>1365</v>
      </c>
      <c r="B173" t="s">
        <v>13</v>
      </c>
      <c r="C173">
        <v>135</v>
      </c>
      <c r="D173">
        <v>108</v>
      </c>
      <c r="E173">
        <v>0.12</v>
      </c>
      <c r="F173">
        <v>0.33100000000000002</v>
      </c>
      <c r="G173">
        <v>-0.7</v>
      </c>
      <c r="H173">
        <v>2.9</v>
      </c>
      <c r="I173">
        <v>7.0000000000000007E-2</v>
      </c>
      <c r="J173">
        <v>15103</v>
      </c>
      <c r="L173">
        <f>STANDARDIZE(E173,Averages!$B$2,Averages!$B$3)</f>
        <v>-0.52676812158076292</v>
      </c>
      <c r="M173">
        <f>STANDARDIZE(F173,Averages!$B$5,Averages!$B$6)</f>
        <v>0.45958985888483089</v>
      </c>
      <c r="N173">
        <f>STANDARDIZE(G173,Averages!$B$8,Averages!$B$9)</f>
        <v>-0.26596569508245727</v>
      </c>
      <c r="O173">
        <f>STANDARDIZE(H173,Averages!$B$11,Averages!$B$12)</f>
        <v>-0.43113970930935258</v>
      </c>
      <c r="P173">
        <f>STANDARDIZE(I173,Averages!$B$14,Averages!$B$15)*-1</f>
        <v>1.1116080388596667</v>
      </c>
      <c r="R173" t="str">
        <f>IFERROR(VLOOKUP(A173,ADP!A:B,2,FALSE),"")</f>
        <v/>
      </c>
    </row>
    <row r="174" spans="1:18" x14ac:dyDescent="0.3">
      <c r="A174" t="s">
        <v>156</v>
      </c>
      <c r="B174" t="s">
        <v>133</v>
      </c>
      <c r="C174">
        <v>463</v>
      </c>
      <c r="D174">
        <v>102</v>
      </c>
      <c r="E174">
        <v>9.9000000000000005E-2</v>
      </c>
      <c r="F174">
        <v>0.33100000000000002</v>
      </c>
      <c r="G174">
        <v>-4.7</v>
      </c>
      <c r="H174">
        <v>2.2000000000000002</v>
      </c>
      <c r="I174">
        <v>0.04</v>
      </c>
      <c r="J174">
        <v>8370</v>
      </c>
      <c r="L174">
        <f>STANDARDIZE(E174,Averages!$B$2,Averages!$B$3)</f>
        <v>-0.83597738162419233</v>
      </c>
      <c r="M174">
        <f>STANDARDIZE(F174,Averages!$B$5,Averages!$B$6)</f>
        <v>0.45958985888483089</v>
      </c>
      <c r="N174">
        <f>STANDARDIZE(G174,Averages!$B$8,Averages!$B$9)</f>
        <v>-1.7957395172308341</v>
      </c>
      <c r="O174">
        <f>STANDARDIZE(H174,Averages!$B$11,Averages!$B$12)</f>
        <v>-0.80455400709907443</v>
      </c>
      <c r="P174">
        <f>STANDARDIZE(I174,Averages!$B$14,Averages!$B$15)*-1</f>
        <v>1.9619959476010782</v>
      </c>
      <c r="R174" t="str">
        <f>IFERROR(VLOOKUP(A174,ADP!A:B,2,FALSE),"")</f>
        <v/>
      </c>
    </row>
    <row r="175" spans="1:18" x14ac:dyDescent="0.3">
      <c r="A175" t="s">
        <v>626</v>
      </c>
      <c r="B175" t="s">
        <v>45</v>
      </c>
      <c r="C175">
        <v>362</v>
      </c>
      <c r="D175">
        <v>106</v>
      </c>
      <c r="E175">
        <v>0.217</v>
      </c>
      <c r="F175">
        <v>0.33100000000000002</v>
      </c>
      <c r="G175">
        <v>-2.6</v>
      </c>
      <c r="H175">
        <v>2.4</v>
      </c>
      <c r="I175">
        <v>0.08</v>
      </c>
      <c r="J175">
        <v>5827</v>
      </c>
      <c r="L175">
        <f>STANDARDIZE(E175,Averages!$B$2,Averages!$B$3)</f>
        <v>0.9014841748103164</v>
      </c>
      <c r="M175">
        <f>STANDARDIZE(F175,Averages!$B$5,Averages!$B$6)</f>
        <v>0.45958985888483089</v>
      </c>
      <c r="N175">
        <f>STANDARDIZE(G175,Averages!$B$8,Averages!$B$9)</f>
        <v>-0.99260826060293628</v>
      </c>
      <c r="O175">
        <f>STANDARDIZE(H175,Averages!$B$11,Averages!$B$12)</f>
        <v>-0.69786420773058255</v>
      </c>
      <c r="P175">
        <f>STANDARDIZE(I175,Averages!$B$14,Averages!$B$15)*-1</f>
        <v>0.82814540261252967</v>
      </c>
      <c r="R175">
        <f>IFERROR(VLOOKUP(A175,ADP!A:B,2,FALSE),"")</f>
        <v>325</v>
      </c>
    </row>
    <row r="176" spans="1:18" x14ac:dyDescent="0.3">
      <c r="A176" t="s">
        <v>1460</v>
      </c>
      <c r="B176" t="s">
        <v>45</v>
      </c>
      <c r="C176">
        <v>118</v>
      </c>
      <c r="D176">
        <v>106</v>
      </c>
      <c r="E176">
        <v>0.14000000000000001</v>
      </c>
      <c r="F176">
        <v>0.33100000000000002</v>
      </c>
      <c r="G176">
        <v>0.6</v>
      </c>
      <c r="H176">
        <v>2.7</v>
      </c>
      <c r="I176">
        <v>0.1</v>
      </c>
      <c r="J176">
        <v>13807</v>
      </c>
      <c r="L176">
        <f>STANDARDIZE(E176,Averages!$B$2,Averages!$B$3)</f>
        <v>-0.23228311201559168</v>
      </c>
      <c r="M176">
        <f>STANDARDIZE(F176,Averages!$B$5,Averages!$B$6)</f>
        <v>0.45958985888483089</v>
      </c>
      <c r="N176">
        <f>STANDARDIZE(G176,Averages!$B$8,Averages!$B$9)</f>
        <v>0.23121079711576514</v>
      </c>
      <c r="O176">
        <f>STANDARDIZE(H176,Averages!$B$11,Averages!$B$12)</f>
        <v>-0.5378295086778444</v>
      </c>
      <c r="P176">
        <f>STANDARDIZE(I176,Averages!$B$14,Averages!$B$15)*-1</f>
        <v>0.26122013011825546</v>
      </c>
      <c r="R176" t="str">
        <f>IFERROR(VLOOKUP(A176,ADP!A:B,2,FALSE),"")</f>
        <v/>
      </c>
    </row>
    <row r="177" spans="1:18" x14ac:dyDescent="0.3">
      <c r="A177" t="s">
        <v>420</v>
      </c>
      <c r="B177" t="s">
        <v>25</v>
      </c>
      <c r="C177">
        <v>256</v>
      </c>
      <c r="D177">
        <v>102</v>
      </c>
      <c r="E177">
        <v>0.154</v>
      </c>
      <c r="F177">
        <v>0.33</v>
      </c>
      <c r="G177">
        <v>0.5</v>
      </c>
      <c r="H177">
        <v>3</v>
      </c>
      <c r="I177">
        <v>0.11</v>
      </c>
      <c r="J177">
        <v>14950</v>
      </c>
      <c r="L177">
        <f>STANDARDIZE(E177,Averages!$B$2,Averages!$B$3)</f>
        <v>-2.6143605319972223E-2</v>
      </c>
      <c r="M177">
        <f>STANDARDIZE(F177,Averages!$B$5,Averages!$B$6)</f>
        <v>0.44047951343609526</v>
      </c>
      <c r="N177">
        <f>STANDARDIZE(G177,Averages!$B$8,Averages!$B$9)</f>
        <v>0.19296645156205572</v>
      </c>
      <c r="O177">
        <f>STANDARDIZE(H177,Averages!$B$11,Averages!$B$12)</f>
        <v>-0.37779480962510659</v>
      </c>
      <c r="P177">
        <f>STANDARDIZE(I177,Averages!$B$14,Averages!$B$15)*-1</f>
        <v>-2.2242506128881491E-2</v>
      </c>
      <c r="R177" t="str">
        <f>IFERROR(VLOOKUP(A177,ADP!A:B,2,FALSE),"")</f>
        <v/>
      </c>
    </row>
    <row r="178" spans="1:18" x14ac:dyDescent="0.3">
      <c r="A178" t="s">
        <v>157</v>
      </c>
      <c r="B178" t="s">
        <v>33</v>
      </c>
      <c r="C178">
        <v>433</v>
      </c>
      <c r="D178">
        <v>101</v>
      </c>
      <c r="E178">
        <v>7.9000000000000001E-2</v>
      </c>
      <c r="F178">
        <v>0.33</v>
      </c>
      <c r="G178">
        <v>2.8</v>
      </c>
      <c r="H178">
        <v>5.3</v>
      </c>
      <c r="I178">
        <v>0.09</v>
      </c>
      <c r="J178">
        <v>5227</v>
      </c>
      <c r="L178">
        <f>STANDARDIZE(E178,Averages!$B$2,Averages!$B$3)</f>
        <v>-1.1304623911893634</v>
      </c>
      <c r="M178">
        <f>STANDARDIZE(F178,Averages!$B$5,Averages!$B$6)</f>
        <v>0.44047951343609526</v>
      </c>
      <c r="N178">
        <f>STANDARDIZE(G178,Averages!$B$8,Averages!$B$9)</f>
        <v>1.0725863992973723</v>
      </c>
      <c r="O178">
        <f>STANDARDIZE(H178,Averages!$B$11,Averages!$B$12)</f>
        <v>0.84913788311255112</v>
      </c>
      <c r="P178">
        <f>STANDARDIZE(I178,Averages!$B$14,Averages!$B$15)*-1</f>
        <v>0.54468276636539281</v>
      </c>
      <c r="R178" t="str">
        <f>IFERROR(VLOOKUP(A178,ADP!A:B,2,FALSE),"")</f>
        <v/>
      </c>
    </row>
    <row r="179" spans="1:18" x14ac:dyDescent="0.3">
      <c r="A179" t="s">
        <v>158</v>
      </c>
      <c r="B179" t="s">
        <v>13</v>
      </c>
      <c r="C179">
        <v>527</v>
      </c>
      <c r="D179">
        <v>105</v>
      </c>
      <c r="E179">
        <v>0.24099999999999999</v>
      </c>
      <c r="F179">
        <v>0.33</v>
      </c>
      <c r="G179">
        <v>2.9</v>
      </c>
      <c r="H179">
        <v>4.8</v>
      </c>
      <c r="I179">
        <v>7.0000000000000007E-2</v>
      </c>
      <c r="J179">
        <v>4747</v>
      </c>
      <c r="L179">
        <f>STANDARDIZE(E179,Averages!$B$2,Averages!$B$3)</f>
        <v>1.2548661862885215</v>
      </c>
      <c r="M179">
        <f>STANDARDIZE(F179,Averages!$B$5,Averages!$B$6)</f>
        <v>0.44047951343609526</v>
      </c>
      <c r="N179">
        <f>STANDARDIZE(G179,Averages!$B$8,Averages!$B$9)</f>
        <v>1.1108307448510817</v>
      </c>
      <c r="O179">
        <f>STANDARDIZE(H179,Averages!$B$11,Averages!$B$12)</f>
        <v>0.5824133846913212</v>
      </c>
      <c r="P179">
        <f>STANDARDIZE(I179,Averages!$B$14,Averages!$B$15)*-1</f>
        <v>1.1116080388596667</v>
      </c>
      <c r="R179" t="str">
        <f>IFERROR(VLOOKUP(A179,ADP!A:B,2,FALSE),"")</f>
        <v/>
      </c>
    </row>
    <row r="180" spans="1:18" x14ac:dyDescent="0.3">
      <c r="A180" t="s">
        <v>1400</v>
      </c>
      <c r="B180" t="s">
        <v>27</v>
      </c>
      <c r="C180">
        <v>31</v>
      </c>
      <c r="D180">
        <v>108</v>
      </c>
      <c r="E180">
        <v>0.29199999999999998</v>
      </c>
      <c r="F180">
        <v>0.33</v>
      </c>
      <c r="G180">
        <v>-0.1</v>
      </c>
      <c r="H180">
        <v>1.9</v>
      </c>
      <c r="I180">
        <v>7.0000000000000007E-2</v>
      </c>
      <c r="J180">
        <v>10059</v>
      </c>
      <c r="L180">
        <f>STANDARDIZE(E180,Averages!$B$2,Averages!$B$3)</f>
        <v>2.0058029606797074</v>
      </c>
      <c r="M180">
        <f>STANDARDIZE(F180,Averages!$B$5,Averages!$B$6)</f>
        <v>0.44047951343609526</v>
      </c>
      <c r="N180">
        <f>STANDARDIZE(G180,Averages!$B$8,Averages!$B$9)</f>
        <v>-3.6499621760200773E-2</v>
      </c>
      <c r="O180">
        <f>STANDARDIZE(H180,Averages!$B$11,Averages!$B$12)</f>
        <v>-0.96458870615181247</v>
      </c>
      <c r="P180">
        <f>STANDARDIZE(I180,Averages!$B$14,Averages!$B$15)*-1</f>
        <v>1.1116080388596667</v>
      </c>
      <c r="R180" t="str">
        <f>IFERROR(VLOOKUP(A180,ADP!A:B,2,FALSE),"")</f>
        <v/>
      </c>
    </row>
    <row r="181" spans="1:18" x14ac:dyDescent="0.3">
      <c r="A181" t="s">
        <v>159</v>
      </c>
      <c r="B181" t="s">
        <v>17</v>
      </c>
      <c r="C181">
        <v>531</v>
      </c>
      <c r="D181">
        <v>100</v>
      </c>
      <c r="E181">
        <v>0.252</v>
      </c>
      <c r="F181">
        <v>0.33</v>
      </c>
      <c r="G181">
        <v>0.8</v>
      </c>
      <c r="H181">
        <v>3.9</v>
      </c>
      <c r="I181">
        <v>0.14000000000000001</v>
      </c>
      <c r="J181">
        <v>12225</v>
      </c>
      <c r="L181">
        <f>STANDARDIZE(E181,Averages!$B$2,Averages!$B$3)</f>
        <v>1.4168329415493657</v>
      </c>
      <c r="M181">
        <f>STANDARDIZE(F181,Averages!$B$5,Averages!$B$6)</f>
        <v>0.44047951343609526</v>
      </c>
      <c r="N181">
        <f>STANDARDIZE(G181,Averages!$B$8,Averages!$B$9)</f>
        <v>0.30769948822318399</v>
      </c>
      <c r="O181">
        <f>STANDARDIZE(H181,Averages!$B$11,Averages!$B$12)</f>
        <v>0.10230928753310731</v>
      </c>
      <c r="P181">
        <f>STANDARDIZE(I181,Averages!$B$14,Averages!$B$15)*-1</f>
        <v>-0.87263041487029314</v>
      </c>
      <c r="R181">
        <f>IFERROR(VLOOKUP(A181,ADP!A:B,2,FALSE),"")</f>
        <v>292</v>
      </c>
    </row>
    <row r="182" spans="1:18" x14ac:dyDescent="0.3">
      <c r="A182" t="s">
        <v>160</v>
      </c>
      <c r="B182" t="s">
        <v>78</v>
      </c>
      <c r="C182">
        <v>456</v>
      </c>
      <c r="D182">
        <v>102</v>
      </c>
      <c r="E182">
        <v>0.13400000000000001</v>
      </c>
      <c r="F182">
        <v>0.32900000000000001</v>
      </c>
      <c r="G182">
        <v>0.1</v>
      </c>
      <c r="H182">
        <v>3.5</v>
      </c>
      <c r="I182">
        <v>0.06</v>
      </c>
      <c r="J182">
        <v>5254</v>
      </c>
      <c r="L182">
        <f>STANDARDIZE(E182,Averages!$B$2,Averages!$B$3)</f>
        <v>-0.32062861488514305</v>
      </c>
      <c r="M182">
        <f>STANDARDIZE(F182,Averages!$B$5,Averages!$B$6)</f>
        <v>0.42136916798735968</v>
      </c>
      <c r="N182">
        <f>STANDARDIZE(G182,Averages!$B$8,Averages!$B$9)</f>
        <v>3.9989069347218069E-2</v>
      </c>
      <c r="O182">
        <f>STANDARDIZE(H182,Averages!$B$11,Averages!$B$12)</f>
        <v>-0.1110703112038766</v>
      </c>
      <c r="P182">
        <f>STANDARDIZE(I182,Averages!$B$14,Averages!$B$15)*-1</f>
        <v>1.395070675106804</v>
      </c>
      <c r="R182" t="str">
        <f>IFERROR(VLOOKUP(A182,ADP!A:B,2,FALSE),"")</f>
        <v/>
      </c>
    </row>
    <row r="183" spans="1:18" x14ac:dyDescent="0.3">
      <c r="A183" t="s">
        <v>161</v>
      </c>
      <c r="B183" t="s">
        <v>15</v>
      </c>
      <c r="C183">
        <v>586</v>
      </c>
      <c r="D183">
        <v>104</v>
      </c>
      <c r="E183">
        <v>0.13300000000000001</v>
      </c>
      <c r="F183">
        <v>0.32900000000000001</v>
      </c>
      <c r="G183">
        <v>1</v>
      </c>
      <c r="H183">
        <v>4.3</v>
      </c>
      <c r="I183">
        <v>0.11</v>
      </c>
      <c r="J183">
        <v>4720</v>
      </c>
      <c r="L183">
        <f>STANDARDIZE(E183,Averages!$B$2,Averages!$B$3)</f>
        <v>-0.33535286536340164</v>
      </c>
      <c r="M183">
        <f>STANDARDIZE(F183,Averages!$B$5,Averages!$B$6)</f>
        <v>0.42136916798735968</v>
      </c>
      <c r="N183">
        <f>STANDARDIZE(G183,Averages!$B$8,Averages!$B$9)</f>
        <v>0.38418817933060284</v>
      </c>
      <c r="O183">
        <f>STANDARDIZE(H183,Averages!$B$11,Averages!$B$12)</f>
        <v>0.31568888627009123</v>
      </c>
      <c r="P183">
        <f>STANDARDIZE(I183,Averages!$B$14,Averages!$B$15)*-1</f>
        <v>-2.2242506128881491E-2</v>
      </c>
      <c r="R183" t="str">
        <f>IFERROR(VLOOKUP(A183,ADP!A:B,2,FALSE),"")</f>
        <v/>
      </c>
    </row>
    <row r="184" spans="1:18" x14ac:dyDescent="0.3">
      <c r="A184" t="s">
        <v>586</v>
      </c>
      <c r="B184" t="s">
        <v>31</v>
      </c>
      <c r="C184">
        <v>102</v>
      </c>
      <c r="D184">
        <v>104</v>
      </c>
      <c r="E184">
        <v>0.188</v>
      </c>
      <c r="F184">
        <v>0.32900000000000001</v>
      </c>
      <c r="G184">
        <v>0.1</v>
      </c>
      <c r="H184">
        <v>3</v>
      </c>
      <c r="I184">
        <v>0.09</v>
      </c>
      <c r="J184">
        <v>13414</v>
      </c>
      <c r="L184">
        <f>STANDARDIZE(E184,Averages!$B$2,Averages!$B$3)</f>
        <v>0.47448091094081851</v>
      </c>
      <c r="M184">
        <f>STANDARDIZE(F184,Averages!$B$5,Averages!$B$6)</f>
        <v>0.42136916798735968</v>
      </c>
      <c r="N184">
        <f>STANDARDIZE(G184,Averages!$B$8,Averages!$B$9)</f>
        <v>3.9989069347218069E-2</v>
      </c>
      <c r="O184">
        <f>STANDARDIZE(H184,Averages!$B$11,Averages!$B$12)</f>
        <v>-0.37779480962510659</v>
      </c>
      <c r="P184">
        <f>STANDARDIZE(I184,Averages!$B$14,Averages!$B$15)*-1</f>
        <v>0.54468276636539281</v>
      </c>
      <c r="R184" t="str">
        <f>IFERROR(VLOOKUP(A184,ADP!A:B,2,FALSE),"")</f>
        <v/>
      </c>
    </row>
    <row r="185" spans="1:18" x14ac:dyDescent="0.3">
      <c r="A185" t="s">
        <v>1461</v>
      </c>
      <c r="B185" t="s">
        <v>11</v>
      </c>
      <c r="C185">
        <v>125</v>
      </c>
      <c r="D185">
        <v>108</v>
      </c>
      <c r="E185">
        <v>0.155</v>
      </c>
      <c r="F185">
        <v>0.32900000000000001</v>
      </c>
      <c r="G185">
        <v>2.2999999999999998</v>
      </c>
      <c r="H185">
        <v>6.8</v>
      </c>
      <c r="I185">
        <v>0.13</v>
      </c>
      <c r="J185">
        <v>7158</v>
      </c>
      <c r="L185">
        <f>STANDARDIZE(E185,Averages!$B$2,Averages!$B$3)</f>
        <v>-1.1419354841713662E-2</v>
      </c>
      <c r="M185">
        <f>STANDARDIZE(F185,Averages!$B$5,Averages!$B$6)</f>
        <v>0.42136916798735968</v>
      </c>
      <c r="N185">
        <f>STANDARDIZE(G185,Averages!$B$8,Averages!$B$9)</f>
        <v>0.88136467152882525</v>
      </c>
      <c r="O185">
        <f>STANDARDIZE(H185,Averages!$B$11,Averages!$B$12)</f>
        <v>1.649311378376241</v>
      </c>
      <c r="P185">
        <f>STANDARDIZE(I185,Averages!$B$14,Averages!$B$15)*-1</f>
        <v>-0.58916777862315572</v>
      </c>
      <c r="R185" t="str">
        <f>IFERROR(VLOOKUP(A185,ADP!A:B,2,FALSE),"")</f>
        <v/>
      </c>
    </row>
    <row r="186" spans="1:18" x14ac:dyDescent="0.3">
      <c r="A186" t="s">
        <v>162</v>
      </c>
      <c r="B186" t="s">
        <v>58</v>
      </c>
      <c r="C186">
        <v>499</v>
      </c>
      <c r="D186">
        <v>103</v>
      </c>
      <c r="E186">
        <v>0.22700000000000001</v>
      </c>
      <c r="F186">
        <v>0.32900000000000001</v>
      </c>
      <c r="G186">
        <v>-3.6</v>
      </c>
      <c r="H186">
        <v>2.4</v>
      </c>
      <c r="I186">
        <v>0.11</v>
      </c>
      <c r="J186">
        <v>7304</v>
      </c>
      <c r="L186">
        <f>STANDARDIZE(E186,Averages!$B$2,Averages!$B$3)</f>
        <v>1.048726679592902</v>
      </c>
      <c r="M186">
        <f>STANDARDIZE(F186,Averages!$B$5,Averages!$B$6)</f>
        <v>0.42136916798735968</v>
      </c>
      <c r="N186">
        <f>STANDARDIZE(G186,Averages!$B$8,Averages!$B$9)</f>
        <v>-1.3750517161400304</v>
      </c>
      <c r="O186">
        <f>STANDARDIZE(H186,Averages!$B$11,Averages!$B$12)</f>
        <v>-0.69786420773058255</v>
      </c>
      <c r="P186">
        <f>STANDARDIZE(I186,Averages!$B$14,Averages!$B$15)*-1</f>
        <v>-2.2242506128881491E-2</v>
      </c>
      <c r="R186">
        <f>IFERROR(VLOOKUP(A186,ADP!A:B,2,FALSE),"")</f>
        <v>111</v>
      </c>
    </row>
    <row r="187" spans="1:18" x14ac:dyDescent="0.3">
      <c r="A187" t="s">
        <v>163</v>
      </c>
      <c r="B187" t="s">
        <v>90</v>
      </c>
      <c r="C187">
        <v>563</v>
      </c>
      <c r="D187">
        <v>100</v>
      </c>
      <c r="E187">
        <v>0.17100000000000001</v>
      </c>
      <c r="F187">
        <v>0.32900000000000001</v>
      </c>
      <c r="G187">
        <v>1.3</v>
      </c>
      <c r="H187">
        <v>4.3</v>
      </c>
      <c r="I187">
        <v>0.13</v>
      </c>
      <c r="J187">
        <v>11476</v>
      </c>
      <c r="L187">
        <f>STANDARDIZE(E187,Averages!$B$2,Averages!$B$3)</f>
        <v>0.22416865281042334</v>
      </c>
      <c r="M187">
        <f>STANDARDIZE(F187,Averages!$B$5,Averages!$B$6)</f>
        <v>0.42136916798735968</v>
      </c>
      <c r="N187">
        <f>STANDARDIZE(G187,Averages!$B$8,Averages!$B$9)</f>
        <v>0.49892121599173112</v>
      </c>
      <c r="O187">
        <f>STANDARDIZE(H187,Averages!$B$11,Averages!$B$12)</f>
        <v>0.31568888627009123</v>
      </c>
      <c r="P187">
        <f>STANDARDIZE(I187,Averages!$B$14,Averages!$B$15)*-1</f>
        <v>-0.58916777862315572</v>
      </c>
      <c r="R187">
        <f>IFERROR(VLOOKUP(A187,ADP!A:B,2,FALSE),"")</f>
        <v>215</v>
      </c>
    </row>
    <row r="188" spans="1:18" x14ac:dyDescent="0.3">
      <c r="A188" t="s">
        <v>164</v>
      </c>
      <c r="B188" t="s">
        <v>71</v>
      </c>
      <c r="C188">
        <v>573</v>
      </c>
      <c r="D188">
        <v>104</v>
      </c>
      <c r="E188">
        <v>0.13300000000000001</v>
      </c>
      <c r="F188">
        <v>0.32900000000000001</v>
      </c>
      <c r="G188">
        <v>-2.1</v>
      </c>
      <c r="H188">
        <v>4.2</v>
      </c>
      <c r="I188">
        <v>0.04</v>
      </c>
      <c r="J188">
        <v>11936</v>
      </c>
      <c r="L188">
        <f>STANDARDIZE(E188,Averages!$B$2,Averages!$B$3)</f>
        <v>-0.33535286536340164</v>
      </c>
      <c r="M188">
        <f>STANDARDIZE(F188,Averages!$B$5,Averages!$B$6)</f>
        <v>0.42136916798735968</v>
      </c>
      <c r="N188">
        <f>STANDARDIZE(G188,Averages!$B$8,Averages!$B$9)</f>
        <v>-0.80138653283438921</v>
      </c>
      <c r="O188">
        <f>STANDARDIZE(H188,Averages!$B$11,Averages!$B$12)</f>
        <v>0.2623439865858454</v>
      </c>
      <c r="P188">
        <f>STANDARDIZE(I188,Averages!$B$14,Averages!$B$15)*-1</f>
        <v>1.9619959476010782</v>
      </c>
      <c r="R188" t="str">
        <f>IFERROR(VLOOKUP(A188,ADP!A:B,2,FALSE),"")</f>
        <v/>
      </c>
    </row>
    <row r="189" spans="1:18" x14ac:dyDescent="0.3">
      <c r="A189" t="s">
        <v>1282</v>
      </c>
      <c r="B189" t="s">
        <v>129</v>
      </c>
      <c r="C189">
        <v>190</v>
      </c>
      <c r="D189">
        <v>102</v>
      </c>
      <c r="E189">
        <v>0.17299999999999999</v>
      </c>
      <c r="F189">
        <v>0.32800000000000001</v>
      </c>
      <c r="G189">
        <v>0</v>
      </c>
      <c r="H189">
        <v>3.4</v>
      </c>
      <c r="I189">
        <v>0.18</v>
      </c>
      <c r="J189">
        <v>12547</v>
      </c>
      <c r="L189">
        <f>STANDARDIZE(E189,Averages!$B$2,Averages!$B$3)</f>
        <v>0.25361715376694005</v>
      </c>
      <c r="M189">
        <f>STANDARDIZE(F189,Averages!$B$5,Averages!$B$6)</f>
        <v>0.40225882253862405</v>
      </c>
      <c r="N189">
        <f>STANDARDIZE(G189,Averages!$B$8,Averages!$B$9)</f>
        <v>1.7447237935086502E-3</v>
      </c>
      <c r="O189">
        <f>STANDARDIZE(H189,Averages!$B$11,Averages!$B$12)</f>
        <v>-0.16441521088812264</v>
      </c>
      <c r="P189">
        <f>STANDARDIZE(I189,Averages!$B$14,Averages!$B$15)*-1</f>
        <v>-2.0064809598588407</v>
      </c>
      <c r="R189" t="str">
        <f>IFERROR(VLOOKUP(A189,ADP!A:B,2,FALSE),"")</f>
        <v/>
      </c>
    </row>
    <row r="190" spans="1:18" x14ac:dyDescent="0.3">
      <c r="A190" t="s">
        <v>1462</v>
      </c>
      <c r="B190" t="s">
        <v>17</v>
      </c>
      <c r="C190">
        <v>64</v>
      </c>
      <c r="D190">
        <v>99</v>
      </c>
      <c r="E190">
        <v>0.19</v>
      </c>
      <c r="F190">
        <v>0.32800000000000001</v>
      </c>
      <c r="G190">
        <v>0.8</v>
      </c>
      <c r="H190">
        <v>5.2</v>
      </c>
      <c r="I190">
        <v>0.09</v>
      </c>
      <c r="J190">
        <v>14738</v>
      </c>
      <c r="L190">
        <f>STANDARDIZE(E190,Averages!$B$2,Averages!$B$3)</f>
        <v>0.50392941189733564</v>
      </c>
      <c r="M190">
        <f>STANDARDIZE(F190,Averages!$B$5,Averages!$B$6)</f>
        <v>0.40225882253862405</v>
      </c>
      <c r="N190">
        <f>STANDARDIZE(G190,Averages!$B$8,Averages!$B$9)</f>
        <v>0.30769948822318399</v>
      </c>
      <c r="O190">
        <f>STANDARDIZE(H190,Averages!$B$11,Averages!$B$12)</f>
        <v>0.79579298342830529</v>
      </c>
      <c r="P190">
        <f>STANDARDIZE(I190,Averages!$B$14,Averages!$B$15)*-1</f>
        <v>0.54468276636539281</v>
      </c>
      <c r="R190" t="str">
        <f>IFERROR(VLOOKUP(A190,ADP!A:B,2,FALSE),"")</f>
        <v/>
      </c>
    </row>
    <row r="191" spans="1:18" x14ac:dyDescent="0.3">
      <c r="A191" t="s">
        <v>165</v>
      </c>
      <c r="B191" t="s">
        <v>25</v>
      </c>
      <c r="C191">
        <v>467</v>
      </c>
      <c r="D191">
        <v>100</v>
      </c>
      <c r="E191">
        <v>0.187</v>
      </c>
      <c r="F191">
        <v>0.32800000000000001</v>
      </c>
      <c r="G191">
        <v>-6.5</v>
      </c>
      <c r="H191">
        <v>1.7</v>
      </c>
      <c r="I191">
        <v>0.15</v>
      </c>
      <c r="J191">
        <v>5631</v>
      </c>
      <c r="L191">
        <f>STANDARDIZE(E191,Averages!$B$2,Averages!$B$3)</f>
        <v>0.45975666046255992</v>
      </c>
      <c r="M191">
        <f>STANDARDIZE(F191,Averages!$B$5,Averages!$B$6)</f>
        <v>0.40225882253862405</v>
      </c>
      <c r="N191">
        <f>STANDARDIZE(G191,Averages!$B$8,Averages!$B$9)</f>
        <v>-2.4841377371976034</v>
      </c>
      <c r="O191">
        <f>STANDARDIZE(H191,Averages!$B$11,Averages!$B$12)</f>
        <v>-1.0712785055203047</v>
      </c>
      <c r="P191">
        <f>STANDARDIZE(I191,Averages!$B$14,Averages!$B$15)*-1</f>
        <v>-1.1560930511174297</v>
      </c>
      <c r="R191">
        <f>IFERROR(VLOOKUP(A191,ADP!A:B,2,FALSE),"")</f>
        <v>297</v>
      </c>
    </row>
    <row r="192" spans="1:18" x14ac:dyDescent="0.3">
      <c r="A192" t="s">
        <v>166</v>
      </c>
      <c r="B192" t="s">
        <v>25</v>
      </c>
      <c r="C192">
        <v>718</v>
      </c>
      <c r="D192">
        <v>100</v>
      </c>
      <c r="E192">
        <v>0.106</v>
      </c>
      <c r="F192">
        <v>0.32800000000000001</v>
      </c>
      <c r="G192">
        <v>2.2999999999999998</v>
      </c>
      <c r="H192">
        <v>5.4</v>
      </c>
      <c r="I192">
        <v>7.0000000000000007E-2</v>
      </c>
      <c r="J192">
        <v>4922</v>
      </c>
      <c r="L192">
        <f>STANDARDIZE(E192,Averages!$B$2,Averages!$B$3)</f>
        <v>-0.73290762827638256</v>
      </c>
      <c r="M192">
        <f>STANDARDIZE(F192,Averages!$B$5,Averages!$B$6)</f>
        <v>0.40225882253862405</v>
      </c>
      <c r="N192">
        <f>STANDARDIZE(G192,Averages!$B$8,Averages!$B$9)</f>
        <v>0.88136467152882525</v>
      </c>
      <c r="O192">
        <f>STANDARDIZE(H192,Averages!$B$11,Averages!$B$12)</f>
        <v>0.90248278279679739</v>
      </c>
      <c r="P192">
        <f>STANDARDIZE(I192,Averages!$B$14,Averages!$B$15)*-1</f>
        <v>1.1116080388596667</v>
      </c>
      <c r="R192">
        <f>IFERROR(VLOOKUP(A192,ADP!A:B,2,FALSE),"")</f>
        <v>128</v>
      </c>
    </row>
    <row r="193" spans="1:18" x14ac:dyDescent="0.3">
      <c r="A193" t="s">
        <v>167</v>
      </c>
      <c r="B193" t="s">
        <v>97</v>
      </c>
      <c r="C193">
        <v>690</v>
      </c>
      <c r="D193">
        <v>102</v>
      </c>
      <c r="E193">
        <v>0.21299999999999999</v>
      </c>
      <c r="F193">
        <v>0.32800000000000001</v>
      </c>
      <c r="G193">
        <v>-5</v>
      </c>
      <c r="H193">
        <v>3.3</v>
      </c>
      <c r="I193">
        <v>0.1</v>
      </c>
      <c r="J193">
        <v>11493</v>
      </c>
      <c r="L193">
        <f>STANDARDIZE(E193,Averages!$B$2,Averages!$B$3)</f>
        <v>0.84258717289728213</v>
      </c>
      <c r="M193">
        <f>STANDARDIZE(F193,Averages!$B$5,Averages!$B$6)</f>
        <v>0.40225882253862405</v>
      </c>
      <c r="N193">
        <f>STANDARDIZE(G193,Averages!$B$8,Averages!$B$9)</f>
        <v>-1.9104725538919622</v>
      </c>
      <c r="O193">
        <f>STANDARDIZE(H193,Averages!$B$11,Averages!$B$12)</f>
        <v>-0.21776011057236869</v>
      </c>
      <c r="P193">
        <f>STANDARDIZE(I193,Averages!$B$14,Averages!$B$15)*-1</f>
        <v>0.26122013011825546</v>
      </c>
      <c r="R193">
        <f>IFERROR(VLOOKUP(A193,ADP!A:B,2,FALSE),"")</f>
        <v>18</v>
      </c>
    </row>
    <row r="194" spans="1:18" x14ac:dyDescent="0.3">
      <c r="A194" t="s">
        <v>365</v>
      </c>
      <c r="B194" t="s">
        <v>56</v>
      </c>
      <c r="C194">
        <v>231</v>
      </c>
      <c r="D194">
        <v>104</v>
      </c>
      <c r="E194">
        <v>0.18099999999999999</v>
      </c>
      <c r="F194">
        <v>0.32700000000000001</v>
      </c>
      <c r="G194">
        <v>1.6</v>
      </c>
      <c r="H194">
        <v>5.3</v>
      </c>
      <c r="I194">
        <v>0.13</v>
      </c>
      <c r="J194">
        <v>17232</v>
      </c>
      <c r="L194">
        <f>STANDARDIZE(E194,Averages!$B$2,Averages!$B$3)</f>
        <v>0.37141115759300858</v>
      </c>
      <c r="M194">
        <f>STANDARDIZE(F194,Averages!$B$5,Averages!$B$6)</f>
        <v>0.38314847708988842</v>
      </c>
      <c r="N194">
        <f>STANDARDIZE(G194,Averages!$B$8,Averages!$B$9)</f>
        <v>0.61365425265285933</v>
      </c>
      <c r="O194">
        <f>STANDARDIZE(H194,Averages!$B$11,Averages!$B$12)</f>
        <v>0.84913788311255112</v>
      </c>
      <c r="P194">
        <f>STANDARDIZE(I194,Averages!$B$14,Averages!$B$15)*-1</f>
        <v>-0.58916777862315572</v>
      </c>
      <c r="R194">
        <f>IFERROR(VLOOKUP(A194,ADP!A:B,2,FALSE),"")</f>
        <v>121</v>
      </c>
    </row>
    <row r="195" spans="1:18" x14ac:dyDescent="0.3">
      <c r="A195" t="s">
        <v>168</v>
      </c>
      <c r="B195" t="s">
        <v>21</v>
      </c>
      <c r="C195">
        <v>534</v>
      </c>
      <c r="D195">
        <v>84</v>
      </c>
      <c r="E195">
        <v>0.16200000000000001</v>
      </c>
      <c r="F195">
        <v>0.32700000000000001</v>
      </c>
      <c r="G195">
        <v>-0.4</v>
      </c>
      <c r="H195">
        <v>3.2</v>
      </c>
      <c r="I195">
        <v>0.15</v>
      </c>
      <c r="J195">
        <v>7287</v>
      </c>
      <c r="L195">
        <f>STANDARDIZE(E195,Averages!$B$2,Averages!$B$3)</f>
        <v>9.165039850609627E-2</v>
      </c>
      <c r="M195">
        <f>STANDARDIZE(F195,Averages!$B$5,Averages!$B$6)</f>
        <v>0.38314847708988842</v>
      </c>
      <c r="N195">
        <f>STANDARDIZE(G195,Averages!$B$8,Averages!$B$9)</f>
        <v>-0.15123265842132902</v>
      </c>
      <c r="O195">
        <f>STANDARDIZE(H195,Averages!$B$11,Averages!$B$12)</f>
        <v>-0.27110501025661449</v>
      </c>
      <c r="P195">
        <f>STANDARDIZE(I195,Averages!$B$14,Averages!$B$15)*-1</f>
        <v>-1.1560930511174297</v>
      </c>
      <c r="R195">
        <f>IFERROR(VLOOKUP(A195,ADP!A:B,2,FALSE),"")</f>
        <v>285</v>
      </c>
    </row>
    <row r="196" spans="1:18" x14ac:dyDescent="0.3">
      <c r="A196" t="s">
        <v>169</v>
      </c>
      <c r="B196" t="s">
        <v>17</v>
      </c>
      <c r="C196">
        <v>647</v>
      </c>
      <c r="D196">
        <v>98</v>
      </c>
      <c r="E196">
        <v>0.23200000000000001</v>
      </c>
      <c r="F196">
        <v>0.32700000000000001</v>
      </c>
      <c r="G196">
        <v>-0.1</v>
      </c>
      <c r="H196">
        <v>3.9</v>
      </c>
      <c r="I196">
        <v>0.12</v>
      </c>
      <c r="J196">
        <v>10950</v>
      </c>
      <c r="L196">
        <f>STANDARDIZE(E196,Averages!$B$2,Averages!$B$3)</f>
        <v>1.1223479319841949</v>
      </c>
      <c r="M196">
        <f>STANDARDIZE(F196,Averages!$B$5,Averages!$B$6)</f>
        <v>0.38314847708988842</v>
      </c>
      <c r="N196">
        <f>STANDARDIZE(G196,Averages!$B$8,Averages!$B$9)</f>
        <v>-3.6499621760200773E-2</v>
      </c>
      <c r="O196">
        <f>STANDARDIZE(H196,Averages!$B$11,Averages!$B$12)</f>
        <v>0.10230928753310731</v>
      </c>
      <c r="P196">
        <f>STANDARDIZE(I196,Averages!$B$14,Averages!$B$15)*-1</f>
        <v>-0.30570514237601842</v>
      </c>
      <c r="R196">
        <f>IFERROR(VLOOKUP(A196,ADP!A:B,2,FALSE),"")</f>
        <v>163</v>
      </c>
    </row>
    <row r="197" spans="1:18" x14ac:dyDescent="0.3">
      <c r="A197" t="s">
        <v>170</v>
      </c>
      <c r="B197" t="s">
        <v>49</v>
      </c>
      <c r="C197">
        <v>650</v>
      </c>
      <c r="D197">
        <v>106</v>
      </c>
      <c r="E197">
        <v>0.20100000000000001</v>
      </c>
      <c r="F197">
        <v>0.32600000000000001</v>
      </c>
      <c r="G197">
        <v>-0.9</v>
      </c>
      <c r="H197">
        <v>2.2000000000000002</v>
      </c>
      <c r="I197">
        <v>0.09</v>
      </c>
      <c r="J197">
        <v>9785</v>
      </c>
      <c r="L197">
        <f>STANDARDIZE(E197,Averages!$B$2,Averages!$B$3)</f>
        <v>0.66589616715817979</v>
      </c>
      <c r="M197">
        <f>STANDARDIZE(F197,Averages!$B$5,Averages!$B$6)</f>
        <v>0.36403813164115284</v>
      </c>
      <c r="N197">
        <f>STANDARDIZE(G197,Averages!$B$8,Averages!$B$9)</f>
        <v>-0.34245438618987617</v>
      </c>
      <c r="O197">
        <f>STANDARDIZE(H197,Averages!$B$11,Averages!$B$12)</f>
        <v>-0.80455400709907443</v>
      </c>
      <c r="P197">
        <f>STANDARDIZE(I197,Averages!$B$14,Averages!$B$15)*-1</f>
        <v>0.54468276636539281</v>
      </c>
      <c r="R197">
        <f>IFERROR(VLOOKUP(A197,ADP!A:B,2,FALSE),"")</f>
        <v>132</v>
      </c>
    </row>
    <row r="198" spans="1:18" x14ac:dyDescent="0.3">
      <c r="A198" t="s">
        <v>171</v>
      </c>
      <c r="B198" t="s">
        <v>87</v>
      </c>
      <c r="C198">
        <v>503</v>
      </c>
      <c r="D198">
        <v>100</v>
      </c>
      <c r="E198">
        <v>0.108</v>
      </c>
      <c r="F198">
        <v>0.32600000000000001</v>
      </c>
      <c r="G198">
        <v>-4.2</v>
      </c>
      <c r="H198">
        <v>1</v>
      </c>
      <c r="I198">
        <v>0.09</v>
      </c>
      <c r="J198">
        <v>9549</v>
      </c>
      <c r="L198">
        <f>STANDARDIZE(E198,Averages!$B$2,Averages!$B$3)</f>
        <v>-0.70345912731986548</v>
      </c>
      <c r="M198">
        <f>STANDARDIZE(F198,Averages!$B$5,Averages!$B$6)</f>
        <v>0.36403813164115284</v>
      </c>
      <c r="N198">
        <f>STANDARDIZE(G198,Averages!$B$8,Averages!$B$9)</f>
        <v>-1.6045177894622871</v>
      </c>
      <c r="O198">
        <f>STANDARDIZE(H198,Averages!$B$11,Averages!$B$12)</f>
        <v>-1.4446928033100264</v>
      </c>
      <c r="P198">
        <f>STANDARDIZE(I198,Averages!$B$14,Averages!$B$15)*-1</f>
        <v>0.54468276636539281</v>
      </c>
      <c r="R198" t="str">
        <f>IFERROR(VLOOKUP(A198,ADP!A:B,2,FALSE),"")</f>
        <v/>
      </c>
    </row>
    <row r="199" spans="1:18" x14ac:dyDescent="0.3">
      <c r="A199" t="s">
        <v>447</v>
      </c>
      <c r="B199" t="s">
        <v>45</v>
      </c>
      <c r="C199">
        <v>231</v>
      </c>
      <c r="D199">
        <v>103</v>
      </c>
      <c r="E199">
        <v>0.14000000000000001</v>
      </c>
      <c r="F199">
        <v>0.32600000000000001</v>
      </c>
      <c r="G199">
        <v>1.1000000000000001</v>
      </c>
      <c r="H199">
        <v>3.6</v>
      </c>
      <c r="I199">
        <v>0.1</v>
      </c>
      <c r="J199">
        <v>12495</v>
      </c>
      <c r="L199">
        <f>STANDARDIZE(E199,Averages!$B$2,Averages!$B$3)</f>
        <v>-0.23228311201559168</v>
      </c>
      <c r="M199">
        <f>STANDARDIZE(F199,Averages!$B$5,Averages!$B$6)</f>
        <v>0.36403813164115284</v>
      </c>
      <c r="N199">
        <f>STANDARDIZE(G199,Averages!$B$8,Averages!$B$9)</f>
        <v>0.42243252488431227</v>
      </c>
      <c r="O199">
        <f>STANDARDIZE(H199,Averages!$B$11,Averages!$B$12)</f>
        <v>-5.7725411519630565E-2</v>
      </c>
      <c r="P199">
        <f>STANDARDIZE(I199,Averages!$B$14,Averages!$B$15)*-1</f>
        <v>0.26122013011825546</v>
      </c>
      <c r="R199" t="str">
        <f>IFERROR(VLOOKUP(A199,ADP!A:B,2,FALSE),"")</f>
        <v/>
      </c>
    </row>
    <row r="200" spans="1:18" x14ac:dyDescent="0.3">
      <c r="A200" t="s">
        <v>1463</v>
      </c>
      <c r="B200" t="s">
        <v>78</v>
      </c>
      <c r="C200">
        <v>225</v>
      </c>
      <c r="D200">
        <v>100</v>
      </c>
      <c r="E200">
        <v>0.161</v>
      </c>
      <c r="F200">
        <v>0.32600000000000001</v>
      </c>
      <c r="G200">
        <v>-0.5</v>
      </c>
      <c r="H200">
        <v>2.7</v>
      </c>
      <c r="I200">
        <v>0.11</v>
      </c>
      <c r="J200">
        <v>7324</v>
      </c>
      <c r="L200">
        <f>STANDARDIZE(E200,Averages!$B$2,Averages!$B$3)</f>
        <v>7.6926148027837718E-2</v>
      </c>
      <c r="M200">
        <f>STANDARDIZE(F200,Averages!$B$5,Averages!$B$6)</f>
        <v>0.36403813164115284</v>
      </c>
      <c r="N200">
        <f>STANDARDIZE(G200,Averages!$B$8,Averages!$B$9)</f>
        <v>-0.18947700397503844</v>
      </c>
      <c r="O200">
        <f>STANDARDIZE(H200,Averages!$B$11,Averages!$B$12)</f>
        <v>-0.5378295086778444</v>
      </c>
      <c r="P200">
        <f>STANDARDIZE(I200,Averages!$B$14,Averages!$B$15)*-1</f>
        <v>-2.2242506128881491E-2</v>
      </c>
      <c r="R200" t="str">
        <f>IFERROR(VLOOKUP(A200,ADP!A:B,2,FALSE),"")</f>
        <v/>
      </c>
    </row>
    <row r="201" spans="1:18" x14ac:dyDescent="0.3">
      <c r="A201" t="s">
        <v>172</v>
      </c>
      <c r="B201" t="s">
        <v>133</v>
      </c>
      <c r="C201">
        <v>576</v>
      </c>
      <c r="D201">
        <v>98</v>
      </c>
      <c r="E201">
        <v>0.19700000000000001</v>
      </c>
      <c r="F201">
        <v>0.32600000000000001</v>
      </c>
      <c r="G201">
        <v>-2.4</v>
      </c>
      <c r="H201">
        <v>1.7</v>
      </c>
      <c r="I201">
        <v>0.11</v>
      </c>
      <c r="J201">
        <v>3086</v>
      </c>
      <c r="L201">
        <f>STANDARDIZE(E201,Averages!$B$2,Averages!$B$3)</f>
        <v>0.60699916524514552</v>
      </c>
      <c r="M201">
        <f>STANDARDIZE(F201,Averages!$B$5,Averages!$B$6)</f>
        <v>0.36403813164115284</v>
      </c>
      <c r="N201">
        <f>STANDARDIZE(G201,Averages!$B$8,Averages!$B$9)</f>
        <v>-0.91611956949551743</v>
      </c>
      <c r="O201">
        <f>STANDARDIZE(H201,Averages!$B$11,Averages!$B$12)</f>
        <v>-1.0712785055203047</v>
      </c>
      <c r="P201">
        <f>STANDARDIZE(I201,Averages!$B$14,Averages!$B$15)*-1</f>
        <v>-2.2242506128881491E-2</v>
      </c>
      <c r="R201" t="str">
        <f>IFERROR(VLOOKUP(A201,ADP!A:B,2,FALSE),"")</f>
        <v/>
      </c>
    </row>
    <row r="202" spans="1:18" x14ac:dyDescent="0.3">
      <c r="A202" t="s">
        <v>173</v>
      </c>
      <c r="B202" t="s">
        <v>33</v>
      </c>
      <c r="C202">
        <v>508</v>
      </c>
      <c r="D202">
        <v>98</v>
      </c>
      <c r="E202">
        <v>0.20699999999999999</v>
      </c>
      <c r="F202">
        <v>0.32600000000000001</v>
      </c>
      <c r="G202">
        <v>3.8</v>
      </c>
      <c r="H202">
        <v>5.3</v>
      </c>
      <c r="I202">
        <v>0.19</v>
      </c>
      <c r="J202">
        <v>12979</v>
      </c>
      <c r="L202">
        <f>STANDARDIZE(E202,Averages!$B$2,Averages!$B$3)</f>
        <v>0.75424167002773079</v>
      </c>
      <c r="M202">
        <f>STANDARDIZE(F202,Averages!$B$5,Averages!$B$6)</f>
        <v>0.36403813164115284</v>
      </c>
      <c r="N202">
        <f>STANDARDIZE(G202,Averages!$B$8,Averages!$B$9)</f>
        <v>1.4550298548344665</v>
      </c>
      <c r="O202">
        <f>STANDARDIZE(H202,Averages!$B$11,Averages!$B$12)</f>
        <v>0.84913788311255112</v>
      </c>
      <c r="P202">
        <f>STANDARDIZE(I202,Averages!$B$14,Averages!$B$15)*-1</f>
        <v>-2.289943596105978</v>
      </c>
      <c r="R202">
        <f>IFERROR(VLOOKUP(A202,ADP!A:B,2,FALSE),"")</f>
        <v>112</v>
      </c>
    </row>
    <row r="203" spans="1:18" x14ac:dyDescent="0.3">
      <c r="A203" t="s">
        <v>174</v>
      </c>
      <c r="B203" t="s">
        <v>15</v>
      </c>
      <c r="C203">
        <v>409</v>
      </c>
      <c r="D203">
        <v>101</v>
      </c>
      <c r="E203">
        <v>0.13800000000000001</v>
      </c>
      <c r="F203">
        <v>0.32600000000000001</v>
      </c>
      <c r="G203">
        <v>4.7</v>
      </c>
      <c r="H203">
        <v>7.7</v>
      </c>
      <c r="I203">
        <v>7.0000000000000007E-2</v>
      </c>
      <c r="J203">
        <v>4727</v>
      </c>
      <c r="L203">
        <f>STANDARDIZE(E203,Averages!$B$2,Averages!$B$3)</f>
        <v>-0.26173161297210884</v>
      </c>
      <c r="M203">
        <f>STANDARDIZE(F203,Averages!$B$5,Averages!$B$6)</f>
        <v>0.36403813164115284</v>
      </c>
      <c r="N203">
        <f>STANDARDIZE(G203,Averages!$B$8,Averages!$B$9)</f>
        <v>1.7992289648178514</v>
      </c>
      <c r="O203">
        <f>STANDARDIZE(H203,Averages!$B$11,Averages!$B$12)</f>
        <v>2.1294154755344552</v>
      </c>
      <c r="P203">
        <f>STANDARDIZE(I203,Averages!$B$14,Averages!$B$15)*-1</f>
        <v>1.1116080388596667</v>
      </c>
      <c r="R203" t="str">
        <f>IFERROR(VLOOKUP(A203,ADP!A:B,2,FALSE),"")</f>
        <v/>
      </c>
    </row>
    <row r="204" spans="1:18" x14ac:dyDescent="0.3">
      <c r="A204" t="s">
        <v>347</v>
      </c>
      <c r="B204" t="s">
        <v>27</v>
      </c>
      <c r="C204">
        <v>325</v>
      </c>
      <c r="D204">
        <v>105</v>
      </c>
      <c r="E204">
        <v>0.193</v>
      </c>
      <c r="F204">
        <v>0.32500000000000001</v>
      </c>
      <c r="G204">
        <v>-3.1</v>
      </c>
      <c r="H204">
        <v>2</v>
      </c>
      <c r="I204">
        <v>0.1</v>
      </c>
      <c r="J204">
        <v>11003</v>
      </c>
      <c r="L204">
        <f>STANDARDIZE(E204,Averages!$B$2,Averages!$B$3)</f>
        <v>0.54810216333211126</v>
      </c>
      <c r="M204">
        <f>STANDARDIZE(F204,Averages!$B$5,Averages!$B$6)</f>
        <v>0.34492778619241721</v>
      </c>
      <c r="N204">
        <f>STANDARDIZE(G204,Averages!$B$8,Averages!$B$9)</f>
        <v>-1.1838299883714833</v>
      </c>
      <c r="O204">
        <f>STANDARDIZE(H204,Averages!$B$11,Averages!$B$12)</f>
        <v>-0.91124380646756642</v>
      </c>
      <c r="P204">
        <f>STANDARDIZE(I204,Averages!$B$14,Averages!$B$15)*-1</f>
        <v>0.26122013011825546</v>
      </c>
      <c r="R204">
        <f>IFERROR(VLOOKUP(A204,ADP!A:B,2,FALSE),"")</f>
        <v>152</v>
      </c>
    </row>
    <row r="205" spans="1:18" x14ac:dyDescent="0.3">
      <c r="A205" t="s">
        <v>175</v>
      </c>
      <c r="B205" t="s">
        <v>71</v>
      </c>
      <c r="C205">
        <v>542</v>
      </c>
      <c r="D205">
        <v>102</v>
      </c>
      <c r="E205">
        <v>0.155</v>
      </c>
      <c r="F205">
        <v>0.32500000000000001</v>
      </c>
      <c r="G205">
        <v>-0.6</v>
      </c>
      <c r="H205">
        <v>5.5</v>
      </c>
      <c r="I205">
        <v>0.05</v>
      </c>
      <c r="J205">
        <v>8347</v>
      </c>
      <c r="L205">
        <f>STANDARDIZE(E205,Averages!$B$2,Averages!$B$3)</f>
        <v>-1.1419354841713662E-2</v>
      </c>
      <c r="M205">
        <f>STANDARDIZE(F205,Averages!$B$5,Averages!$B$6)</f>
        <v>0.34492778619241721</v>
      </c>
      <c r="N205">
        <f>STANDARDIZE(G205,Averages!$B$8,Averages!$B$9)</f>
        <v>-0.22772134952874787</v>
      </c>
      <c r="O205">
        <f>STANDARDIZE(H205,Averages!$B$11,Averages!$B$12)</f>
        <v>0.95582768248104322</v>
      </c>
      <c r="P205">
        <f>STANDARDIZE(I205,Averages!$B$14,Averages!$B$15)*-1</f>
        <v>1.6785333113539409</v>
      </c>
      <c r="R205" t="str">
        <f>IFERROR(VLOOKUP(A205,ADP!A:B,2,FALSE),"")</f>
        <v/>
      </c>
    </row>
    <row r="206" spans="1:18" x14ac:dyDescent="0.3">
      <c r="A206" t="s">
        <v>176</v>
      </c>
      <c r="B206" t="s">
        <v>31</v>
      </c>
      <c r="C206">
        <v>482</v>
      </c>
      <c r="D206">
        <v>102</v>
      </c>
      <c r="E206">
        <v>0.21199999999999999</v>
      </c>
      <c r="F206">
        <v>0.32500000000000001</v>
      </c>
      <c r="G206">
        <v>-4</v>
      </c>
      <c r="H206">
        <v>1.1000000000000001</v>
      </c>
      <c r="I206">
        <v>0.12</v>
      </c>
      <c r="J206">
        <v>11368</v>
      </c>
      <c r="L206">
        <f>STANDARDIZE(E206,Averages!$B$2,Averages!$B$3)</f>
        <v>0.82786292241902359</v>
      </c>
      <c r="M206">
        <f>STANDARDIZE(F206,Averages!$B$5,Averages!$B$6)</f>
        <v>0.34492778619241721</v>
      </c>
      <c r="N206">
        <f>STANDARDIZE(G206,Averages!$B$8,Averages!$B$9)</f>
        <v>-1.5280290983548681</v>
      </c>
      <c r="O206">
        <f>STANDARDIZE(H206,Averages!$B$11,Averages!$B$12)</f>
        <v>-1.3913479036257803</v>
      </c>
      <c r="P206">
        <f>STANDARDIZE(I206,Averages!$B$14,Averages!$B$15)*-1</f>
        <v>-0.30570514237601842</v>
      </c>
      <c r="R206">
        <f>IFERROR(VLOOKUP(A206,ADP!A:B,2,FALSE),"")</f>
        <v>241</v>
      </c>
    </row>
    <row r="207" spans="1:18" x14ac:dyDescent="0.3">
      <c r="A207" t="s">
        <v>1464</v>
      </c>
      <c r="B207" t="s">
        <v>39</v>
      </c>
      <c r="C207">
        <v>63</v>
      </c>
      <c r="D207">
        <v>100</v>
      </c>
      <c r="E207">
        <v>0.24099999999999999</v>
      </c>
      <c r="F207">
        <v>0.32500000000000001</v>
      </c>
      <c r="G207">
        <v>0.5</v>
      </c>
      <c r="H207">
        <v>1.6</v>
      </c>
      <c r="I207">
        <v>0.15</v>
      </c>
      <c r="J207">
        <v>12606</v>
      </c>
      <c r="L207">
        <f>STANDARDIZE(E207,Averages!$B$2,Averages!$B$3)</f>
        <v>1.2548661862885215</v>
      </c>
      <c r="M207">
        <f>STANDARDIZE(F207,Averages!$B$5,Averages!$B$6)</f>
        <v>0.34492778619241721</v>
      </c>
      <c r="N207">
        <f>STANDARDIZE(G207,Averages!$B$8,Averages!$B$9)</f>
        <v>0.19296645156205572</v>
      </c>
      <c r="O207">
        <f>STANDARDIZE(H207,Averages!$B$11,Averages!$B$12)</f>
        <v>-1.1246234052045503</v>
      </c>
      <c r="P207">
        <f>STANDARDIZE(I207,Averages!$B$14,Averages!$B$15)*-1</f>
        <v>-1.1560930511174297</v>
      </c>
      <c r="R207" t="str">
        <f>IFERROR(VLOOKUP(A207,ADP!A:B,2,FALSE),"")</f>
        <v/>
      </c>
    </row>
    <row r="208" spans="1:18" x14ac:dyDescent="0.3">
      <c r="A208" t="s">
        <v>177</v>
      </c>
      <c r="B208" t="s">
        <v>29</v>
      </c>
      <c r="C208">
        <v>480</v>
      </c>
      <c r="D208">
        <v>92</v>
      </c>
      <c r="E208">
        <v>0.18</v>
      </c>
      <c r="F208">
        <v>0.32500000000000001</v>
      </c>
      <c r="G208">
        <v>-0.4</v>
      </c>
      <c r="H208">
        <v>2.4</v>
      </c>
      <c r="I208">
        <v>0.1</v>
      </c>
      <c r="J208">
        <v>11615</v>
      </c>
      <c r="L208">
        <f>STANDARDIZE(E208,Averages!$B$2,Averages!$B$3)</f>
        <v>0.35668690711474998</v>
      </c>
      <c r="M208">
        <f>STANDARDIZE(F208,Averages!$B$5,Averages!$B$6)</f>
        <v>0.34492778619241721</v>
      </c>
      <c r="N208">
        <f>STANDARDIZE(G208,Averages!$B$8,Averages!$B$9)</f>
        <v>-0.15123265842132902</v>
      </c>
      <c r="O208">
        <f>STANDARDIZE(H208,Averages!$B$11,Averages!$B$12)</f>
        <v>-0.69786420773058255</v>
      </c>
      <c r="P208">
        <f>STANDARDIZE(I208,Averages!$B$14,Averages!$B$15)*-1</f>
        <v>0.26122013011825546</v>
      </c>
      <c r="R208" t="str">
        <f>IFERROR(VLOOKUP(A208,ADP!A:B,2,FALSE),"")</f>
        <v/>
      </c>
    </row>
    <row r="209" spans="1:18" x14ac:dyDescent="0.3">
      <c r="A209" t="s">
        <v>408</v>
      </c>
      <c r="B209" t="s">
        <v>39</v>
      </c>
      <c r="C209">
        <v>365</v>
      </c>
      <c r="D209">
        <v>100</v>
      </c>
      <c r="E209">
        <v>0.16600000000000001</v>
      </c>
      <c r="F209">
        <v>0.32400000000000001</v>
      </c>
      <c r="G209">
        <v>-1.3</v>
      </c>
      <c r="H209">
        <v>2.2000000000000002</v>
      </c>
      <c r="I209">
        <v>0.09</v>
      </c>
      <c r="J209">
        <v>4616</v>
      </c>
      <c r="L209">
        <f>STANDARDIZE(E209,Averages!$B$2,Averages!$B$3)</f>
        <v>0.15054740041913053</v>
      </c>
      <c r="M209">
        <f>STANDARDIZE(F209,Averages!$B$5,Averages!$B$6)</f>
        <v>0.32581744074368163</v>
      </c>
      <c r="N209">
        <f>STANDARDIZE(G209,Averages!$B$8,Averages!$B$9)</f>
        <v>-0.49543176840471381</v>
      </c>
      <c r="O209">
        <f>STANDARDIZE(H209,Averages!$B$11,Averages!$B$12)</f>
        <v>-0.80455400709907443</v>
      </c>
      <c r="P209">
        <f>STANDARDIZE(I209,Averages!$B$14,Averages!$B$15)*-1</f>
        <v>0.54468276636539281</v>
      </c>
      <c r="R209">
        <f>IFERROR(VLOOKUP(A209,ADP!A:B,2,FALSE),"")</f>
        <v>324</v>
      </c>
    </row>
    <row r="210" spans="1:18" x14ac:dyDescent="0.3">
      <c r="A210" t="s">
        <v>178</v>
      </c>
      <c r="B210" t="s">
        <v>23</v>
      </c>
      <c r="C210">
        <v>464</v>
      </c>
      <c r="D210">
        <v>99</v>
      </c>
      <c r="E210">
        <v>0.17499999999999999</v>
      </c>
      <c r="F210">
        <v>0.32400000000000001</v>
      </c>
      <c r="G210">
        <v>1.5</v>
      </c>
      <c r="H210">
        <v>3.9</v>
      </c>
      <c r="I210">
        <v>0.09</v>
      </c>
      <c r="J210">
        <v>10542</v>
      </c>
      <c r="L210">
        <f>STANDARDIZE(E210,Averages!$B$2,Averages!$B$3)</f>
        <v>0.28306565472345718</v>
      </c>
      <c r="M210">
        <f>STANDARDIZE(F210,Averages!$B$5,Averages!$B$6)</f>
        <v>0.32581744074368163</v>
      </c>
      <c r="N210">
        <f>STANDARDIZE(G210,Averages!$B$8,Averages!$B$9)</f>
        <v>0.57540990709914996</v>
      </c>
      <c r="O210">
        <f>STANDARDIZE(H210,Averages!$B$11,Averages!$B$12)</f>
        <v>0.10230928753310731</v>
      </c>
      <c r="P210">
        <f>STANDARDIZE(I210,Averages!$B$14,Averages!$B$15)*-1</f>
        <v>0.54468276636539281</v>
      </c>
      <c r="R210" t="str">
        <f>IFERROR(VLOOKUP(A210,ADP!A:B,2,FALSE),"")</f>
        <v/>
      </c>
    </row>
    <row r="211" spans="1:18" x14ac:dyDescent="0.3">
      <c r="A211" t="s">
        <v>1376</v>
      </c>
      <c r="B211" t="s">
        <v>74</v>
      </c>
      <c r="C211">
        <v>121</v>
      </c>
      <c r="D211">
        <v>96</v>
      </c>
      <c r="E211">
        <v>0.215</v>
      </c>
      <c r="F211">
        <v>0.32300000000000001</v>
      </c>
      <c r="G211">
        <v>-1</v>
      </c>
      <c r="H211">
        <v>1.3</v>
      </c>
      <c r="I211">
        <v>0.13</v>
      </c>
      <c r="J211">
        <v>11761</v>
      </c>
      <c r="L211">
        <f>STANDARDIZE(E211,Averages!$B$2,Averages!$B$3)</f>
        <v>0.87203567385379932</v>
      </c>
      <c r="M211">
        <f>STANDARDIZE(F211,Averages!$B$5,Averages!$B$6)</f>
        <v>0.306707095294946</v>
      </c>
      <c r="N211">
        <f>STANDARDIZE(G211,Averages!$B$8,Averages!$B$9)</f>
        <v>-0.38069873174358554</v>
      </c>
      <c r="O211">
        <f>STANDARDIZE(H211,Averages!$B$11,Averages!$B$12)</f>
        <v>-1.2846581042572882</v>
      </c>
      <c r="P211">
        <f>STANDARDIZE(I211,Averages!$B$14,Averages!$B$15)*-1</f>
        <v>-0.58916777862315572</v>
      </c>
      <c r="R211" t="str">
        <f>IFERROR(VLOOKUP(A211,ADP!A:B,2,FALSE),"")</f>
        <v/>
      </c>
    </row>
    <row r="212" spans="1:18" x14ac:dyDescent="0.3">
      <c r="A212" t="s">
        <v>179</v>
      </c>
      <c r="B212" t="s">
        <v>58</v>
      </c>
      <c r="C212">
        <v>422</v>
      </c>
      <c r="D212">
        <v>99</v>
      </c>
      <c r="E212">
        <v>0.17699999999999999</v>
      </c>
      <c r="F212">
        <v>0.32300000000000001</v>
      </c>
      <c r="G212">
        <v>0.2</v>
      </c>
      <c r="H212">
        <v>2.9</v>
      </c>
      <c r="I212">
        <v>0.15</v>
      </c>
      <c r="J212">
        <v>12174</v>
      </c>
      <c r="L212">
        <f>STANDARDIZE(E212,Averages!$B$2,Averages!$B$3)</f>
        <v>0.31251415567997431</v>
      </c>
      <c r="M212">
        <f>STANDARDIZE(F212,Averages!$B$5,Averages!$B$6)</f>
        <v>0.306707095294946</v>
      </c>
      <c r="N212">
        <f>STANDARDIZE(G212,Averages!$B$8,Averages!$B$9)</f>
        <v>7.82334149009275E-2</v>
      </c>
      <c r="O212">
        <f>STANDARDIZE(H212,Averages!$B$11,Averages!$B$12)</f>
        <v>-0.43113970930935258</v>
      </c>
      <c r="P212">
        <f>STANDARDIZE(I212,Averages!$B$14,Averages!$B$15)*-1</f>
        <v>-1.1560930511174297</v>
      </c>
      <c r="R212" t="str">
        <f>IFERROR(VLOOKUP(A212,ADP!A:B,2,FALSE),"")</f>
        <v/>
      </c>
    </row>
    <row r="213" spans="1:18" x14ac:dyDescent="0.3">
      <c r="A213" t="s">
        <v>180</v>
      </c>
      <c r="B213" t="s">
        <v>11</v>
      </c>
      <c r="C213">
        <v>647</v>
      </c>
      <c r="D213">
        <v>103</v>
      </c>
      <c r="E213">
        <v>0.14299999999999999</v>
      </c>
      <c r="F213">
        <v>0.32300000000000001</v>
      </c>
      <c r="G213">
        <v>2</v>
      </c>
      <c r="H213">
        <v>5</v>
      </c>
      <c r="I213">
        <v>0.06</v>
      </c>
      <c r="J213">
        <v>10847</v>
      </c>
      <c r="L213">
        <f>STANDARDIZE(E213,Averages!$B$2,Averages!$B$3)</f>
        <v>-0.1881103605808164</v>
      </c>
      <c r="M213">
        <f>STANDARDIZE(F213,Averages!$B$5,Averages!$B$6)</f>
        <v>0.306707095294946</v>
      </c>
      <c r="N213">
        <f>STANDARDIZE(G213,Averages!$B$8,Averages!$B$9)</f>
        <v>0.76663163486769703</v>
      </c>
      <c r="O213">
        <f>STANDARDIZE(H213,Averages!$B$11,Averages!$B$12)</f>
        <v>0.6891031840598133</v>
      </c>
      <c r="P213">
        <f>STANDARDIZE(I213,Averages!$B$14,Averages!$B$15)*-1</f>
        <v>1.395070675106804</v>
      </c>
      <c r="R213">
        <f>IFERROR(VLOOKUP(A213,ADP!A:B,2,FALSE),"")</f>
        <v>197</v>
      </c>
    </row>
    <row r="214" spans="1:18" x14ac:dyDescent="0.3">
      <c r="A214" t="s">
        <v>1362</v>
      </c>
      <c r="B214" t="s">
        <v>64</v>
      </c>
      <c r="C214">
        <v>359</v>
      </c>
      <c r="D214">
        <v>94</v>
      </c>
      <c r="E214">
        <v>0.14499999999999999</v>
      </c>
      <c r="F214">
        <v>0.32300000000000001</v>
      </c>
      <c r="G214">
        <v>-1.4</v>
      </c>
      <c r="H214">
        <v>3.2</v>
      </c>
      <c r="I214">
        <v>0.1</v>
      </c>
      <c r="J214">
        <v>2829</v>
      </c>
      <c r="L214">
        <f>STANDARDIZE(E214,Averages!$B$2,Averages!$B$3)</f>
        <v>-0.1586618596242993</v>
      </c>
      <c r="M214">
        <f>STANDARDIZE(F214,Averages!$B$5,Averages!$B$6)</f>
        <v>0.306707095294946</v>
      </c>
      <c r="N214">
        <f>STANDARDIZE(G214,Averages!$B$8,Averages!$B$9)</f>
        <v>-0.53367611395842318</v>
      </c>
      <c r="O214">
        <f>STANDARDIZE(H214,Averages!$B$11,Averages!$B$12)</f>
        <v>-0.27110501025661449</v>
      </c>
      <c r="P214">
        <f>STANDARDIZE(I214,Averages!$B$14,Averages!$B$15)*-1</f>
        <v>0.26122013011825546</v>
      </c>
      <c r="R214" t="str">
        <f>IFERROR(VLOOKUP(A214,ADP!A:B,2,FALSE),"")</f>
        <v/>
      </c>
    </row>
    <row r="215" spans="1:18" x14ac:dyDescent="0.3">
      <c r="A215" t="s">
        <v>1465</v>
      </c>
      <c r="B215" t="s">
        <v>39</v>
      </c>
      <c r="C215">
        <v>348</v>
      </c>
      <c r="D215">
        <v>99</v>
      </c>
      <c r="E215">
        <v>0.185</v>
      </c>
      <c r="F215">
        <v>0.32300000000000001</v>
      </c>
      <c r="G215">
        <v>-1</v>
      </c>
      <c r="H215">
        <v>1.9</v>
      </c>
      <c r="I215">
        <v>0.1</v>
      </c>
      <c r="J215">
        <v>9957</v>
      </c>
      <c r="L215">
        <f>STANDARDIZE(E215,Averages!$B$2,Averages!$B$3)</f>
        <v>0.43030815950604279</v>
      </c>
      <c r="M215">
        <f>STANDARDIZE(F215,Averages!$B$5,Averages!$B$6)</f>
        <v>0.306707095294946</v>
      </c>
      <c r="N215">
        <f>STANDARDIZE(G215,Averages!$B$8,Averages!$B$9)</f>
        <v>-0.38069873174358554</v>
      </c>
      <c r="O215">
        <f>STANDARDIZE(H215,Averages!$B$11,Averages!$B$12)</f>
        <v>-0.96458870615181247</v>
      </c>
      <c r="P215">
        <f>STANDARDIZE(I215,Averages!$B$14,Averages!$B$15)*-1</f>
        <v>0.26122013011825546</v>
      </c>
      <c r="R215" t="str">
        <f>IFERROR(VLOOKUP(A215,ADP!A:B,2,FALSE),"")</f>
        <v/>
      </c>
    </row>
    <row r="216" spans="1:18" x14ac:dyDescent="0.3">
      <c r="A216" t="s">
        <v>405</v>
      </c>
      <c r="B216" t="s">
        <v>27</v>
      </c>
      <c r="C216">
        <v>399</v>
      </c>
      <c r="D216">
        <v>103</v>
      </c>
      <c r="E216">
        <v>0.19500000000000001</v>
      </c>
      <c r="F216">
        <v>0.32300000000000001</v>
      </c>
      <c r="G216">
        <v>-1.8</v>
      </c>
      <c r="H216">
        <v>2.6</v>
      </c>
      <c r="I216">
        <v>7.0000000000000007E-2</v>
      </c>
      <c r="J216">
        <v>4810</v>
      </c>
      <c r="L216">
        <f>STANDARDIZE(E216,Averages!$B$2,Averages!$B$3)</f>
        <v>0.57755066428862845</v>
      </c>
      <c r="M216">
        <f>STANDARDIZE(F216,Averages!$B$5,Averages!$B$6)</f>
        <v>0.306707095294946</v>
      </c>
      <c r="N216">
        <f>STANDARDIZE(G216,Averages!$B$8,Averages!$B$9)</f>
        <v>-0.68665349617326088</v>
      </c>
      <c r="O216">
        <f>STANDARDIZE(H216,Averages!$B$11,Averages!$B$12)</f>
        <v>-0.59117440836209045</v>
      </c>
      <c r="P216">
        <f>STANDARDIZE(I216,Averages!$B$14,Averages!$B$15)*-1</f>
        <v>1.1116080388596667</v>
      </c>
      <c r="R216">
        <f>IFERROR(VLOOKUP(A216,ADP!A:B,2,FALSE),"")</f>
        <v>240</v>
      </c>
    </row>
    <row r="217" spans="1:18" x14ac:dyDescent="0.3">
      <c r="A217" t="s">
        <v>1466</v>
      </c>
      <c r="B217" t="s">
        <v>78</v>
      </c>
      <c r="C217">
        <v>264</v>
      </c>
      <c r="D217">
        <v>98</v>
      </c>
      <c r="E217">
        <v>0.191</v>
      </c>
      <c r="F217">
        <v>0.32300000000000001</v>
      </c>
      <c r="G217">
        <v>0</v>
      </c>
      <c r="H217">
        <v>1.5</v>
      </c>
      <c r="I217">
        <v>0.13</v>
      </c>
      <c r="J217">
        <v>12101</v>
      </c>
      <c r="L217">
        <f>STANDARDIZE(E217,Averages!$B$2,Averages!$B$3)</f>
        <v>0.51865366237559418</v>
      </c>
      <c r="M217">
        <f>STANDARDIZE(F217,Averages!$B$5,Averages!$B$6)</f>
        <v>0.306707095294946</v>
      </c>
      <c r="N217">
        <f>STANDARDIZE(G217,Averages!$B$8,Averages!$B$9)</f>
        <v>1.7447237935086502E-3</v>
      </c>
      <c r="O217">
        <f>STANDARDIZE(H217,Averages!$B$11,Averages!$B$12)</f>
        <v>-1.1779683048887963</v>
      </c>
      <c r="P217">
        <f>STANDARDIZE(I217,Averages!$B$14,Averages!$B$15)*-1</f>
        <v>-0.58916777862315572</v>
      </c>
      <c r="R217" t="str">
        <f>IFERROR(VLOOKUP(A217,ADP!A:B,2,FALSE),"")</f>
        <v/>
      </c>
    </row>
    <row r="218" spans="1:18" x14ac:dyDescent="0.3">
      <c r="A218" t="s">
        <v>483</v>
      </c>
      <c r="B218" t="s">
        <v>71</v>
      </c>
      <c r="C218">
        <v>127</v>
      </c>
      <c r="D218">
        <v>100</v>
      </c>
      <c r="E218">
        <v>0.12</v>
      </c>
      <c r="F218">
        <v>0.32300000000000001</v>
      </c>
      <c r="G218">
        <v>1.3</v>
      </c>
      <c r="H218">
        <v>3</v>
      </c>
      <c r="I218">
        <v>0.12</v>
      </c>
      <c r="J218">
        <v>16153</v>
      </c>
      <c r="L218">
        <f>STANDARDIZE(E218,Averages!$B$2,Averages!$B$3)</f>
        <v>-0.52676812158076292</v>
      </c>
      <c r="M218">
        <f>STANDARDIZE(F218,Averages!$B$5,Averages!$B$6)</f>
        <v>0.306707095294946</v>
      </c>
      <c r="N218">
        <f>STANDARDIZE(G218,Averages!$B$8,Averages!$B$9)</f>
        <v>0.49892121599173112</v>
      </c>
      <c r="O218">
        <f>STANDARDIZE(H218,Averages!$B$11,Averages!$B$12)</f>
        <v>-0.37779480962510659</v>
      </c>
      <c r="P218">
        <f>STANDARDIZE(I218,Averages!$B$14,Averages!$B$15)*-1</f>
        <v>-0.30570514237601842</v>
      </c>
      <c r="R218" t="str">
        <f>IFERROR(VLOOKUP(A218,ADP!A:B,2,FALSE),"")</f>
        <v/>
      </c>
    </row>
    <row r="219" spans="1:18" x14ac:dyDescent="0.3">
      <c r="A219" t="s">
        <v>181</v>
      </c>
      <c r="B219" t="s">
        <v>21</v>
      </c>
      <c r="C219">
        <v>555</v>
      </c>
      <c r="D219">
        <v>81</v>
      </c>
      <c r="E219">
        <v>0.219</v>
      </c>
      <c r="F219">
        <v>0.32300000000000001</v>
      </c>
      <c r="G219">
        <v>1</v>
      </c>
      <c r="H219">
        <v>4.7</v>
      </c>
      <c r="I219">
        <v>0.14000000000000001</v>
      </c>
      <c r="J219">
        <v>12564</v>
      </c>
      <c r="L219">
        <f>STANDARDIZE(E219,Averages!$B$2,Averages!$B$3)</f>
        <v>0.93093267576683347</v>
      </c>
      <c r="M219">
        <f>STANDARDIZE(F219,Averages!$B$5,Averages!$B$6)</f>
        <v>0.306707095294946</v>
      </c>
      <c r="N219">
        <f>STANDARDIZE(G219,Averages!$B$8,Averages!$B$9)</f>
        <v>0.38418817933060284</v>
      </c>
      <c r="O219">
        <f>STANDARDIZE(H219,Averages!$B$11,Averages!$B$12)</f>
        <v>0.52906848500707537</v>
      </c>
      <c r="P219">
        <f>STANDARDIZE(I219,Averages!$B$14,Averages!$B$15)*-1</f>
        <v>-0.87263041487029314</v>
      </c>
    </row>
    <row r="220" spans="1:18" x14ac:dyDescent="0.3">
      <c r="A220" t="s">
        <v>182</v>
      </c>
      <c r="B220" t="s">
        <v>87</v>
      </c>
      <c r="C220">
        <v>454</v>
      </c>
      <c r="D220">
        <v>97</v>
      </c>
      <c r="E220">
        <v>0.123</v>
      </c>
      <c r="F220">
        <v>0.32200000000000001</v>
      </c>
      <c r="G220">
        <v>2.7</v>
      </c>
      <c r="H220">
        <v>5.7</v>
      </c>
      <c r="I220">
        <v>0.06</v>
      </c>
      <c r="J220">
        <v>15223</v>
      </c>
      <c r="L220">
        <f>STANDARDIZE(E220,Averages!$B$2,Averages!$B$3)</f>
        <v>-0.48259537014598725</v>
      </c>
      <c r="M220">
        <f>STANDARDIZE(F220,Averages!$B$5,Averages!$B$6)</f>
        <v>0.28759674984621036</v>
      </c>
      <c r="N220">
        <f>STANDARDIZE(G220,Averages!$B$8,Averages!$B$9)</f>
        <v>1.0343420537436629</v>
      </c>
      <c r="O220">
        <f>STANDARDIZE(H220,Averages!$B$11,Averages!$B$12)</f>
        <v>1.0625174818495353</v>
      </c>
      <c r="P220">
        <f>STANDARDIZE(I220,Averages!$B$14,Averages!$B$15)*-1</f>
        <v>1.395070675106804</v>
      </c>
    </row>
    <row r="221" spans="1:18" x14ac:dyDescent="0.3">
      <c r="A221" t="s">
        <v>1404</v>
      </c>
      <c r="B221" t="s">
        <v>21</v>
      </c>
      <c r="C221">
        <v>171</v>
      </c>
      <c r="D221">
        <v>81</v>
      </c>
      <c r="E221">
        <v>0.13800000000000001</v>
      </c>
      <c r="F221">
        <v>0.32200000000000001</v>
      </c>
      <c r="G221">
        <v>2.5</v>
      </c>
      <c r="H221">
        <v>7.2</v>
      </c>
      <c r="I221">
        <v>0.12</v>
      </c>
      <c r="J221">
        <v>14350</v>
      </c>
      <c r="L221">
        <f>STANDARDIZE(E221,Averages!$B$2,Averages!$B$3)</f>
        <v>-0.26173161297210884</v>
      </c>
      <c r="M221">
        <f>STANDARDIZE(F221,Averages!$B$5,Averages!$B$6)</f>
        <v>0.28759674984621036</v>
      </c>
      <c r="N221">
        <f>STANDARDIZE(G221,Averages!$B$8,Averages!$B$9)</f>
        <v>0.9578533626362441</v>
      </c>
      <c r="O221">
        <f>STANDARDIZE(H221,Averages!$B$11,Averages!$B$12)</f>
        <v>1.8626909771132252</v>
      </c>
      <c r="P221">
        <f>STANDARDIZE(I221,Averages!$B$14,Averages!$B$15)*-1</f>
        <v>-0.30570514237601842</v>
      </c>
    </row>
    <row r="222" spans="1:18" x14ac:dyDescent="0.3">
      <c r="A222" t="s">
        <v>561</v>
      </c>
      <c r="B222" t="s">
        <v>31</v>
      </c>
      <c r="C222">
        <v>323</v>
      </c>
      <c r="D222">
        <v>100</v>
      </c>
      <c r="E222">
        <v>0.19400000000000001</v>
      </c>
      <c r="F222">
        <v>0.32200000000000001</v>
      </c>
      <c r="G222">
        <v>0.6</v>
      </c>
      <c r="H222">
        <v>3.5</v>
      </c>
      <c r="I222">
        <v>0.1</v>
      </c>
      <c r="J222">
        <v>11899</v>
      </c>
      <c r="L222">
        <f>STANDARDIZE(E222,Averages!$B$2,Averages!$B$3)</f>
        <v>0.56282641381036991</v>
      </c>
      <c r="M222">
        <f>STANDARDIZE(F222,Averages!$B$5,Averages!$B$6)</f>
        <v>0.28759674984621036</v>
      </c>
      <c r="N222">
        <f>STANDARDIZE(G222,Averages!$B$8,Averages!$B$9)</f>
        <v>0.23121079711576514</v>
      </c>
      <c r="O222">
        <f>STANDARDIZE(H222,Averages!$B$11,Averages!$B$12)</f>
        <v>-0.1110703112038766</v>
      </c>
      <c r="P222">
        <f>STANDARDIZE(I222,Averages!$B$14,Averages!$B$15)*-1</f>
        <v>0.26122013011825546</v>
      </c>
    </row>
    <row r="223" spans="1:18" x14ac:dyDescent="0.3">
      <c r="A223" t="s">
        <v>183</v>
      </c>
      <c r="B223" t="s">
        <v>133</v>
      </c>
      <c r="C223">
        <v>635</v>
      </c>
      <c r="D223">
        <v>96</v>
      </c>
      <c r="E223">
        <v>0.13</v>
      </c>
      <c r="F223">
        <v>0.32100000000000001</v>
      </c>
      <c r="G223">
        <v>8.3000000000000007</v>
      </c>
      <c r="H223">
        <v>6.7</v>
      </c>
      <c r="I223">
        <v>0.08</v>
      </c>
      <c r="J223">
        <v>12161</v>
      </c>
      <c r="L223">
        <f>STANDARDIZE(E223,Averages!$B$2,Averages!$B$3)</f>
        <v>-0.37952561679817731</v>
      </c>
      <c r="M223">
        <f>STANDARDIZE(F223,Averages!$B$5,Averages!$B$6)</f>
        <v>0.26848640439747479</v>
      </c>
      <c r="N223">
        <f>STANDARDIZE(G223,Averages!$B$8,Averages!$B$9)</f>
        <v>3.1760254047513912</v>
      </c>
      <c r="O223">
        <f>STANDARDIZE(H223,Averages!$B$11,Averages!$B$12)</f>
        <v>1.5959664786919951</v>
      </c>
      <c r="P223">
        <f>STANDARDIZE(I223,Averages!$B$14,Averages!$B$15)*-1</f>
        <v>0.82814540261252967</v>
      </c>
    </row>
    <row r="224" spans="1:18" x14ac:dyDescent="0.3">
      <c r="A224" t="s">
        <v>1467</v>
      </c>
      <c r="B224" t="s">
        <v>56</v>
      </c>
      <c r="C224">
        <v>295</v>
      </c>
      <c r="D224">
        <v>100</v>
      </c>
      <c r="E224">
        <v>6.3E-2</v>
      </c>
      <c r="F224">
        <v>0.32100000000000001</v>
      </c>
      <c r="G224">
        <v>-0.9</v>
      </c>
      <c r="H224">
        <v>0.8</v>
      </c>
      <c r="I224">
        <v>0.06</v>
      </c>
      <c r="J224">
        <v>13338</v>
      </c>
      <c r="L224">
        <f>STANDARDIZE(E224,Averages!$B$2,Averages!$B$3)</f>
        <v>-1.3660503988415003</v>
      </c>
      <c r="M224">
        <f>STANDARDIZE(F224,Averages!$B$5,Averages!$B$6)</f>
        <v>0.26848640439747479</v>
      </c>
      <c r="N224">
        <f>STANDARDIZE(G224,Averages!$B$8,Averages!$B$9)</f>
        <v>-0.34245438618987617</v>
      </c>
      <c r="O224">
        <f>STANDARDIZE(H224,Averages!$B$11,Averages!$B$12)</f>
        <v>-1.5513826026785182</v>
      </c>
      <c r="P224">
        <f>STANDARDIZE(I224,Averages!$B$14,Averages!$B$15)*-1</f>
        <v>1.395070675106804</v>
      </c>
    </row>
    <row r="225" spans="1:16" x14ac:dyDescent="0.3">
      <c r="A225" t="s">
        <v>425</v>
      </c>
      <c r="B225" t="s">
        <v>90</v>
      </c>
      <c r="C225">
        <v>204</v>
      </c>
      <c r="D225">
        <v>95</v>
      </c>
      <c r="E225">
        <v>0.111</v>
      </c>
      <c r="F225">
        <v>0.32100000000000001</v>
      </c>
      <c r="G225">
        <v>0.3</v>
      </c>
      <c r="H225">
        <v>4.0999999999999996</v>
      </c>
      <c r="I225">
        <v>0.11</v>
      </c>
      <c r="J225">
        <v>14942</v>
      </c>
      <c r="L225">
        <f>STANDARDIZE(E225,Averages!$B$2,Averages!$B$3)</f>
        <v>-0.65928637588508976</v>
      </c>
      <c r="M225">
        <f>STANDARDIZE(F225,Averages!$B$5,Averages!$B$6)</f>
        <v>0.26848640439747479</v>
      </c>
      <c r="N225">
        <f>STANDARDIZE(G225,Averages!$B$8,Averages!$B$9)</f>
        <v>0.11647776045463691</v>
      </c>
      <c r="O225">
        <f>STANDARDIZE(H225,Averages!$B$11,Averages!$B$12)</f>
        <v>0.20899908690159916</v>
      </c>
      <c r="P225">
        <f>STANDARDIZE(I225,Averages!$B$14,Averages!$B$15)*-1</f>
        <v>-2.2242506128881491E-2</v>
      </c>
    </row>
    <row r="226" spans="1:16" x14ac:dyDescent="0.3">
      <c r="A226" t="s">
        <v>184</v>
      </c>
      <c r="B226" t="s">
        <v>25</v>
      </c>
      <c r="C226">
        <v>670</v>
      </c>
      <c r="D226">
        <v>95</v>
      </c>
      <c r="E226">
        <v>0.11</v>
      </c>
      <c r="F226">
        <v>0.32100000000000001</v>
      </c>
      <c r="G226">
        <v>-1.1000000000000001</v>
      </c>
      <c r="H226">
        <v>1.9</v>
      </c>
      <c r="I226">
        <v>0.06</v>
      </c>
      <c r="J226">
        <v>5930</v>
      </c>
      <c r="L226">
        <f>STANDARDIZE(E226,Averages!$B$2,Averages!$B$3)</f>
        <v>-0.67401062636334841</v>
      </c>
      <c r="M226">
        <f>STANDARDIZE(F226,Averages!$B$5,Averages!$B$6)</f>
        <v>0.26848640439747479</v>
      </c>
      <c r="N226">
        <f>STANDARDIZE(G226,Averages!$B$8,Averages!$B$9)</f>
        <v>-0.41894307729729502</v>
      </c>
      <c r="O226">
        <f>STANDARDIZE(H226,Averages!$B$11,Averages!$B$12)</f>
        <v>-0.96458870615181247</v>
      </c>
      <c r="P226">
        <f>STANDARDIZE(I226,Averages!$B$14,Averages!$B$15)*-1</f>
        <v>1.395070675106804</v>
      </c>
    </row>
    <row r="227" spans="1:16" x14ac:dyDescent="0.3">
      <c r="A227" t="s">
        <v>185</v>
      </c>
      <c r="B227" t="s">
        <v>15</v>
      </c>
      <c r="C227">
        <v>427</v>
      </c>
      <c r="D227">
        <v>98</v>
      </c>
      <c r="E227">
        <v>0.20100000000000001</v>
      </c>
      <c r="F227">
        <v>0.32</v>
      </c>
      <c r="G227">
        <v>-3.2</v>
      </c>
      <c r="H227">
        <v>2.1</v>
      </c>
      <c r="I227">
        <v>0.12</v>
      </c>
      <c r="J227">
        <v>1873</v>
      </c>
      <c r="L227">
        <f>STANDARDIZE(E227,Averages!$B$2,Averages!$B$3)</f>
        <v>0.66589616715817979</v>
      </c>
      <c r="M227">
        <f>STANDARDIZE(F227,Averages!$B$5,Averages!$B$6)</f>
        <v>0.24937605894873915</v>
      </c>
      <c r="N227">
        <f>STANDARDIZE(G227,Averages!$B$8,Averages!$B$9)</f>
        <v>-1.2220743339251929</v>
      </c>
      <c r="O227">
        <f>STANDARDIZE(H227,Averages!$B$11,Averages!$B$12)</f>
        <v>-0.85789890678332048</v>
      </c>
      <c r="P227">
        <f>STANDARDIZE(I227,Averages!$B$14,Averages!$B$15)*-1</f>
        <v>-0.30570514237601842</v>
      </c>
    </row>
    <row r="228" spans="1:16" x14ac:dyDescent="0.3">
      <c r="A228" t="s">
        <v>186</v>
      </c>
      <c r="B228" t="s">
        <v>78</v>
      </c>
      <c r="C228">
        <v>499</v>
      </c>
      <c r="D228">
        <v>96</v>
      </c>
      <c r="E228">
        <v>0.19500000000000001</v>
      </c>
      <c r="F228">
        <v>0.32</v>
      </c>
      <c r="G228">
        <v>3</v>
      </c>
      <c r="H228">
        <v>5.0999999999999996</v>
      </c>
      <c r="I228">
        <v>0.11</v>
      </c>
      <c r="J228">
        <v>6153</v>
      </c>
      <c r="L228">
        <f>STANDARDIZE(E228,Averages!$B$2,Averages!$B$3)</f>
        <v>0.57755066428862845</v>
      </c>
      <c r="M228">
        <f>STANDARDIZE(F228,Averages!$B$5,Averages!$B$6)</f>
        <v>0.24937605894873915</v>
      </c>
      <c r="N228">
        <f>STANDARDIZE(G228,Averages!$B$8,Averages!$B$9)</f>
        <v>1.1490750904047913</v>
      </c>
      <c r="O228">
        <f>STANDARDIZE(H228,Averages!$B$11,Averages!$B$12)</f>
        <v>0.74244808374405902</v>
      </c>
      <c r="P228">
        <f>STANDARDIZE(I228,Averages!$B$14,Averages!$B$15)*-1</f>
        <v>-2.2242506128881491E-2</v>
      </c>
    </row>
    <row r="229" spans="1:16" x14ac:dyDescent="0.3">
      <c r="A229" t="s">
        <v>187</v>
      </c>
      <c r="B229" t="s">
        <v>83</v>
      </c>
      <c r="C229">
        <v>605</v>
      </c>
      <c r="D229">
        <v>100</v>
      </c>
      <c r="E229">
        <v>0.18099999999999999</v>
      </c>
      <c r="F229">
        <v>0.32</v>
      </c>
      <c r="G229">
        <v>-1.8</v>
      </c>
      <c r="H229">
        <v>1.4</v>
      </c>
      <c r="I229">
        <v>0.12</v>
      </c>
      <c r="J229">
        <v>15447</v>
      </c>
      <c r="L229">
        <f>STANDARDIZE(E229,Averages!$B$2,Averages!$B$3)</f>
        <v>0.37141115759300858</v>
      </c>
      <c r="M229">
        <f>STANDARDIZE(F229,Averages!$B$5,Averages!$B$6)</f>
        <v>0.24937605894873915</v>
      </c>
      <c r="N229">
        <f>STANDARDIZE(G229,Averages!$B$8,Averages!$B$9)</f>
        <v>-0.68665349617326088</v>
      </c>
      <c r="O229">
        <f>STANDARDIZE(H229,Averages!$B$11,Averages!$B$12)</f>
        <v>-1.2313132045730424</v>
      </c>
      <c r="P229">
        <f>STANDARDIZE(I229,Averages!$B$14,Averages!$B$15)*-1</f>
        <v>-0.30570514237601842</v>
      </c>
    </row>
    <row r="230" spans="1:16" x14ac:dyDescent="0.3">
      <c r="A230" t="s">
        <v>188</v>
      </c>
      <c r="B230" t="s">
        <v>39</v>
      </c>
      <c r="C230">
        <v>608</v>
      </c>
      <c r="D230">
        <v>97</v>
      </c>
      <c r="E230">
        <v>0.19600000000000001</v>
      </c>
      <c r="F230">
        <v>0.32</v>
      </c>
      <c r="G230">
        <v>-9.3000000000000007</v>
      </c>
      <c r="H230">
        <v>1.1000000000000001</v>
      </c>
      <c r="I230">
        <v>0.13</v>
      </c>
      <c r="J230">
        <v>8610</v>
      </c>
      <c r="L230">
        <f>STANDARDIZE(E230,Averages!$B$2,Averages!$B$3)</f>
        <v>0.59227491476688698</v>
      </c>
      <c r="M230">
        <f>STANDARDIZE(F230,Averages!$B$5,Averages!$B$6)</f>
        <v>0.24937605894873915</v>
      </c>
      <c r="N230">
        <f>STANDARDIZE(G230,Averages!$B$8,Averages!$B$9)</f>
        <v>-3.5549794127014671</v>
      </c>
      <c r="O230">
        <f>STANDARDIZE(H230,Averages!$B$11,Averages!$B$12)</f>
        <v>-1.3913479036257803</v>
      </c>
      <c r="P230">
        <f>STANDARDIZE(I230,Averages!$B$14,Averages!$B$15)*-1</f>
        <v>-0.58916777862315572</v>
      </c>
    </row>
    <row r="231" spans="1:16" x14ac:dyDescent="0.3">
      <c r="A231" t="s">
        <v>544</v>
      </c>
      <c r="B231" t="s">
        <v>29</v>
      </c>
      <c r="C231">
        <v>180</v>
      </c>
      <c r="D231">
        <v>89</v>
      </c>
      <c r="E231">
        <v>0.223</v>
      </c>
      <c r="F231">
        <v>0.31900000000000001</v>
      </c>
      <c r="G231">
        <v>0.9</v>
      </c>
      <c r="H231">
        <v>2.2999999999999998</v>
      </c>
      <c r="I231">
        <v>0.16</v>
      </c>
      <c r="J231">
        <v>17171</v>
      </c>
      <c r="L231">
        <f>STANDARDIZE(E231,Averages!$B$2,Averages!$B$3)</f>
        <v>0.98982967767986774</v>
      </c>
      <c r="M231">
        <f>STANDARDIZE(F231,Averages!$B$5,Averages!$B$6)</f>
        <v>0.23026571350000355</v>
      </c>
      <c r="N231">
        <f>STANDARDIZE(G231,Averages!$B$8,Averages!$B$9)</f>
        <v>0.34594383377689342</v>
      </c>
      <c r="O231">
        <f>STANDARDIZE(H231,Averages!$B$11,Averages!$B$12)</f>
        <v>-0.7512091074148286</v>
      </c>
      <c r="P231">
        <f>STANDARDIZE(I231,Averages!$B$14,Averages!$B$15)*-1</f>
        <v>-1.439555687364567</v>
      </c>
    </row>
    <row r="232" spans="1:16" x14ac:dyDescent="0.3">
      <c r="A232" t="s">
        <v>189</v>
      </c>
      <c r="B232" t="s">
        <v>13</v>
      </c>
      <c r="C232">
        <v>666</v>
      </c>
      <c r="D232">
        <v>98</v>
      </c>
      <c r="E232">
        <v>0.13700000000000001</v>
      </c>
      <c r="F232">
        <v>0.31900000000000001</v>
      </c>
      <c r="G232">
        <v>-3.8</v>
      </c>
      <c r="H232">
        <v>2.2999999999999998</v>
      </c>
      <c r="I232">
        <v>0.05</v>
      </c>
      <c r="J232">
        <v>4022</v>
      </c>
      <c r="L232">
        <f>STANDARDIZE(E232,Averages!$B$2,Averages!$B$3)</f>
        <v>-0.27645586345036738</v>
      </c>
      <c r="M232">
        <f>STANDARDIZE(F232,Averages!$B$5,Averages!$B$6)</f>
        <v>0.23026571350000355</v>
      </c>
      <c r="N232">
        <f>STANDARDIZE(G232,Averages!$B$8,Averages!$B$9)</f>
        <v>-1.4515404072474491</v>
      </c>
      <c r="O232">
        <f>STANDARDIZE(H232,Averages!$B$11,Averages!$B$12)</f>
        <v>-0.7512091074148286</v>
      </c>
      <c r="P232">
        <f>STANDARDIZE(I232,Averages!$B$14,Averages!$B$15)*-1</f>
        <v>1.6785333113539409</v>
      </c>
    </row>
    <row r="233" spans="1:16" x14ac:dyDescent="0.3">
      <c r="A233" t="s">
        <v>1310</v>
      </c>
      <c r="B233" t="s">
        <v>133</v>
      </c>
      <c r="C233">
        <v>66</v>
      </c>
      <c r="D233">
        <v>94</v>
      </c>
      <c r="E233">
        <v>7.0999999999999994E-2</v>
      </c>
      <c r="F233">
        <v>0.31900000000000001</v>
      </c>
      <c r="G233">
        <v>0.1</v>
      </c>
      <c r="H233">
        <v>5.2</v>
      </c>
      <c r="I233">
        <v>0.09</v>
      </c>
      <c r="J233">
        <v>14678</v>
      </c>
      <c r="L233">
        <f>STANDARDIZE(E233,Averages!$B$2,Averages!$B$3)</f>
        <v>-1.248256395015432</v>
      </c>
      <c r="M233">
        <f>STANDARDIZE(F233,Averages!$B$5,Averages!$B$6)</f>
        <v>0.23026571350000355</v>
      </c>
      <c r="N233">
        <f>STANDARDIZE(G233,Averages!$B$8,Averages!$B$9)</f>
        <v>3.9989069347218069E-2</v>
      </c>
      <c r="O233">
        <f>STANDARDIZE(H233,Averages!$B$11,Averages!$B$12)</f>
        <v>0.79579298342830529</v>
      </c>
      <c r="P233">
        <f>STANDARDIZE(I233,Averages!$B$14,Averages!$B$15)*-1</f>
        <v>0.54468276636539281</v>
      </c>
    </row>
    <row r="234" spans="1:16" x14ac:dyDescent="0.3">
      <c r="A234" t="s">
        <v>819</v>
      </c>
      <c r="B234" t="s">
        <v>29</v>
      </c>
      <c r="C234">
        <v>255</v>
      </c>
      <c r="D234">
        <v>89</v>
      </c>
      <c r="E234">
        <v>0.13500000000000001</v>
      </c>
      <c r="F234">
        <v>0.31900000000000001</v>
      </c>
      <c r="G234">
        <v>1.2</v>
      </c>
      <c r="H234">
        <v>4.7</v>
      </c>
      <c r="I234">
        <v>7.0000000000000007E-2</v>
      </c>
      <c r="J234">
        <v>13613</v>
      </c>
      <c r="L234">
        <f>STANDARDIZE(E234,Averages!$B$2,Averages!$B$3)</f>
        <v>-0.30590436440688451</v>
      </c>
      <c r="M234">
        <f>STANDARDIZE(F234,Averages!$B$5,Averages!$B$6)</f>
        <v>0.23026571350000355</v>
      </c>
      <c r="N234">
        <f>STANDARDIZE(G234,Averages!$B$8,Averages!$B$9)</f>
        <v>0.46067687043802164</v>
      </c>
      <c r="O234">
        <f>STANDARDIZE(H234,Averages!$B$11,Averages!$B$12)</f>
        <v>0.52906848500707537</v>
      </c>
      <c r="P234">
        <f>STANDARDIZE(I234,Averages!$B$14,Averages!$B$15)*-1</f>
        <v>1.1116080388596667</v>
      </c>
    </row>
    <row r="235" spans="1:16" x14ac:dyDescent="0.3">
      <c r="A235" t="s">
        <v>591</v>
      </c>
      <c r="B235" t="s">
        <v>23</v>
      </c>
      <c r="C235">
        <v>306</v>
      </c>
      <c r="D235">
        <v>96</v>
      </c>
      <c r="E235">
        <v>8.5000000000000006E-2</v>
      </c>
      <c r="F235">
        <v>0.318</v>
      </c>
      <c r="G235">
        <v>-0.1</v>
      </c>
      <c r="H235">
        <v>4.0999999999999996</v>
      </c>
      <c r="I235">
        <v>0.06</v>
      </c>
      <c r="J235">
        <v>7802</v>
      </c>
      <c r="L235">
        <f>STANDARDIZE(E235,Averages!$B$2,Averages!$B$3)</f>
        <v>-1.042116888319812</v>
      </c>
      <c r="M235">
        <f>STANDARDIZE(F235,Averages!$B$5,Averages!$B$6)</f>
        <v>0.21115536805126794</v>
      </c>
      <c r="N235">
        <f>STANDARDIZE(G235,Averages!$B$8,Averages!$B$9)</f>
        <v>-3.6499621760200773E-2</v>
      </c>
      <c r="O235">
        <f>STANDARDIZE(H235,Averages!$B$11,Averages!$B$12)</f>
        <v>0.20899908690159916</v>
      </c>
      <c r="P235">
        <f>STANDARDIZE(I235,Averages!$B$14,Averages!$B$15)*-1</f>
        <v>1.395070675106804</v>
      </c>
    </row>
    <row r="236" spans="1:16" x14ac:dyDescent="0.3">
      <c r="A236" t="s">
        <v>421</v>
      </c>
      <c r="B236" t="s">
        <v>11</v>
      </c>
      <c r="C236">
        <v>381</v>
      </c>
      <c r="D236">
        <v>100</v>
      </c>
      <c r="E236">
        <v>0.123</v>
      </c>
      <c r="F236">
        <v>0.318</v>
      </c>
      <c r="G236">
        <v>-4.8</v>
      </c>
      <c r="H236">
        <v>2.6</v>
      </c>
      <c r="I236">
        <v>0.08</v>
      </c>
      <c r="J236">
        <v>4191</v>
      </c>
      <c r="L236">
        <f>STANDARDIZE(E236,Averages!$B$2,Averages!$B$3)</f>
        <v>-0.48259537014598725</v>
      </c>
      <c r="M236">
        <f>STANDARDIZE(F236,Averages!$B$5,Averages!$B$6)</f>
        <v>0.21115536805126794</v>
      </c>
      <c r="N236">
        <f>STANDARDIZE(G236,Averages!$B$8,Averages!$B$9)</f>
        <v>-1.8339838627845435</v>
      </c>
      <c r="O236">
        <f>STANDARDIZE(H236,Averages!$B$11,Averages!$B$12)</f>
        <v>-0.59117440836209045</v>
      </c>
      <c r="P236">
        <f>STANDARDIZE(I236,Averages!$B$14,Averages!$B$15)*-1</f>
        <v>0.82814540261252967</v>
      </c>
    </row>
    <row r="237" spans="1:16" x14ac:dyDescent="0.3">
      <c r="A237" t="s">
        <v>190</v>
      </c>
      <c r="B237" t="s">
        <v>133</v>
      </c>
      <c r="C237">
        <v>553</v>
      </c>
      <c r="D237">
        <v>93</v>
      </c>
      <c r="E237">
        <v>0.188</v>
      </c>
      <c r="F237">
        <v>0.318</v>
      </c>
      <c r="G237">
        <v>-5.3</v>
      </c>
      <c r="H237">
        <v>1.5</v>
      </c>
      <c r="I237">
        <v>0.12</v>
      </c>
      <c r="J237">
        <v>8001</v>
      </c>
      <c r="L237">
        <f>STANDARDIZE(E237,Averages!$B$2,Averages!$B$3)</f>
        <v>0.47448091094081851</v>
      </c>
      <c r="M237">
        <f>STANDARDIZE(F237,Averages!$B$5,Averages!$B$6)</f>
        <v>0.21115536805126794</v>
      </c>
      <c r="N237">
        <f>STANDARDIZE(G237,Averages!$B$8,Averages!$B$9)</f>
        <v>-2.0252055905530906</v>
      </c>
      <c r="O237">
        <f>STANDARDIZE(H237,Averages!$B$11,Averages!$B$12)</f>
        <v>-1.1779683048887963</v>
      </c>
      <c r="P237">
        <f>STANDARDIZE(I237,Averages!$B$14,Averages!$B$15)*-1</f>
        <v>-0.30570514237601842</v>
      </c>
    </row>
    <row r="238" spans="1:16" x14ac:dyDescent="0.3">
      <c r="A238" t="s">
        <v>804</v>
      </c>
      <c r="B238" t="s">
        <v>133</v>
      </c>
      <c r="C238">
        <v>345</v>
      </c>
      <c r="D238">
        <v>93</v>
      </c>
      <c r="E238">
        <v>0.114</v>
      </c>
      <c r="F238">
        <v>0.318</v>
      </c>
      <c r="G238">
        <v>-2.6</v>
      </c>
      <c r="H238">
        <v>5.0999999999999996</v>
      </c>
      <c r="I238">
        <v>7.0000000000000007E-2</v>
      </c>
      <c r="J238">
        <v>9774</v>
      </c>
      <c r="L238">
        <f>STANDARDIZE(E238,Averages!$B$2,Averages!$B$3)</f>
        <v>-0.61511362445031414</v>
      </c>
      <c r="M238">
        <f>STANDARDIZE(F238,Averages!$B$5,Averages!$B$6)</f>
        <v>0.21115536805126794</v>
      </c>
      <c r="N238">
        <f>STANDARDIZE(G238,Averages!$B$8,Averages!$B$9)</f>
        <v>-0.99260826060293628</v>
      </c>
      <c r="O238">
        <f>STANDARDIZE(H238,Averages!$B$11,Averages!$B$12)</f>
        <v>0.74244808374405902</v>
      </c>
      <c r="P238">
        <f>STANDARDIZE(I238,Averages!$B$14,Averages!$B$15)*-1</f>
        <v>1.1116080388596667</v>
      </c>
    </row>
    <row r="239" spans="1:16" x14ac:dyDescent="0.3">
      <c r="A239" t="s">
        <v>1236</v>
      </c>
      <c r="B239" t="s">
        <v>27</v>
      </c>
      <c r="C239">
        <v>68</v>
      </c>
      <c r="D239">
        <v>100</v>
      </c>
      <c r="E239">
        <v>0.25800000000000001</v>
      </c>
      <c r="F239">
        <v>0.318</v>
      </c>
      <c r="G239">
        <v>-1.2</v>
      </c>
      <c r="H239">
        <v>3.2</v>
      </c>
      <c r="I239">
        <v>0.18</v>
      </c>
      <c r="J239">
        <v>16219</v>
      </c>
      <c r="L239">
        <f>STANDARDIZE(E239,Averages!$B$2,Averages!$B$3)</f>
        <v>1.5051784444189171</v>
      </c>
      <c r="M239">
        <f>STANDARDIZE(F239,Averages!$B$5,Averages!$B$6)</f>
        <v>0.21115536805126794</v>
      </c>
      <c r="N239">
        <f>STANDARDIZE(G239,Averages!$B$8,Averages!$B$9)</f>
        <v>-0.45718742285100439</v>
      </c>
      <c r="O239">
        <f>STANDARDIZE(H239,Averages!$B$11,Averages!$B$12)</f>
        <v>-0.27110501025661449</v>
      </c>
      <c r="P239">
        <f>STANDARDIZE(I239,Averages!$B$14,Averages!$B$15)*-1</f>
        <v>-2.0064809598588407</v>
      </c>
    </row>
    <row r="240" spans="1:16" x14ac:dyDescent="0.3">
      <c r="A240" t="s">
        <v>1468</v>
      </c>
      <c r="B240" t="s">
        <v>29</v>
      </c>
      <c r="C240">
        <v>398</v>
      </c>
      <c r="D240">
        <v>88</v>
      </c>
      <c r="E240">
        <v>0.16300000000000001</v>
      </c>
      <c r="F240">
        <v>0.318</v>
      </c>
      <c r="G240">
        <v>0.6</v>
      </c>
      <c r="H240">
        <v>5.8</v>
      </c>
      <c r="I240">
        <v>0.09</v>
      </c>
      <c r="J240">
        <v>8392</v>
      </c>
      <c r="L240">
        <f>STANDARDIZE(E240,Averages!$B$2,Averages!$B$3)</f>
        <v>0.10637464898435484</v>
      </c>
      <c r="M240">
        <f>STANDARDIZE(F240,Averages!$B$5,Averages!$B$6)</f>
        <v>0.21115536805126794</v>
      </c>
      <c r="N240">
        <f>STANDARDIZE(G240,Averages!$B$8,Averages!$B$9)</f>
        <v>0.23121079711576514</v>
      </c>
      <c r="O240">
        <f>STANDARDIZE(H240,Averages!$B$11,Averages!$B$12)</f>
        <v>1.1158623815337811</v>
      </c>
      <c r="P240">
        <f>STANDARDIZE(I240,Averages!$B$14,Averages!$B$15)*-1</f>
        <v>0.54468276636539281</v>
      </c>
    </row>
    <row r="241" spans="1:16" x14ac:dyDescent="0.3">
      <c r="A241" t="s">
        <v>191</v>
      </c>
      <c r="B241" t="s">
        <v>74</v>
      </c>
      <c r="C241">
        <v>616</v>
      </c>
      <c r="D241">
        <v>92</v>
      </c>
      <c r="E241">
        <v>0.17</v>
      </c>
      <c r="F241">
        <v>0.317</v>
      </c>
      <c r="G241">
        <v>-2.2000000000000002</v>
      </c>
      <c r="H241">
        <v>2.6</v>
      </c>
      <c r="I241">
        <v>0.11</v>
      </c>
      <c r="J241">
        <v>14553</v>
      </c>
      <c r="L241">
        <f>STANDARDIZE(E241,Averages!$B$2,Averages!$B$3)</f>
        <v>0.20944440233216477</v>
      </c>
      <c r="M241">
        <f>STANDARDIZE(F241,Averages!$B$5,Averages!$B$6)</f>
        <v>0.19204502260253234</v>
      </c>
      <c r="N241">
        <f>STANDARDIZE(G241,Averages!$B$8,Averages!$B$9)</f>
        <v>-0.83963087838809869</v>
      </c>
      <c r="O241">
        <f>STANDARDIZE(H241,Averages!$B$11,Averages!$B$12)</f>
        <v>-0.59117440836209045</v>
      </c>
      <c r="P241">
        <f>STANDARDIZE(I241,Averages!$B$14,Averages!$B$15)*-1</f>
        <v>-2.2242506128881491E-2</v>
      </c>
    </row>
    <row r="242" spans="1:16" x14ac:dyDescent="0.3">
      <c r="A242" t="s">
        <v>340</v>
      </c>
      <c r="B242" t="s">
        <v>56</v>
      </c>
      <c r="C242">
        <v>326</v>
      </c>
      <c r="D242">
        <v>97</v>
      </c>
      <c r="E242">
        <v>0.153</v>
      </c>
      <c r="F242">
        <v>0.317</v>
      </c>
      <c r="G242">
        <v>-0.6</v>
      </c>
      <c r="H242">
        <v>5.4</v>
      </c>
      <c r="I242">
        <v>0.12</v>
      </c>
      <c r="J242">
        <v>5913</v>
      </c>
      <c r="L242">
        <f>STANDARDIZE(E242,Averages!$B$2,Averages!$B$3)</f>
        <v>-4.0867855798230789E-2</v>
      </c>
      <c r="M242">
        <f>STANDARDIZE(F242,Averages!$B$5,Averages!$B$6)</f>
        <v>0.19204502260253234</v>
      </c>
      <c r="N242">
        <f>STANDARDIZE(G242,Averages!$B$8,Averages!$B$9)</f>
        <v>-0.22772134952874787</v>
      </c>
      <c r="O242">
        <f>STANDARDIZE(H242,Averages!$B$11,Averages!$B$12)</f>
        <v>0.90248278279679739</v>
      </c>
      <c r="P242">
        <f>STANDARDIZE(I242,Averages!$B$14,Averages!$B$15)*-1</f>
        <v>-0.30570514237601842</v>
      </c>
    </row>
    <row r="243" spans="1:16" x14ac:dyDescent="0.3">
      <c r="A243" t="s">
        <v>1469</v>
      </c>
      <c r="B243" t="s">
        <v>87</v>
      </c>
      <c r="C243">
        <v>302</v>
      </c>
      <c r="D243">
        <v>94</v>
      </c>
      <c r="E243">
        <v>0.191</v>
      </c>
      <c r="F243">
        <v>0.317</v>
      </c>
      <c r="G243">
        <v>1.8</v>
      </c>
      <c r="H243">
        <v>1.6</v>
      </c>
      <c r="I243">
        <v>0.11</v>
      </c>
      <c r="J243">
        <v>5887</v>
      </c>
      <c r="L243">
        <f>STANDARDIZE(E243,Averages!$B$2,Averages!$B$3)</f>
        <v>0.51865366237559418</v>
      </c>
      <c r="M243">
        <f>STANDARDIZE(F243,Averages!$B$5,Averages!$B$6)</f>
        <v>0.19204502260253234</v>
      </c>
      <c r="N243">
        <f>STANDARDIZE(G243,Averages!$B$8,Averages!$B$9)</f>
        <v>0.69014294376027818</v>
      </c>
      <c r="O243">
        <f>STANDARDIZE(H243,Averages!$B$11,Averages!$B$12)</f>
        <v>-1.1246234052045503</v>
      </c>
      <c r="P243">
        <f>STANDARDIZE(I243,Averages!$B$14,Averages!$B$15)*-1</f>
        <v>-2.2242506128881491E-2</v>
      </c>
    </row>
    <row r="244" spans="1:16" x14ac:dyDescent="0.3">
      <c r="A244" t="s">
        <v>192</v>
      </c>
      <c r="B244" t="s">
        <v>17</v>
      </c>
      <c r="C244">
        <v>423</v>
      </c>
      <c r="D244">
        <v>92</v>
      </c>
      <c r="E244">
        <v>0.13200000000000001</v>
      </c>
      <c r="F244">
        <v>0.317</v>
      </c>
      <c r="G244">
        <v>-3.5</v>
      </c>
      <c r="H244">
        <v>3.4</v>
      </c>
      <c r="I244">
        <v>0.08</v>
      </c>
      <c r="J244">
        <v>10200</v>
      </c>
      <c r="L244">
        <f>STANDARDIZE(E244,Averages!$B$2,Averages!$B$3)</f>
        <v>-0.35007711584166018</v>
      </c>
      <c r="M244">
        <f>STANDARDIZE(F244,Averages!$B$5,Averages!$B$6)</f>
        <v>0.19204502260253234</v>
      </c>
      <c r="N244">
        <f>STANDARDIZE(G244,Averages!$B$8,Averages!$B$9)</f>
        <v>-1.336807370586321</v>
      </c>
      <c r="O244">
        <f>STANDARDIZE(H244,Averages!$B$11,Averages!$B$12)</f>
        <v>-0.16441521088812264</v>
      </c>
      <c r="P244">
        <f>STANDARDIZE(I244,Averages!$B$14,Averages!$B$15)*-1</f>
        <v>0.82814540261252967</v>
      </c>
    </row>
    <row r="245" spans="1:16" x14ac:dyDescent="0.3">
      <c r="A245" t="s">
        <v>1470</v>
      </c>
      <c r="B245" t="s">
        <v>35</v>
      </c>
      <c r="C245">
        <v>290</v>
      </c>
      <c r="D245">
        <v>94</v>
      </c>
      <c r="E245">
        <v>7.9000000000000001E-2</v>
      </c>
      <c r="F245">
        <v>0.317</v>
      </c>
      <c r="G245">
        <v>1.2</v>
      </c>
      <c r="H245">
        <v>3.9</v>
      </c>
      <c r="I245">
        <v>7.0000000000000007E-2</v>
      </c>
      <c r="J245">
        <v>10951</v>
      </c>
      <c r="L245">
        <f>STANDARDIZE(E245,Averages!$B$2,Averages!$B$3)</f>
        <v>-1.1304623911893634</v>
      </c>
      <c r="M245">
        <f>STANDARDIZE(F245,Averages!$B$5,Averages!$B$6)</f>
        <v>0.19204502260253234</v>
      </c>
      <c r="N245">
        <f>STANDARDIZE(G245,Averages!$B$8,Averages!$B$9)</f>
        <v>0.46067687043802164</v>
      </c>
      <c r="O245">
        <f>STANDARDIZE(H245,Averages!$B$11,Averages!$B$12)</f>
        <v>0.10230928753310731</v>
      </c>
      <c r="P245">
        <f>STANDARDIZE(I245,Averages!$B$14,Averages!$B$15)*-1</f>
        <v>1.1116080388596667</v>
      </c>
    </row>
    <row r="246" spans="1:16" x14ac:dyDescent="0.3">
      <c r="A246" t="s">
        <v>1471</v>
      </c>
      <c r="B246" t="s">
        <v>31</v>
      </c>
      <c r="C246">
        <v>353</v>
      </c>
      <c r="D246">
        <v>96</v>
      </c>
      <c r="E246">
        <v>0.16800000000000001</v>
      </c>
      <c r="F246">
        <v>0.316</v>
      </c>
      <c r="G246">
        <v>2.4</v>
      </c>
      <c r="H246">
        <v>6.2</v>
      </c>
      <c r="I246">
        <v>0.05</v>
      </c>
      <c r="J246">
        <v>1679</v>
      </c>
      <c r="L246">
        <f>STANDARDIZE(E246,Averages!$B$2,Averages!$B$3)</f>
        <v>0.17999590137564764</v>
      </c>
      <c r="M246">
        <f>STANDARDIZE(F246,Averages!$B$5,Averages!$B$6)</f>
        <v>0.17293467715379673</v>
      </c>
      <c r="N246">
        <f>STANDARDIZE(G246,Averages!$B$8,Averages!$B$9)</f>
        <v>0.91960901708253462</v>
      </c>
      <c r="O246">
        <f>STANDARDIZE(H246,Averages!$B$11,Averages!$B$12)</f>
        <v>1.3292419802707653</v>
      </c>
      <c r="P246">
        <f>STANDARDIZE(I246,Averages!$B$14,Averages!$B$15)*-1</f>
        <v>1.6785333113539409</v>
      </c>
    </row>
    <row r="247" spans="1:16" x14ac:dyDescent="0.3">
      <c r="A247" t="s">
        <v>508</v>
      </c>
      <c r="B247" t="s">
        <v>83</v>
      </c>
      <c r="C247">
        <v>309</v>
      </c>
      <c r="D247">
        <v>97</v>
      </c>
      <c r="E247">
        <v>0.22</v>
      </c>
      <c r="F247">
        <v>0.316</v>
      </c>
      <c r="G247">
        <v>-3.2</v>
      </c>
      <c r="H247">
        <v>3.5</v>
      </c>
      <c r="I247">
        <v>0.14000000000000001</v>
      </c>
      <c r="J247">
        <v>15191</v>
      </c>
      <c r="L247">
        <f>STANDARDIZE(E247,Averages!$B$2,Averages!$B$3)</f>
        <v>0.94565692624509212</v>
      </c>
      <c r="M247">
        <f>STANDARDIZE(F247,Averages!$B$5,Averages!$B$6)</f>
        <v>0.17293467715379673</v>
      </c>
      <c r="N247">
        <f>STANDARDIZE(G247,Averages!$B$8,Averages!$B$9)</f>
        <v>-1.2220743339251929</v>
      </c>
      <c r="O247">
        <f>STANDARDIZE(H247,Averages!$B$11,Averages!$B$12)</f>
        <v>-0.1110703112038766</v>
      </c>
      <c r="P247">
        <f>STANDARDIZE(I247,Averages!$B$14,Averages!$B$15)*-1</f>
        <v>-0.87263041487029314</v>
      </c>
    </row>
    <row r="248" spans="1:16" x14ac:dyDescent="0.3">
      <c r="A248" t="s">
        <v>1472</v>
      </c>
      <c r="B248" t="s">
        <v>13</v>
      </c>
      <c r="C248">
        <v>237</v>
      </c>
      <c r="D248">
        <v>96</v>
      </c>
      <c r="E248">
        <v>0.128</v>
      </c>
      <c r="F248">
        <v>0.316</v>
      </c>
      <c r="G248">
        <v>0.5</v>
      </c>
      <c r="H248">
        <v>3.9</v>
      </c>
      <c r="I248">
        <v>0.09</v>
      </c>
      <c r="J248">
        <v>11255</v>
      </c>
      <c r="L248">
        <f>STANDARDIZE(E248,Averages!$B$2,Averages!$B$3)</f>
        <v>-0.40897411775469444</v>
      </c>
      <c r="M248">
        <f>STANDARDIZE(F248,Averages!$B$5,Averages!$B$6)</f>
        <v>0.17293467715379673</v>
      </c>
      <c r="N248">
        <f>STANDARDIZE(G248,Averages!$B$8,Averages!$B$9)</f>
        <v>0.19296645156205572</v>
      </c>
      <c r="O248">
        <f>STANDARDIZE(H248,Averages!$B$11,Averages!$B$12)</f>
        <v>0.10230928753310731</v>
      </c>
      <c r="P248">
        <f>STANDARDIZE(I248,Averages!$B$14,Averages!$B$15)*-1</f>
        <v>0.54468276636539281</v>
      </c>
    </row>
    <row r="249" spans="1:16" x14ac:dyDescent="0.3">
      <c r="A249" t="s">
        <v>1473</v>
      </c>
      <c r="B249" t="s">
        <v>11</v>
      </c>
      <c r="C249">
        <v>373</v>
      </c>
      <c r="D249">
        <v>99</v>
      </c>
      <c r="E249">
        <v>0.189</v>
      </c>
      <c r="F249">
        <v>0.316</v>
      </c>
      <c r="G249">
        <v>-1.7</v>
      </c>
      <c r="H249">
        <v>3.2</v>
      </c>
      <c r="I249">
        <v>0.13</v>
      </c>
      <c r="J249">
        <v>12546</v>
      </c>
      <c r="L249">
        <f>STANDARDIZE(E249,Averages!$B$2,Averages!$B$3)</f>
        <v>0.48920516141907705</v>
      </c>
      <c r="M249">
        <f>STANDARDIZE(F249,Averages!$B$5,Averages!$B$6)</f>
        <v>0.17293467715379673</v>
      </c>
      <c r="N249">
        <f>STANDARDIZE(G249,Averages!$B$8,Averages!$B$9)</f>
        <v>-0.64840915061955151</v>
      </c>
      <c r="O249">
        <f>STANDARDIZE(H249,Averages!$B$11,Averages!$B$12)</f>
        <v>-0.27110501025661449</v>
      </c>
      <c r="P249">
        <f>STANDARDIZE(I249,Averages!$B$14,Averages!$B$15)*-1</f>
        <v>-0.58916777862315572</v>
      </c>
    </row>
    <row r="250" spans="1:16" x14ac:dyDescent="0.3">
      <c r="A250" t="s">
        <v>1421</v>
      </c>
      <c r="B250" t="s">
        <v>35</v>
      </c>
      <c r="C250">
        <v>124</v>
      </c>
      <c r="D250">
        <v>94</v>
      </c>
      <c r="E250">
        <v>0.184</v>
      </c>
      <c r="F250">
        <v>0.316</v>
      </c>
      <c r="G250">
        <v>0.6</v>
      </c>
      <c r="H250">
        <v>2.2999999999999998</v>
      </c>
      <c r="I250">
        <v>0.14000000000000001</v>
      </c>
      <c r="J250">
        <v>14811</v>
      </c>
      <c r="L250">
        <f>STANDARDIZE(E250,Averages!$B$2,Averages!$B$3)</f>
        <v>0.41558390902778425</v>
      </c>
      <c r="M250">
        <f>STANDARDIZE(F250,Averages!$B$5,Averages!$B$6)</f>
        <v>0.17293467715379673</v>
      </c>
      <c r="N250">
        <f>STANDARDIZE(G250,Averages!$B$8,Averages!$B$9)</f>
        <v>0.23121079711576514</v>
      </c>
      <c r="O250">
        <f>STANDARDIZE(H250,Averages!$B$11,Averages!$B$12)</f>
        <v>-0.7512091074148286</v>
      </c>
      <c r="P250">
        <f>STANDARDIZE(I250,Averages!$B$14,Averages!$B$15)*-1</f>
        <v>-0.87263041487029314</v>
      </c>
    </row>
    <row r="251" spans="1:16" x14ac:dyDescent="0.3">
      <c r="A251" t="s">
        <v>560</v>
      </c>
      <c r="B251" t="s">
        <v>129</v>
      </c>
      <c r="C251">
        <v>391</v>
      </c>
      <c r="D251">
        <v>94</v>
      </c>
      <c r="E251">
        <v>0.16200000000000001</v>
      </c>
      <c r="F251">
        <v>0.316</v>
      </c>
      <c r="G251">
        <v>-1.8</v>
      </c>
      <c r="H251">
        <v>3.3</v>
      </c>
      <c r="I251">
        <v>0.11</v>
      </c>
      <c r="J251">
        <v>12859</v>
      </c>
      <c r="L251">
        <f>STANDARDIZE(E251,Averages!$B$2,Averages!$B$3)</f>
        <v>9.165039850609627E-2</v>
      </c>
      <c r="M251">
        <f>STANDARDIZE(F251,Averages!$B$5,Averages!$B$6)</f>
        <v>0.17293467715379673</v>
      </c>
      <c r="N251">
        <f>STANDARDIZE(G251,Averages!$B$8,Averages!$B$9)</f>
        <v>-0.68665349617326088</v>
      </c>
      <c r="O251">
        <f>STANDARDIZE(H251,Averages!$B$11,Averages!$B$12)</f>
        <v>-0.21776011057236869</v>
      </c>
      <c r="P251">
        <f>STANDARDIZE(I251,Averages!$B$14,Averages!$B$15)*-1</f>
        <v>-2.2242506128881491E-2</v>
      </c>
    </row>
    <row r="252" spans="1:16" x14ac:dyDescent="0.3">
      <c r="A252" t="s">
        <v>193</v>
      </c>
      <c r="B252" t="s">
        <v>144</v>
      </c>
      <c r="C252">
        <v>479</v>
      </c>
      <c r="D252">
        <v>96</v>
      </c>
      <c r="E252">
        <v>0.23599999999999999</v>
      </c>
      <c r="F252">
        <v>0.316</v>
      </c>
      <c r="G252">
        <v>0.7</v>
      </c>
      <c r="H252">
        <v>3.2</v>
      </c>
      <c r="I252">
        <v>0.15</v>
      </c>
      <c r="J252">
        <v>15464</v>
      </c>
      <c r="L252">
        <f>STANDARDIZE(E252,Averages!$B$2,Averages!$B$3)</f>
        <v>1.1812449338972286</v>
      </c>
      <c r="M252">
        <f>STANDARDIZE(F252,Averages!$B$5,Averages!$B$6)</f>
        <v>0.17293467715379673</v>
      </c>
      <c r="N252">
        <f>STANDARDIZE(G252,Averages!$B$8,Averages!$B$9)</f>
        <v>0.26945514266947457</v>
      </c>
      <c r="O252">
        <f>STANDARDIZE(H252,Averages!$B$11,Averages!$B$12)</f>
        <v>-0.27110501025661449</v>
      </c>
      <c r="P252">
        <f>STANDARDIZE(I252,Averages!$B$14,Averages!$B$15)*-1</f>
        <v>-1.1560930511174297</v>
      </c>
    </row>
    <row r="253" spans="1:16" x14ac:dyDescent="0.3">
      <c r="A253" t="s">
        <v>194</v>
      </c>
      <c r="B253" t="s">
        <v>13</v>
      </c>
      <c r="C253">
        <v>604</v>
      </c>
      <c r="D253">
        <v>93</v>
      </c>
      <c r="E253">
        <v>0.13100000000000001</v>
      </c>
      <c r="F253">
        <v>0.316</v>
      </c>
      <c r="G253">
        <v>-2.2999999999999998</v>
      </c>
      <c r="H253">
        <v>4.0999999999999996</v>
      </c>
      <c r="I253">
        <v>0.11</v>
      </c>
      <c r="J253">
        <v>791</v>
      </c>
      <c r="L253">
        <f>STANDARDIZE(E253,Averages!$B$2,Averages!$B$3)</f>
        <v>-0.36480136631991877</v>
      </c>
      <c r="M253">
        <f>STANDARDIZE(F253,Averages!$B$5,Averages!$B$6)</f>
        <v>0.17293467715379673</v>
      </c>
      <c r="N253">
        <f>STANDARDIZE(G253,Averages!$B$8,Averages!$B$9)</f>
        <v>-0.87787522394180795</v>
      </c>
      <c r="O253">
        <f>STANDARDIZE(H253,Averages!$B$11,Averages!$B$12)</f>
        <v>0.20899908690159916</v>
      </c>
      <c r="P253">
        <f>STANDARDIZE(I253,Averages!$B$14,Averages!$B$15)*-1</f>
        <v>-2.2242506128881491E-2</v>
      </c>
    </row>
    <row r="254" spans="1:16" x14ac:dyDescent="0.3">
      <c r="A254" t="s">
        <v>195</v>
      </c>
      <c r="B254" t="s">
        <v>35</v>
      </c>
      <c r="C254">
        <v>543</v>
      </c>
      <c r="D254">
        <v>94</v>
      </c>
      <c r="E254">
        <v>0.16600000000000001</v>
      </c>
      <c r="F254">
        <v>0.316</v>
      </c>
      <c r="G254">
        <v>-5.0999999999999996</v>
      </c>
      <c r="H254">
        <v>3.9</v>
      </c>
      <c r="I254">
        <v>0.09</v>
      </c>
      <c r="J254">
        <v>7007</v>
      </c>
      <c r="L254">
        <f>STANDARDIZE(E254,Averages!$B$2,Averages!$B$3)</f>
        <v>0.15054740041913053</v>
      </c>
      <c r="M254">
        <f>STANDARDIZE(F254,Averages!$B$5,Averages!$B$6)</f>
        <v>0.17293467715379673</v>
      </c>
      <c r="N254">
        <f>STANDARDIZE(G254,Averages!$B$8,Averages!$B$9)</f>
        <v>-1.9487168994456716</v>
      </c>
      <c r="O254">
        <f>STANDARDIZE(H254,Averages!$B$11,Averages!$B$12)</f>
        <v>0.10230928753310731</v>
      </c>
      <c r="P254">
        <f>STANDARDIZE(I254,Averages!$B$14,Averages!$B$15)*-1</f>
        <v>0.54468276636539281</v>
      </c>
    </row>
    <row r="255" spans="1:16" x14ac:dyDescent="0.3">
      <c r="A255" t="s">
        <v>196</v>
      </c>
      <c r="B255" t="s">
        <v>35</v>
      </c>
      <c r="C255">
        <v>442</v>
      </c>
      <c r="D255">
        <v>94</v>
      </c>
      <c r="E255">
        <v>0.23499999999999999</v>
      </c>
      <c r="F255">
        <v>0.315</v>
      </c>
      <c r="G255">
        <v>3</v>
      </c>
      <c r="H255">
        <v>5.2</v>
      </c>
      <c r="I255">
        <v>0.14000000000000001</v>
      </c>
      <c r="J255">
        <v>10243</v>
      </c>
      <c r="L255">
        <f>STANDARDIZE(E255,Averages!$B$2,Averages!$B$3)</f>
        <v>1.1665206834189701</v>
      </c>
      <c r="M255">
        <f>STANDARDIZE(F255,Averages!$B$5,Averages!$B$6)</f>
        <v>0.1538243317050611</v>
      </c>
      <c r="N255">
        <f>STANDARDIZE(G255,Averages!$B$8,Averages!$B$9)</f>
        <v>1.1490750904047913</v>
      </c>
      <c r="O255">
        <f>STANDARDIZE(H255,Averages!$B$11,Averages!$B$12)</f>
        <v>0.79579298342830529</v>
      </c>
      <c r="P255">
        <f>STANDARDIZE(I255,Averages!$B$14,Averages!$B$15)*-1</f>
        <v>-0.87263041487029314</v>
      </c>
    </row>
    <row r="256" spans="1:16" x14ac:dyDescent="0.3">
      <c r="A256" t="s">
        <v>197</v>
      </c>
      <c r="B256" t="s">
        <v>49</v>
      </c>
      <c r="C256">
        <v>550</v>
      </c>
      <c r="D256">
        <v>99</v>
      </c>
      <c r="E256">
        <v>0.13800000000000001</v>
      </c>
      <c r="F256">
        <v>0.315</v>
      </c>
      <c r="G256">
        <v>3.5</v>
      </c>
      <c r="H256">
        <v>4.9000000000000004</v>
      </c>
      <c r="I256">
        <v>0.09</v>
      </c>
      <c r="J256">
        <v>12160</v>
      </c>
      <c r="L256">
        <f>STANDARDIZE(E256,Averages!$B$2,Averages!$B$3)</f>
        <v>-0.26173161297210884</v>
      </c>
      <c r="M256">
        <f>STANDARDIZE(F256,Averages!$B$5,Averages!$B$6)</f>
        <v>0.1538243317050611</v>
      </c>
      <c r="N256">
        <f>STANDARDIZE(G256,Averages!$B$8,Averages!$B$9)</f>
        <v>1.3402968181733383</v>
      </c>
      <c r="O256">
        <f>STANDARDIZE(H256,Averages!$B$11,Averages!$B$12)</f>
        <v>0.63575828437556747</v>
      </c>
      <c r="P256">
        <f>STANDARDIZE(I256,Averages!$B$14,Averages!$B$15)*-1</f>
        <v>0.54468276636539281</v>
      </c>
    </row>
    <row r="257" spans="1:16" x14ac:dyDescent="0.3">
      <c r="A257" t="s">
        <v>356</v>
      </c>
      <c r="B257" t="s">
        <v>87</v>
      </c>
      <c r="C257">
        <v>304</v>
      </c>
      <c r="D257">
        <v>93</v>
      </c>
      <c r="E257">
        <v>0.121</v>
      </c>
      <c r="F257">
        <v>0.315</v>
      </c>
      <c r="G257">
        <v>-1.1000000000000001</v>
      </c>
      <c r="H257">
        <v>2.9</v>
      </c>
      <c r="I257">
        <v>0.09</v>
      </c>
      <c r="J257">
        <v>5275</v>
      </c>
      <c r="L257">
        <f>STANDARDIZE(E257,Averages!$B$2,Averages!$B$3)</f>
        <v>-0.51204387110250438</v>
      </c>
      <c r="M257">
        <f>STANDARDIZE(F257,Averages!$B$5,Averages!$B$6)</f>
        <v>0.1538243317050611</v>
      </c>
      <c r="N257">
        <f>STANDARDIZE(G257,Averages!$B$8,Averages!$B$9)</f>
        <v>-0.41894307729729502</v>
      </c>
      <c r="O257">
        <f>STANDARDIZE(H257,Averages!$B$11,Averages!$B$12)</f>
        <v>-0.43113970930935258</v>
      </c>
      <c r="P257">
        <f>STANDARDIZE(I257,Averages!$B$14,Averages!$B$15)*-1</f>
        <v>0.54468276636539281</v>
      </c>
    </row>
    <row r="258" spans="1:16" x14ac:dyDescent="0.3">
      <c r="A258" t="s">
        <v>198</v>
      </c>
      <c r="B258" t="s">
        <v>78</v>
      </c>
      <c r="C258">
        <v>407</v>
      </c>
      <c r="D258">
        <v>93</v>
      </c>
      <c r="E258">
        <v>0.14599999999999999</v>
      </c>
      <c r="F258">
        <v>0.315</v>
      </c>
      <c r="G258">
        <v>-2.2999999999999998</v>
      </c>
      <c r="H258">
        <v>1.5</v>
      </c>
      <c r="I258">
        <v>0.12</v>
      </c>
      <c r="J258">
        <v>8722</v>
      </c>
      <c r="L258">
        <f>STANDARDIZE(E258,Averages!$B$2,Averages!$B$3)</f>
        <v>-0.14393760914604073</v>
      </c>
      <c r="M258">
        <f>STANDARDIZE(F258,Averages!$B$5,Averages!$B$6)</f>
        <v>0.1538243317050611</v>
      </c>
      <c r="N258">
        <f>STANDARDIZE(G258,Averages!$B$8,Averages!$B$9)</f>
        <v>-0.87787522394180795</v>
      </c>
      <c r="O258">
        <f>STANDARDIZE(H258,Averages!$B$11,Averages!$B$12)</f>
        <v>-1.1779683048887963</v>
      </c>
      <c r="P258">
        <f>STANDARDIZE(I258,Averages!$B$14,Averages!$B$15)*-1</f>
        <v>-0.30570514237601842</v>
      </c>
    </row>
    <row r="259" spans="1:16" x14ac:dyDescent="0.3">
      <c r="A259" t="s">
        <v>199</v>
      </c>
      <c r="B259" t="s">
        <v>74</v>
      </c>
      <c r="C259">
        <v>440</v>
      </c>
      <c r="D259">
        <v>90</v>
      </c>
      <c r="E259">
        <v>9.8000000000000004E-2</v>
      </c>
      <c r="F259">
        <v>0.315</v>
      </c>
      <c r="G259">
        <v>9.1999999999999993</v>
      </c>
      <c r="H259">
        <v>7.1</v>
      </c>
      <c r="I259">
        <v>0.08</v>
      </c>
      <c r="J259">
        <v>11379</v>
      </c>
      <c r="L259">
        <f>STANDARDIZE(E259,Averages!$B$2,Averages!$B$3)</f>
        <v>-0.85070163210245087</v>
      </c>
      <c r="M259">
        <f>STANDARDIZE(F259,Averages!$B$5,Averages!$B$6)</f>
        <v>0.1538243317050611</v>
      </c>
      <c r="N259">
        <f>STANDARDIZE(G259,Averages!$B$8,Averages!$B$9)</f>
        <v>3.520224514734775</v>
      </c>
      <c r="O259">
        <f>STANDARDIZE(H259,Averages!$B$11,Averages!$B$12)</f>
        <v>1.8093460774289789</v>
      </c>
      <c r="P259">
        <f>STANDARDIZE(I259,Averages!$B$14,Averages!$B$15)*-1</f>
        <v>0.82814540261252967</v>
      </c>
    </row>
    <row r="260" spans="1:16" x14ac:dyDescent="0.3">
      <c r="A260" t="s">
        <v>676</v>
      </c>
      <c r="B260" t="s">
        <v>31</v>
      </c>
      <c r="C260">
        <v>38</v>
      </c>
      <c r="D260">
        <v>95</v>
      </c>
      <c r="E260">
        <v>0.20599999999999999</v>
      </c>
      <c r="F260">
        <v>0.315</v>
      </c>
      <c r="G260">
        <v>0</v>
      </c>
      <c r="H260">
        <v>0.1</v>
      </c>
      <c r="I260">
        <v>0.09</v>
      </c>
      <c r="J260">
        <v>6265</v>
      </c>
      <c r="L260">
        <f>STANDARDIZE(E260,Averages!$B$2,Averages!$B$3)</f>
        <v>0.73951741954947225</v>
      </c>
      <c r="M260">
        <f>STANDARDIZE(F260,Averages!$B$5,Averages!$B$6)</f>
        <v>0.1538243317050611</v>
      </c>
      <c r="N260">
        <f>STANDARDIZE(G260,Averages!$B$8,Averages!$B$9)</f>
        <v>1.7447237935086502E-3</v>
      </c>
      <c r="O260">
        <f>STANDARDIZE(H260,Averages!$B$11,Averages!$B$12)</f>
        <v>-1.9247969004682401</v>
      </c>
      <c r="P260">
        <f>STANDARDIZE(I260,Averages!$B$14,Averages!$B$15)*-1</f>
        <v>0.54468276636539281</v>
      </c>
    </row>
    <row r="261" spans="1:16" x14ac:dyDescent="0.3">
      <c r="A261" t="s">
        <v>200</v>
      </c>
      <c r="B261" t="s">
        <v>78</v>
      </c>
      <c r="C261">
        <v>568</v>
      </c>
      <c r="D261">
        <v>92</v>
      </c>
      <c r="E261">
        <v>0.182</v>
      </c>
      <c r="F261">
        <v>0.315</v>
      </c>
      <c r="G261">
        <v>3.1</v>
      </c>
      <c r="H261">
        <v>4.2</v>
      </c>
      <c r="I261">
        <v>0.09</v>
      </c>
      <c r="J261">
        <v>12144</v>
      </c>
      <c r="L261">
        <f>STANDARDIZE(E261,Averages!$B$2,Averages!$B$3)</f>
        <v>0.38613540807126712</v>
      </c>
      <c r="M261">
        <f>STANDARDIZE(F261,Averages!$B$5,Averages!$B$6)</f>
        <v>0.1538243317050611</v>
      </c>
      <c r="N261">
        <f>STANDARDIZE(G261,Averages!$B$8,Averages!$B$9)</f>
        <v>1.1873194359585006</v>
      </c>
      <c r="O261">
        <f>STANDARDIZE(H261,Averages!$B$11,Averages!$B$12)</f>
        <v>0.2623439865858454</v>
      </c>
      <c r="P261">
        <f>STANDARDIZE(I261,Averages!$B$14,Averages!$B$15)*-1</f>
        <v>0.54468276636539281</v>
      </c>
    </row>
    <row r="262" spans="1:16" x14ac:dyDescent="0.3">
      <c r="A262" t="s">
        <v>1474</v>
      </c>
      <c r="B262" t="s">
        <v>13</v>
      </c>
      <c r="C262">
        <v>374</v>
      </c>
      <c r="D262">
        <v>97</v>
      </c>
      <c r="E262">
        <v>0.11600000000000001</v>
      </c>
      <c r="F262">
        <v>0.315</v>
      </c>
      <c r="G262">
        <v>-1.2</v>
      </c>
      <c r="H262">
        <v>5.6</v>
      </c>
      <c r="I262">
        <v>0.06</v>
      </c>
      <c r="J262">
        <v>13075</v>
      </c>
      <c r="L262">
        <f>STANDARDIZE(E262,Averages!$B$2,Averages!$B$3)</f>
        <v>-0.58566512349379696</v>
      </c>
      <c r="M262">
        <f>STANDARDIZE(F262,Averages!$B$5,Averages!$B$6)</f>
        <v>0.1538243317050611</v>
      </c>
      <c r="N262">
        <f>STANDARDIZE(G262,Averages!$B$8,Averages!$B$9)</f>
        <v>-0.45718742285100439</v>
      </c>
      <c r="O262">
        <f>STANDARDIZE(H262,Averages!$B$11,Averages!$B$12)</f>
        <v>1.009172582165289</v>
      </c>
      <c r="P262">
        <f>STANDARDIZE(I262,Averages!$B$14,Averages!$B$15)*-1</f>
        <v>1.395070675106804</v>
      </c>
    </row>
    <row r="263" spans="1:16" x14ac:dyDescent="0.3">
      <c r="A263" t="s">
        <v>201</v>
      </c>
      <c r="B263" t="s">
        <v>11</v>
      </c>
      <c r="C263">
        <v>654</v>
      </c>
      <c r="D263">
        <v>98</v>
      </c>
      <c r="E263">
        <v>0.14799999999999999</v>
      </c>
      <c r="F263">
        <v>0.315</v>
      </c>
      <c r="G263">
        <v>-0.5</v>
      </c>
      <c r="H263">
        <v>3.7</v>
      </c>
      <c r="I263">
        <v>0.11</v>
      </c>
      <c r="J263">
        <v>11200</v>
      </c>
      <c r="L263">
        <f>STANDARDIZE(E263,Averages!$B$2,Averages!$B$3)</f>
        <v>-0.1144891081895236</v>
      </c>
      <c r="M263">
        <f>STANDARDIZE(F263,Averages!$B$5,Averages!$B$6)</f>
        <v>0.1538243317050611</v>
      </c>
      <c r="N263">
        <f>STANDARDIZE(G263,Averages!$B$8,Averages!$B$9)</f>
        <v>-0.18947700397503844</v>
      </c>
      <c r="O263">
        <f>STANDARDIZE(H263,Averages!$B$11,Averages!$B$12)</f>
        <v>-4.380511835384529E-3</v>
      </c>
      <c r="P263">
        <f>STANDARDIZE(I263,Averages!$B$14,Averages!$B$15)*-1</f>
        <v>-2.2242506128881491E-2</v>
      </c>
    </row>
    <row r="264" spans="1:16" x14ac:dyDescent="0.3">
      <c r="A264" t="s">
        <v>1475</v>
      </c>
      <c r="B264" t="s">
        <v>97</v>
      </c>
      <c r="C264">
        <v>117</v>
      </c>
      <c r="D264">
        <v>93</v>
      </c>
      <c r="E264">
        <v>0.129</v>
      </c>
      <c r="F264">
        <v>0.314</v>
      </c>
      <c r="G264">
        <v>0</v>
      </c>
      <c r="H264">
        <v>6.5</v>
      </c>
      <c r="I264">
        <v>0.09</v>
      </c>
      <c r="J264">
        <v>9571</v>
      </c>
      <c r="L264">
        <f>STANDARDIZE(E264,Averages!$B$2,Averages!$B$3)</f>
        <v>-0.39424986727643585</v>
      </c>
      <c r="M264">
        <f>STANDARDIZE(F264,Averages!$B$5,Averages!$B$6)</f>
        <v>0.1347139862563255</v>
      </c>
      <c r="N264">
        <f>STANDARDIZE(G264,Averages!$B$8,Averages!$B$9)</f>
        <v>1.7447237935086502E-3</v>
      </c>
      <c r="O264">
        <f>STANDARDIZE(H264,Averages!$B$11,Averages!$B$12)</f>
        <v>1.489276679323503</v>
      </c>
      <c r="P264">
        <f>STANDARDIZE(I264,Averages!$B$14,Averages!$B$15)*-1</f>
        <v>0.54468276636539281</v>
      </c>
    </row>
    <row r="265" spans="1:16" x14ac:dyDescent="0.3">
      <c r="A265" t="s">
        <v>639</v>
      </c>
      <c r="B265" t="s">
        <v>83</v>
      </c>
      <c r="C265">
        <v>386</v>
      </c>
      <c r="D265">
        <v>96</v>
      </c>
      <c r="E265">
        <v>0.14899999999999999</v>
      </c>
      <c r="F265">
        <v>0.314</v>
      </c>
      <c r="G265">
        <v>4.5999999999999996</v>
      </c>
      <c r="H265">
        <v>5.8</v>
      </c>
      <c r="I265">
        <v>0.1</v>
      </c>
      <c r="J265">
        <v>12533</v>
      </c>
      <c r="L265">
        <f>STANDARDIZE(E265,Averages!$B$2,Averages!$B$3)</f>
        <v>-9.9764857711265031E-2</v>
      </c>
      <c r="M265">
        <f>STANDARDIZE(F265,Averages!$B$5,Averages!$B$6)</f>
        <v>0.1347139862563255</v>
      </c>
      <c r="N265">
        <f>STANDARDIZE(G265,Averages!$B$8,Averages!$B$9)</f>
        <v>1.7609846192641418</v>
      </c>
      <c r="O265">
        <f>STANDARDIZE(H265,Averages!$B$11,Averages!$B$12)</f>
        <v>1.1158623815337811</v>
      </c>
      <c r="P265">
        <f>STANDARDIZE(I265,Averages!$B$14,Averages!$B$15)*-1</f>
        <v>0.26122013011825546</v>
      </c>
    </row>
    <row r="266" spans="1:16" x14ac:dyDescent="0.3">
      <c r="A266" t="s">
        <v>439</v>
      </c>
      <c r="B266" t="s">
        <v>29</v>
      </c>
      <c r="C266">
        <v>386</v>
      </c>
      <c r="D266">
        <v>85</v>
      </c>
      <c r="E266">
        <v>0.17399999999999999</v>
      </c>
      <c r="F266">
        <v>0.313</v>
      </c>
      <c r="G266">
        <v>2</v>
      </c>
      <c r="H266">
        <v>4.9000000000000004</v>
      </c>
      <c r="I266">
        <v>0.12</v>
      </c>
      <c r="J266">
        <v>10030</v>
      </c>
      <c r="L266">
        <f>STANDARDIZE(E266,Averages!$B$2,Averages!$B$3)</f>
        <v>0.26834140424519859</v>
      </c>
      <c r="M266">
        <f>STANDARDIZE(F266,Averages!$B$5,Averages!$B$6)</f>
        <v>0.11560364080758989</v>
      </c>
      <c r="N266">
        <f>STANDARDIZE(G266,Averages!$B$8,Averages!$B$9)</f>
        <v>0.76663163486769703</v>
      </c>
      <c r="O266">
        <f>STANDARDIZE(H266,Averages!$B$11,Averages!$B$12)</f>
        <v>0.63575828437556747</v>
      </c>
      <c r="P266">
        <f>STANDARDIZE(I266,Averages!$B$14,Averages!$B$15)*-1</f>
        <v>-0.30570514237601842</v>
      </c>
    </row>
    <row r="267" spans="1:16" x14ac:dyDescent="0.3">
      <c r="A267" t="s">
        <v>202</v>
      </c>
      <c r="B267" t="s">
        <v>144</v>
      </c>
      <c r="C267">
        <v>486</v>
      </c>
      <c r="D267">
        <v>94</v>
      </c>
      <c r="E267">
        <v>0.13700000000000001</v>
      </c>
      <c r="F267">
        <v>0.313</v>
      </c>
      <c r="G267">
        <v>5</v>
      </c>
      <c r="H267">
        <v>5</v>
      </c>
      <c r="I267">
        <v>0.12</v>
      </c>
      <c r="J267">
        <v>12294</v>
      </c>
      <c r="L267">
        <f>STANDARDIZE(E267,Averages!$B$2,Averages!$B$3)</f>
        <v>-0.27645586345036738</v>
      </c>
      <c r="M267">
        <f>STANDARDIZE(F267,Averages!$B$5,Averages!$B$6)</f>
        <v>0.11560364080758989</v>
      </c>
      <c r="N267">
        <f>STANDARDIZE(G267,Averages!$B$8,Averages!$B$9)</f>
        <v>1.9139620014789795</v>
      </c>
      <c r="O267">
        <f>STANDARDIZE(H267,Averages!$B$11,Averages!$B$12)</f>
        <v>0.6891031840598133</v>
      </c>
      <c r="P267">
        <f>STANDARDIZE(I267,Averages!$B$14,Averages!$B$15)*-1</f>
        <v>-0.30570514237601842</v>
      </c>
    </row>
    <row r="268" spans="1:16" x14ac:dyDescent="0.3">
      <c r="A268" t="s">
        <v>453</v>
      </c>
      <c r="B268" t="s">
        <v>19</v>
      </c>
      <c r="C268">
        <v>69</v>
      </c>
      <c r="D268">
        <v>89</v>
      </c>
      <c r="E268">
        <v>0.16900000000000001</v>
      </c>
      <c r="F268">
        <v>0.313</v>
      </c>
      <c r="G268">
        <v>-1.2</v>
      </c>
      <c r="H268">
        <v>4.4000000000000004</v>
      </c>
      <c r="I268">
        <v>0.15</v>
      </c>
      <c r="J268">
        <v>2218</v>
      </c>
      <c r="L268">
        <f>STANDARDIZE(E268,Averages!$B$2,Averages!$B$3)</f>
        <v>0.1947201518539062</v>
      </c>
      <c r="M268">
        <f>STANDARDIZE(F268,Averages!$B$5,Averages!$B$6)</f>
        <v>0.11560364080758989</v>
      </c>
      <c r="N268">
        <f>STANDARDIZE(G268,Averages!$B$8,Averages!$B$9)</f>
        <v>-0.45718742285100439</v>
      </c>
      <c r="O268">
        <f>STANDARDIZE(H268,Averages!$B$11,Averages!$B$12)</f>
        <v>0.3690337859543375</v>
      </c>
      <c r="P268">
        <f>STANDARDIZE(I268,Averages!$B$14,Averages!$B$15)*-1</f>
        <v>-1.1560930511174297</v>
      </c>
    </row>
    <row r="269" spans="1:16" x14ac:dyDescent="0.3">
      <c r="A269" t="s">
        <v>203</v>
      </c>
      <c r="B269" t="s">
        <v>56</v>
      </c>
      <c r="C269">
        <v>534</v>
      </c>
      <c r="D269">
        <v>94</v>
      </c>
      <c r="E269">
        <v>0.14699999999999999</v>
      </c>
      <c r="F269">
        <v>0.313</v>
      </c>
      <c r="G269">
        <v>-1.3</v>
      </c>
      <c r="H269">
        <v>5.3</v>
      </c>
      <c r="I269">
        <v>0.11</v>
      </c>
      <c r="J269">
        <v>11602</v>
      </c>
      <c r="L269">
        <f>STANDARDIZE(E269,Averages!$B$2,Averages!$B$3)</f>
        <v>-0.12921335866778216</v>
      </c>
      <c r="M269">
        <f>STANDARDIZE(F269,Averages!$B$5,Averages!$B$6)</f>
        <v>0.11560364080758989</v>
      </c>
      <c r="N269">
        <f>STANDARDIZE(G269,Averages!$B$8,Averages!$B$9)</f>
        <v>-0.49543176840471381</v>
      </c>
      <c r="O269">
        <f>STANDARDIZE(H269,Averages!$B$11,Averages!$B$12)</f>
        <v>0.84913788311255112</v>
      </c>
      <c r="P269">
        <f>STANDARDIZE(I269,Averages!$B$14,Averages!$B$15)*-1</f>
        <v>-2.2242506128881491E-2</v>
      </c>
    </row>
    <row r="270" spans="1:16" x14ac:dyDescent="0.3">
      <c r="A270" t="s">
        <v>204</v>
      </c>
      <c r="B270" t="s">
        <v>133</v>
      </c>
      <c r="C270">
        <v>541</v>
      </c>
      <c r="D270">
        <v>90</v>
      </c>
      <c r="E270">
        <v>0.158</v>
      </c>
      <c r="F270">
        <v>0.313</v>
      </c>
      <c r="G270">
        <v>5.0999999999999996</v>
      </c>
      <c r="H270">
        <v>4.5</v>
      </c>
      <c r="I270">
        <v>0.13</v>
      </c>
      <c r="J270">
        <v>12984</v>
      </c>
      <c r="L270">
        <f>STANDARDIZE(E270,Averages!$B$2,Averages!$B$3)</f>
        <v>3.2753396593062027E-2</v>
      </c>
      <c r="M270">
        <f>STANDARDIZE(F270,Averages!$B$5,Averages!$B$6)</f>
        <v>0.11560364080758989</v>
      </c>
      <c r="N270">
        <f>STANDARDIZE(G270,Averages!$B$8,Averages!$B$9)</f>
        <v>1.9522063470326889</v>
      </c>
      <c r="O270">
        <f>STANDARDIZE(H270,Averages!$B$11,Averages!$B$12)</f>
        <v>0.42237868563858333</v>
      </c>
      <c r="P270">
        <f>STANDARDIZE(I270,Averages!$B$14,Averages!$B$15)*-1</f>
        <v>-0.58916777862315572</v>
      </c>
    </row>
    <row r="271" spans="1:16" x14ac:dyDescent="0.3">
      <c r="A271" t="s">
        <v>205</v>
      </c>
      <c r="B271" t="s">
        <v>129</v>
      </c>
      <c r="C271">
        <v>529</v>
      </c>
      <c r="D271">
        <v>91</v>
      </c>
      <c r="E271">
        <v>0.14899999999999999</v>
      </c>
      <c r="F271">
        <v>0.313</v>
      </c>
      <c r="G271">
        <v>-8.1</v>
      </c>
      <c r="H271">
        <v>1.1000000000000001</v>
      </c>
      <c r="I271">
        <v>0.11</v>
      </c>
      <c r="J271">
        <v>1744</v>
      </c>
      <c r="L271">
        <f>STANDARDIZE(E271,Averages!$B$2,Averages!$B$3)</f>
        <v>-9.9764857711265031E-2</v>
      </c>
      <c r="M271">
        <f>STANDARDIZE(F271,Averages!$B$5,Averages!$B$6)</f>
        <v>0.11560364080758989</v>
      </c>
      <c r="N271">
        <f>STANDARDIZE(G271,Averages!$B$8,Averages!$B$9)</f>
        <v>-3.0960472660569538</v>
      </c>
      <c r="O271">
        <f>STANDARDIZE(H271,Averages!$B$11,Averages!$B$12)</f>
        <v>-1.3913479036257803</v>
      </c>
      <c r="P271">
        <f>STANDARDIZE(I271,Averages!$B$14,Averages!$B$15)*-1</f>
        <v>-2.2242506128881491E-2</v>
      </c>
    </row>
    <row r="272" spans="1:16" x14ac:dyDescent="0.3">
      <c r="A272" t="s">
        <v>206</v>
      </c>
      <c r="B272" t="s">
        <v>35</v>
      </c>
      <c r="C272">
        <v>401</v>
      </c>
      <c r="D272">
        <v>92</v>
      </c>
      <c r="E272">
        <v>0.13200000000000001</v>
      </c>
      <c r="F272">
        <v>0.313</v>
      </c>
      <c r="G272">
        <v>-3.8</v>
      </c>
      <c r="H272">
        <v>2.7</v>
      </c>
      <c r="I272">
        <v>0.11</v>
      </c>
      <c r="J272">
        <v>13367</v>
      </c>
      <c r="L272">
        <f>STANDARDIZE(E272,Averages!$B$2,Averages!$B$3)</f>
        <v>-0.35007711584166018</v>
      </c>
      <c r="M272">
        <f>STANDARDIZE(F272,Averages!$B$5,Averages!$B$6)</f>
        <v>0.11560364080758989</v>
      </c>
      <c r="N272">
        <f>STANDARDIZE(G272,Averages!$B$8,Averages!$B$9)</f>
        <v>-1.4515404072474491</v>
      </c>
      <c r="O272">
        <f>STANDARDIZE(H272,Averages!$B$11,Averages!$B$12)</f>
        <v>-0.5378295086778444</v>
      </c>
      <c r="P272">
        <f>STANDARDIZE(I272,Averages!$B$14,Averages!$B$15)*-1</f>
        <v>-2.2242506128881491E-2</v>
      </c>
    </row>
    <row r="273" spans="1:16" x14ac:dyDescent="0.3">
      <c r="A273" t="s">
        <v>207</v>
      </c>
      <c r="B273" t="s">
        <v>129</v>
      </c>
      <c r="C273">
        <v>613</v>
      </c>
      <c r="D273">
        <v>91</v>
      </c>
      <c r="E273">
        <v>0.17599999999999999</v>
      </c>
      <c r="F273">
        <v>0.313</v>
      </c>
      <c r="G273">
        <v>1.5</v>
      </c>
      <c r="H273">
        <v>5.6</v>
      </c>
      <c r="I273">
        <v>0.06</v>
      </c>
      <c r="J273">
        <v>6195</v>
      </c>
      <c r="L273">
        <f>STANDARDIZE(E273,Averages!$B$2,Averages!$B$3)</f>
        <v>0.29778990520171572</v>
      </c>
      <c r="M273">
        <f>STANDARDIZE(F273,Averages!$B$5,Averages!$B$6)</f>
        <v>0.11560364080758989</v>
      </c>
      <c r="N273">
        <f>STANDARDIZE(G273,Averages!$B$8,Averages!$B$9)</f>
        <v>0.57540990709914996</v>
      </c>
      <c r="O273">
        <f>STANDARDIZE(H273,Averages!$B$11,Averages!$B$12)</f>
        <v>1.009172582165289</v>
      </c>
      <c r="P273">
        <f>STANDARDIZE(I273,Averages!$B$14,Averages!$B$15)*-1</f>
        <v>1.395070675106804</v>
      </c>
    </row>
    <row r="274" spans="1:16" x14ac:dyDescent="0.3">
      <c r="A274" t="s">
        <v>208</v>
      </c>
      <c r="B274" t="s">
        <v>76</v>
      </c>
      <c r="C274">
        <v>677</v>
      </c>
      <c r="D274">
        <v>96</v>
      </c>
      <c r="E274">
        <v>0.16300000000000001</v>
      </c>
      <c r="F274">
        <v>0.312</v>
      </c>
      <c r="G274">
        <v>1.6</v>
      </c>
      <c r="H274">
        <v>3.8</v>
      </c>
      <c r="I274">
        <v>0.1</v>
      </c>
      <c r="J274">
        <v>9368</v>
      </c>
      <c r="L274">
        <f>STANDARDIZE(E274,Averages!$B$2,Averages!$B$3)</f>
        <v>0.10637464898435484</v>
      </c>
      <c r="M274">
        <f>STANDARDIZE(F274,Averages!$B$5,Averages!$B$6)</f>
        <v>9.6493295358854286E-2</v>
      </c>
      <c r="N274">
        <f>STANDARDIZE(G274,Averages!$B$8,Averages!$B$9)</f>
        <v>0.61365425265285933</v>
      </c>
      <c r="O274">
        <f>STANDARDIZE(H274,Averages!$B$11,Averages!$B$12)</f>
        <v>4.8964387848861271E-2</v>
      </c>
      <c r="P274">
        <f>STANDARDIZE(I274,Averages!$B$14,Averages!$B$15)*-1</f>
        <v>0.26122013011825546</v>
      </c>
    </row>
    <row r="275" spans="1:16" x14ac:dyDescent="0.3">
      <c r="A275" t="s">
        <v>209</v>
      </c>
      <c r="B275" t="s">
        <v>45</v>
      </c>
      <c r="C275">
        <v>561</v>
      </c>
      <c r="D275">
        <v>94</v>
      </c>
      <c r="E275">
        <v>0.16800000000000001</v>
      </c>
      <c r="F275">
        <v>0.312</v>
      </c>
      <c r="G275">
        <v>5.4</v>
      </c>
      <c r="H275">
        <v>7.2</v>
      </c>
      <c r="I275">
        <v>0.08</v>
      </c>
      <c r="J275">
        <v>1736</v>
      </c>
      <c r="L275">
        <f>STANDARDIZE(E275,Averages!$B$2,Averages!$B$3)</f>
        <v>0.17999590137564764</v>
      </c>
      <c r="M275">
        <f>STANDARDIZE(F275,Averages!$B$5,Averages!$B$6)</f>
        <v>9.6493295358854286E-2</v>
      </c>
      <c r="N275">
        <f>STANDARDIZE(G275,Averages!$B$8,Averages!$B$9)</f>
        <v>2.0669393836938172</v>
      </c>
      <c r="O275">
        <f>STANDARDIZE(H275,Averages!$B$11,Averages!$B$12)</f>
        <v>1.8626909771132252</v>
      </c>
      <c r="P275">
        <f>STANDARDIZE(I275,Averages!$B$14,Averages!$B$15)*-1</f>
        <v>0.82814540261252967</v>
      </c>
    </row>
    <row r="276" spans="1:16" x14ac:dyDescent="0.3">
      <c r="A276" t="s">
        <v>582</v>
      </c>
      <c r="B276" t="s">
        <v>129</v>
      </c>
      <c r="C276">
        <v>93</v>
      </c>
      <c r="D276">
        <v>91</v>
      </c>
      <c r="E276">
        <v>0.157</v>
      </c>
      <c r="F276">
        <v>0.312</v>
      </c>
      <c r="G276">
        <v>0.3</v>
      </c>
      <c r="H276">
        <v>6.2</v>
      </c>
      <c r="I276">
        <v>0.11</v>
      </c>
      <c r="J276">
        <v>6448</v>
      </c>
      <c r="L276">
        <f>STANDARDIZE(E276,Averages!$B$2,Averages!$B$3)</f>
        <v>1.8029146114803465E-2</v>
      </c>
      <c r="M276">
        <f>STANDARDIZE(F276,Averages!$B$5,Averages!$B$6)</f>
        <v>9.6493295358854286E-2</v>
      </c>
      <c r="N276">
        <f>STANDARDIZE(G276,Averages!$B$8,Averages!$B$9)</f>
        <v>0.11647776045463691</v>
      </c>
      <c r="O276">
        <f>STANDARDIZE(H276,Averages!$B$11,Averages!$B$12)</f>
        <v>1.3292419802707653</v>
      </c>
      <c r="P276">
        <f>STANDARDIZE(I276,Averages!$B$14,Averages!$B$15)*-1</f>
        <v>-2.2242506128881491E-2</v>
      </c>
    </row>
    <row r="277" spans="1:16" x14ac:dyDescent="0.3">
      <c r="A277" t="s">
        <v>210</v>
      </c>
      <c r="B277" t="s">
        <v>23</v>
      </c>
      <c r="C277">
        <v>695</v>
      </c>
      <c r="D277">
        <v>92</v>
      </c>
      <c r="E277">
        <v>6.7000000000000004E-2</v>
      </c>
      <c r="F277">
        <v>0.312</v>
      </c>
      <c r="G277">
        <v>9.1999999999999993</v>
      </c>
      <c r="H277">
        <v>8.5</v>
      </c>
      <c r="I277">
        <v>7.0000000000000007E-2</v>
      </c>
      <c r="J277">
        <v>8203</v>
      </c>
      <c r="L277">
        <f>STANDARDIZE(E277,Averages!$B$2,Averages!$B$3)</f>
        <v>-1.3071533969284659</v>
      </c>
      <c r="M277">
        <f>STANDARDIZE(F277,Averages!$B$5,Averages!$B$6)</f>
        <v>9.6493295358854286E-2</v>
      </c>
      <c r="N277">
        <f>STANDARDIZE(G277,Averages!$B$8,Averages!$B$9)</f>
        <v>3.520224514734775</v>
      </c>
      <c r="O277">
        <f>STANDARDIZE(H277,Averages!$B$11,Averages!$B$12)</f>
        <v>2.5561746730084227</v>
      </c>
      <c r="P277">
        <f>STANDARDIZE(I277,Averages!$B$14,Averages!$B$15)*-1</f>
        <v>1.1116080388596667</v>
      </c>
    </row>
    <row r="278" spans="1:16" x14ac:dyDescent="0.3">
      <c r="A278" t="s">
        <v>211</v>
      </c>
      <c r="B278" t="s">
        <v>97</v>
      </c>
      <c r="C278">
        <v>524</v>
      </c>
      <c r="D278">
        <v>92</v>
      </c>
      <c r="E278">
        <v>0.20799999999999999</v>
      </c>
      <c r="F278">
        <v>0.312</v>
      </c>
      <c r="G278">
        <v>-0.9</v>
      </c>
      <c r="H278">
        <v>2.7</v>
      </c>
      <c r="I278">
        <v>0.14000000000000001</v>
      </c>
      <c r="J278">
        <v>9272</v>
      </c>
      <c r="L278">
        <f>STANDARDIZE(E278,Averages!$B$2,Averages!$B$3)</f>
        <v>0.76896592050598933</v>
      </c>
      <c r="M278">
        <f>STANDARDIZE(F278,Averages!$B$5,Averages!$B$6)</f>
        <v>9.6493295358854286E-2</v>
      </c>
      <c r="N278">
        <f>STANDARDIZE(G278,Averages!$B$8,Averages!$B$9)</f>
        <v>-0.34245438618987617</v>
      </c>
      <c r="O278">
        <f>STANDARDIZE(H278,Averages!$B$11,Averages!$B$12)</f>
        <v>-0.5378295086778444</v>
      </c>
      <c r="P278">
        <f>STANDARDIZE(I278,Averages!$B$14,Averages!$B$15)*-1</f>
        <v>-0.87263041487029314</v>
      </c>
    </row>
    <row r="279" spans="1:16" x14ac:dyDescent="0.3">
      <c r="A279" t="s">
        <v>401</v>
      </c>
      <c r="B279" t="s">
        <v>17</v>
      </c>
      <c r="C279">
        <v>165</v>
      </c>
      <c r="D279">
        <v>88</v>
      </c>
      <c r="E279">
        <v>0.17699999999999999</v>
      </c>
      <c r="F279">
        <v>0.312</v>
      </c>
      <c r="G279">
        <v>0</v>
      </c>
      <c r="H279">
        <v>4</v>
      </c>
      <c r="I279">
        <v>0.12</v>
      </c>
      <c r="J279">
        <v>5666</v>
      </c>
      <c r="L279">
        <f>STANDARDIZE(E279,Averages!$B$2,Averages!$B$3)</f>
        <v>0.31251415567997431</v>
      </c>
      <c r="M279">
        <f>STANDARDIZE(F279,Averages!$B$5,Averages!$B$6)</f>
        <v>9.6493295358854286E-2</v>
      </c>
      <c r="N279">
        <f>STANDARDIZE(G279,Averages!$B$8,Averages!$B$9)</f>
        <v>1.7447237935086502E-3</v>
      </c>
      <c r="O279">
        <f>STANDARDIZE(H279,Averages!$B$11,Averages!$B$12)</f>
        <v>0.15565418721735336</v>
      </c>
      <c r="P279">
        <f>STANDARDIZE(I279,Averages!$B$14,Averages!$B$15)*-1</f>
        <v>-0.30570514237601842</v>
      </c>
    </row>
    <row r="280" spans="1:16" x14ac:dyDescent="0.3">
      <c r="A280" t="s">
        <v>731</v>
      </c>
      <c r="B280" t="s">
        <v>87</v>
      </c>
      <c r="C280">
        <v>339</v>
      </c>
      <c r="D280">
        <v>91</v>
      </c>
      <c r="E280">
        <v>0.104</v>
      </c>
      <c r="F280">
        <v>0.312</v>
      </c>
      <c r="G280">
        <v>2.6</v>
      </c>
      <c r="H280">
        <v>7.1</v>
      </c>
      <c r="I280">
        <v>0.11</v>
      </c>
      <c r="J280">
        <v>9241</v>
      </c>
      <c r="L280">
        <f>STANDARDIZE(E280,Averages!$B$2,Averages!$B$3)</f>
        <v>-0.76235612923289975</v>
      </c>
      <c r="M280">
        <f>STANDARDIZE(F280,Averages!$B$5,Averages!$B$6)</f>
        <v>9.6493295358854286E-2</v>
      </c>
      <c r="N280">
        <f>STANDARDIZE(G280,Averages!$B$8,Averages!$B$9)</f>
        <v>0.99609770818995358</v>
      </c>
      <c r="O280">
        <f>STANDARDIZE(H280,Averages!$B$11,Averages!$B$12)</f>
        <v>1.8093460774289789</v>
      </c>
      <c r="P280">
        <f>STANDARDIZE(I280,Averages!$B$14,Averages!$B$15)*-1</f>
        <v>-2.2242506128881491E-2</v>
      </c>
    </row>
    <row r="281" spans="1:16" x14ac:dyDescent="0.3">
      <c r="A281" t="s">
        <v>212</v>
      </c>
      <c r="B281" t="s">
        <v>78</v>
      </c>
      <c r="C281">
        <v>511</v>
      </c>
      <c r="D281">
        <v>90</v>
      </c>
      <c r="E281">
        <v>0.16</v>
      </c>
      <c r="F281">
        <v>0.312</v>
      </c>
      <c r="G281">
        <v>11.7</v>
      </c>
      <c r="H281">
        <v>8.1999999999999993</v>
      </c>
      <c r="I281">
        <v>0.14000000000000001</v>
      </c>
      <c r="J281">
        <v>14161</v>
      </c>
      <c r="L281">
        <f>STANDARDIZE(E281,Averages!$B$2,Averages!$B$3)</f>
        <v>6.2201897549579152E-2</v>
      </c>
      <c r="M281">
        <f>STANDARDIZE(F281,Averages!$B$5,Averages!$B$6)</f>
        <v>9.6493295358854286E-2</v>
      </c>
      <c r="N281">
        <f>STANDARDIZE(G281,Averages!$B$8,Averages!$B$9)</f>
        <v>4.476333153577511</v>
      </c>
      <c r="O281">
        <f>STANDARDIZE(H281,Averages!$B$11,Averages!$B$12)</f>
        <v>2.3961399739556843</v>
      </c>
      <c r="P281">
        <f>STANDARDIZE(I281,Averages!$B$14,Averages!$B$15)*-1</f>
        <v>-0.87263041487029314</v>
      </c>
    </row>
    <row r="282" spans="1:16" x14ac:dyDescent="0.3">
      <c r="A282" t="s">
        <v>213</v>
      </c>
      <c r="B282" t="s">
        <v>144</v>
      </c>
      <c r="C282">
        <v>512</v>
      </c>
      <c r="D282">
        <v>93</v>
      </c>
      <c r="E282">
        <v>0.161</v>
      </c>
      <c r="F282">
        <v>0.311</v>
      </c>
      <c r="G282">
        <v>-2.8</v>
      </c>
      <c r="H282">
        <v>2.4</v>
      </c>
      <c r="I282">
        <v>0.08</v>
      </c>
      <c r="J282">
        <v>5352</v>
      </c>
      <c r="L282">
        <f>STANDARDIZE(E282,Averages!$B$2,Averages!$B$3)</f>
        <v>7.6926148027837718E-2</v>
      </c>
      <c r="M282">
        <f>STANDARDIZE(F282,Averages!$B$5,Averages!$B$6)</f>
        <v>7.7382949910118667E-2</v>
      </c>
      <c r="N282">
        <f>STANDARDIZE(G282,Averages!$B$8,Averages!$B$9)</f>
        <v>-1.069096951710355</v>
      </c>
      <c r="O282">
        <f>STANDARDIZE(H282,Averages!$B$11,Averages!$B$12)</f>
        <v>-0.69786420773058255</v>
      </c>
      <c r="P282">
        <f>STANDARDIZE(I282,Averages!$B$14,Averages!$B$15)*-1</f>
        <v>0.82814540261252967</v>
      </c>
    </row>
    <row r="283" spans="1:16" x14ac:dyDescent="0.3">
      <c r="A283" t="s">
        <v>214</v>
      </c>
      <c r="B283" t="s">
        <v>13</v>
      </c>
      <c r="C283">
        <v>481</v>
      </c>
      <c r="D283">
        <v>82</v>
      </c>
      <c r="E283">
        <v>0.106</v>
      </c>
      <c r="F283">
        <v>0.311</v>
      </c>
      <c r="G283">
        <v>-2.8</v>
      </c>
      <c r="H283">
        <v>3.1</v>
      </c>
      <c r="I283">
        <v>0.04</v>
      </c>
      <c r="J283">
        <v>7870</v>
      </c>
      <c r="L283">
        <f>STANDARDIZE(E283,Averages!$B$2,Averages!$B$3)</f>
        <v>-0.73290762827638256</v>
      </c>
      <c r="M283">
        <f>STANDARDIZE(F283,Averages!$B$5,Averages!$B$6)</f>
        <v>7.7382949910118667E-2</v>
      </c>
      <c r="N283">
        <f>STANDARDIZE(G283,Averages!$B$8,Averages!$B$9)</f>
        <v>-1.069096951710355</v>
      </c>
      <c r="O283">
        <f>STANDARDIZE(H283,Averages!$B$11,Averages!$B$12)</f>
        <v>-0.32444990994086054</v>
      </c>
      <c r="P283">
        <f>STANDARDIZE(I283,Averages!$B$14,Averages!$B$15)*-1</f>
        <v>1.9619959476010782</v>
      </c>
    </row>
    <row r="284" spans="1:16" x14ac:dyDescent="0.3">
      <c r="A284" t="s">
        <v>547</v>
      </c>
      <c r="B284" t="s">
        <v>19</v>
      </c>
      <c r="C284">
        <v>289</v>
      </c>
      <c r="D284">
        <v>88</v>
      </c>
      <c r="E284">
        <v>0.16700000000000001</v>
      </c>
      <c r="F284">
        <v>0.311</v>
      </c>
      <c r="G284">
        <v>1</v>
      </c>
      <c r="H284">
        <v>3.8</v>
      </c>
      <c r="I284">
        <v>0.08</v>
      </c>
      <c r="J284">
        <v>1327</v>
      </c>
      <c r="L284">
        <f>STANDARDIZE(E284,Averages!$B$2,Averages!$B$3)</f>
        <v>0.1652716508973891</v>
      </c>
      <c r="M284">
        <f>STANDARDIZE(F284,Averages!$B$5,Averages!$B$6)</f>
        <v>7.7382949910118667E-2</v>
      </c>
      <c r="N284">
        <f>STANDARDIZE(G284,Averages!$B$8,Averages!$B$9)</f>
        <v>0.38418817933060284</v>
      </c>
      <c r="O284">
        <f>STANDARDIZE(H284,Averages!$B$11,Averages!$B$12)</f>
        <v>4.8964387848861271E-2</v>
      </c>
      <c r="P284">
        <f>STANDARDIZE(I284,Averages!$B$14,Averages!$B$15)*-1</f>
        <v>0.82814540261252967</v>
      </c>
    </row>
    <row r="285" spans="1:16" x14ac:dyDescent="0.3">
      <c r="A285" t="s">
        <v>215</v>
      </c>
      <c r="B285" t="s">
        <v>33</v>
      </c>
      <c r="C285">
        <v>481</v>
      </c>
      <c r="D285">
        <v>88</v>
      </c>
      <c r="E285">
        <v>0.13</v>
      </c>
      <c r="F285">
        <v>0.311</v>
      </c>
      <c r="G285">
        <v>-0.8</v>
      </c>
      <c r="H285">
        <v>4.3</v>
      </c>
      <c r="I285">
        <v>7.0000000000000007E-2</v>
      </c>
      <c r="J285">
        <v>4940</v>
      </c>
      <c r="L285">
        <f>STANDARDIZE(E285,Averages!$B$2,Averages!$B$3)</f>
        <v>-0.37952561679817731</v>
      </c>
      <c r="M285">
        <f>STANDARDIZE(F285,Averages!$B$5,Averages!$B$6)</f>
        <v>7.7382949910118667E-2</v>
      </c>
      <c r="N285">
        <f>STANDARDIZE(G285,Averages!$B$8,Averages!$B$9)</f>
        <v>-0.30421004063616675</v>
      </c>
      <c r="O285">
        <f>STANDARDIZE(H285,Averages!$B$11,Averages!$B$12)</f>
        <v>0.31568888627009123</v>
      </c>
      <c r="P285">
        <f>STANDARDIZE(I285,Averages!$B$14,Averages!$B$15)*-1</f>
        <v>1.1116080388596667</v>
      </c>
    </row>
    <row r="286" spans="1:16" x14ac:dyDescent="0.3">
      <c r="A286" t="s">
        <v>216</v>
      </c>
      <c r="B286" t="s">
        <v>49</v>
      </c>
      <c r="C286">
        <v>500</v>
      </c>
      <c r="D286">
        <v>95</v>
      </c>
      <c r="E286">
        <v>0.156</v>
      </c>
      <c r="F286">
        <v>0.311</v>
      </c>
      <c r="G286">
        <v>-5.9</v>
      </c>
      <c r="H286">
        <v>3.3</v>
      </c>
      <c r="I286">
        <v>0.12</v>
      </c>
      <c r="J286">
        <v>6364</v>
      </c>
      <c r="L286">
        <f>STANDARDIZE(E286,Averages!$B$2,Averages!$B$3)</f>
        <v>3.304895636544901E-3</v>
      </c>
      <c r="M286">
        <f>STANDARDIZE(F286,Averages!$B$5,Averages!$B$6)</f>
        <v>7.7382949910118667E-2</v>
      </c>
      <c r="N286">
        <f>STANDARDIZE(G286,Averages!$B$8,Averages!$B$9)</f>
        <v>-2.2546716638753472</v>
      </c>
      <c r="O286">
        <f>STANDARDIZE(H286,Averages!$B$11,Averages!$B$12)</f>
        <v>-0.21776011057236869</v>
      </c>
      <c r="P286">
        <f>STANDARDIZE(I286,Averages!$B$14,Averages!$B$15)*-1</f>
        <v>-0.30570514237601842</v>
      </c>
    </row>
    <row r="287" spans="1:16" x14ac:dyDescent="0.3">
      <c r="A287" t="s">
        <v>1476</v>
      </c>
      <c r="B287" t="s">
        <v>31</v>
      </c>
      <c r="C287">
        <v>342</v>
      </c>
      <c r="D287">
        <v>92</v>
      </c>
      <c r="E287">
        <v>0.20499999999999999</v>
      </c>
      <c r="F287">
        <v>0.31</v>
      </c>
      <c r="G287">
        <v>3.2</v>
      </c>
      <c r="H287">
        <v>5.0999999999999996</v>
      </c>
      <c r="I287">
        <v>0.11</v>
      </c>
      <c r="J287">
        <v>10472</v>
      </c>
      <c r="L287">
        <f>STANDARDIZE(E287,Averages!$B$2,Averages!$B$3)</f>
        <v>0.72479316907121361</v>
      </c>
      <c r="M287">
        <f>STANDARDIZE(F287,Averages!$B$5,Averages!$B$6)</f>
        <v>5.8272604461383062E-2</v>
      </c>
      <c r="N287">
        <f>STANDARDIZE(G287,Averages!$B$8,Averages!$B$9)</f>
        <v>1.22556378151221</v>
      </c>
      <c r="O287">
        <f>STANDARDIZE(H287,Averages!$B$11,Averages!$B$12)</f>
        <v>0.74244808374405902</v>
      </c>
      <c r="P287">
        <f>STANDARDIZE(I287,Averages!$B$14,Averages!$B$15)*-1</f>
        <v>-2.2242506128881491E-2</v>
      </c>
    </row>
    <row r="288" spans="1:16" x14ac:dyDescent="0.3">
      <c r="A288" t="s">
        <v>1477</v>
      </c>
      <c r="B288" t="s">
        <v>13</v>
      </c>
      <c r="C288">
        <v>237</v>
      </c>
      <c r="D288">
        <v>91</v>
      </c>
      <c r="E288">
        <v>0.17899999999999999</v>
      </c>
      <c r="F288">
        <v>0.31</v>
      </c>
      <c r="G288">
        <v>-2.9</v>
      </c>
      <c r="H288">
        <v>1.3</v>
      </c>
      <c r="I288">
        <v>0.17</v>
      </c>
      <c r="J288">
        <v>3648</v>
      </c>
      <c r="L288">
        <f>STANDARDIZE(E288,Averages!$B$2,Averages!$B$3)</f>
        <v>0.34196265663649145</v>
      </c>
      <c r="M288">
        <f>STANDARDIZE(F288,Averages!$B$5,Averages!$B$6)</f>
        <v>5.8272604461383062E-2</v>
      </c>
      <c r="N288">
        <f>STANDARDIZE(G288,Averages!$B$8,Averages!$B$9)</f>
        <v>-1.1073412972640644</v>
      </c>
      <c r="O288">
        <f>STANDARDIZE(H288,Averages!$B$11,Averages!$B$12)</f>
        <v>-1.2846581042572882</v>
      </c>
      <c r="P288">
        <f>STANDARDIZE(I288,Averages!$B$14,Averages!$B$15)*-1</f>
        <v>-1.7230183236117043</v>
      </c>
    </row>
    <row r="289" spans="1:16" x14ac:dyDescent="0.3">
      <c r="A289" t="s">
        <v>217</v>
      </c>
      <c r="B289" t="s">
        <v>144</v>
      </c>
      <c r="C289">
        <v>529</v>
      </c>
      <c r="D289">
        <v>92</v>
      </c>
      <c r="E289">
        <v>0.14599999999999999</v>
      </c>
      <c r="F289">
        <v>0.309</v>
      </c>
      <c r="G289">
        <v>1</v>
      </c>
      <c r="H289">
        <v>6.1</v>
      </c>
      <c r="I289">
        <v>0.09</v>
      </c>
      <c r="J289">
        <v>14712</v>
      </c>
      <c r="L289">
        <f>STANDARDIZE(E289,Averages!$B$2,Averages!$B$3)</f>
        <v>-0.14393760914604073</v>
      </c>
      <c r="M289">
        <f>STANDARDIZE(F289,Averages!$B$5,Averages!$B$6)</f>
        <v>3.916225901264745E-2</v>
      </c>
      <c r="N289">
        <f>STANDARDIZE(G289,Averages!$B$8,Averages!$B$9)</f>
        <v>0.38418817933060284</v>
      </c>
      <c r="O289">
        <f>STANDARDIZE(H289,Averages!$B$11,Averages!$B$12)</f>
        <v>1.2758970805865191</v>
      </c>
      <c r="P289">
        <f>STANDARDIZE(I289,Averages!$B$14,Averages!$B$15)*-1</f>
        <v>0.54468276636539281</v>
      </c>
    </row>
    <row r="290" spans="1:16" x14ac:dyDescent="0.3">
      <c r="A290" t="s">
        <v>218</v>
      </c>
      <c r="B290" t="s">
        <v>64</v>
      </c>
      <c r="C290">
        <v>548</v>
      </c>
      <c r="D290">
        <v>85</v>
      </c>
      <c r="E290">
        <v>0.13</v>
      </c>
      <c r="F290">
        <v>0.309</v>
      </c>
      <c r="G290">
        <v>0.5</v>
      </c>
      <c r="H290">
        <v>4.0999999999999996</v>
      </c>
      <c r="I290">
        <v>0.13</v>
      </c>
      <c r="J290">
        <v>13185</v>
      </c>
      <c r="L290">
        <f>STANDARDIZE(E290,Averages!$B$2,Averages!$B$3)</f>
        <v>-0.37952561679817731</v>
      </c>
      <c r="M290">
        <f>STANDARDIZE(F290,Averages!$B$5,Averages!$B$6)</f>
        <v>3.916225901264745E-2</v>
      </c>
      <c r="N290">
        <f>STANDARDIZE(G290,Averages!$B$8,Averages!$B$9)</f>
        <v>0.19296645156205572</v>
      </c>
      <c r="O290">
        <f>STANDARDIZE(H290,Averages!$B$11,Averages!$B$12)</f>
        <v>0.20899908690159916</v>
      </c>
      <c r="P290">
        <f>STANDARDIZE(I290,Averages!$B$14,Averages!$B$15)*-1</f>
        <v>-0.58916777862315572</v>
      </c>
    </row>
    <row r="291" spans="1:16" x14ac:dyDescent="0.3">
      <c r="A291" t="s">
        <v>219</v>
      </c>
      <c r="B291" t="s">
        <v>78</v>
      </c>
      <c r="C291">
        <v>544</v>
      </c>
      <c r="D291">
        <v>89</v>
      </c>
      <c r="E291">
        <v>0.154</v>
      </c>
      <c r="F291">
        <v>0.309</v>
      </c>
      <c r="G291">
        <v>3.7</v>
      </c>
      <c r="H291">
        <v>4.9000000000000004</v>
      </c>
      <c r="I291">
        <v>0.06</v>
      </c>
      <c r="J291">
        <v>13152</v>
      </c>
      <c r="L291">
        <f>STANDARDIZE(E291,Averages!$B$2,Averages!$B$3)</f>
        <v>-2.6143605319972223E-2</v>
      </c>
      <c r="M291">
        <f>STANDARDIZE(F291,Averages!$B$5,Averages!$B$6)</f>
        <v>3.916225901264745E-2</v>
      </c>
      <c r="N291">
        <f>STANDARDIZE(G291,Averages!$B$8,Averages!$B$9)</f>
        <v>1.4167855092807573</v>
      </c>
      <c r="O291">
        <f>STANDARDIZE(H291,Averages!$B$11,Averages!$B$12)</f>
        <v>0.63575828437556747</v>
      </c>
      <c r="P291">
        <f>STANDARDIZE(I291,Averages!$B$14,Averages!$B$15)*-1</f>
        <v>1.395070675106804</v>
      </c>
    </row>
    <row r="292" spans="1:16" x14ac:dyDescent="0.3">
      <c r="A292" t="s">
        <v>1199</v>
      </c>
      <c r="B292" t="s">
        <v>23</v>
      </c>
      <c r="C292">
        <v>95</v>
      </c>
      <c r="D292">
        <v>90</v>
      </c>
      <c r="E292">
        <v>0.107</v>
      </c>
      <c r="F292">
        <v>0.309</v>
      </c>
      <c r="G292">
        <v>0.3</v>
      </c>
      <c r="H292">
        <v>3.7</v>
      </c>
      <c r="I292">
        <v>0.13</v>
      </c>
      <c r="J292">
        <v>18289</v>
      </c>
      <c r="L292">
        <f>STANDARDIZE(E292,Averages!$B$2,Averages!$B$3)</f>
        <v>-0.71818337779812402</v>
      </c>
      <c r="M292">
        <f>STANDARDIZE(F292,Averages!$B$5,Averages!$B$6)</f>
        <v>3.916225901264745E-2</v>
      </c>
      <c r="N292">
        <f>STANDARDIZE(G292,Averages!$B$8,Averages!$B$9)</f>
        <v>0.11647776045463691</v>
      </c>
      <c r="O292">
        <f>STANDARDIZE(H292,Averages!$B$11,Averages!$B$12)</f>
        <v>-4.380511835384529E-3</v>
      </c>
      <c r="P292">
        <f>STANDARDIZE(I292,Averages!$B$14,Averages!$B$15)*-1</f>
        <v>-0.58916777862315572</v>
      </c>
    </row>
    <row r="293" spans="1:16" x14ac:dyDescent="0.3">
      <c r="A293" t="s">
        <v>220</v>
      </c>
      <c r="B293" t="s">
        <v>11</v>
      </c>
      <c r="C293">
        <v>401</v>
      </c>
      <c r="D293">
        <v>94</v>
      </c>
      <c r="E293">
        <v>0.23300000000000001</v>
      </c>
      <c r="F293">
        <v>0.308</v>
      </c>
      <c r="G293">
        <v>-2.4</v>
      </c>
      <c r="H293">
        <v>1.3</v>
      </c>
      <c r="I293">
        <v>0.12</v>
      </c>
      <c r="J293">
        <v>4969</v>
      </c>
      <c r="L293">
        <f>STANDARDIZE(E293,Averages!$B$2,Averages!$B$3)</f>
        <v>1.1370721824624535</v>
      </c>
      <c r="M293">
        <f>STANDARDIZE(F293,Averages!$B$5,Averages!$B$6)</f>
        <v>2.0051913563911838E-2</v>
      </c>
      <c r="N293">
        <f>STANDARDIZE(G293,Averages!$B$8,Averages!$B$9)</f>
        <v>-0.91611956949551743</v>
      </c>
      <c r="O293">
        <f>STANDARDIZE(H293,Averages!$B$11,Averages!$B$12)</f>
        <v>-1.2846581042572882</v>
      </c>
      <c r="P293">
        <f>STANDARDIZE(I293,Averages!$B$14,Averages!$B$15)*-1</f>
        <v>-0.30570514237601842</v>
      </c>
    </row>
    <row r="294" spans="1:16" x14ac:dyDescent="0.3">
      <c r="A294" t="s">
        <v>221</v>
      </c>
      <c r="B294" t="s">
        <v>87</v>
      </c>
      <c r="C294">
        <v>558</v>
      </c>
      <c r="D294">
        <v>88</v>
      </c>
      <c r="E294">
        <v>0.151</v>
      </c>
      <c r="F294">
        <v>0.308</v>
      </c>
      <c r="G294">
        <v>-0.9</v>
      </c>
      <c r="H294">
        <v>2.9</v>
      </c>
      <c r="I294">
        <v>0.06</v>
      </c>
      <c r="J294">
        <v>6547</v>
      </c>
      <c r="L294">
        <f>STANDARDIZE(E294,Averages!$B$2,Averages!$B$3)</f>
        <v>-7.0316356754747913E-2</v>
      </c>
      <c r="M294">
        <f>STANDARDIZE(F294,Averages!$B$5,Averages!$B$6)</f>
        <v>2.0051913563911838E-2</v>
      </c>
      <c r="N294">
        <f>STANDARDIZE(G294,Averages!$B$8,Averages!$B$9)</f>
        <v>-0.34245438618987617</v>
      </c>
      <c r="O294">
        <f>STANDARDIZE(H294,Averages!$B$11,Averages!$B$12)</f>
        <v>-0.43113970930935258</v>
      </c>
      <c r="P294">
        <f>STANDARDIZE(I294,Averages!$B$14,Averages!$B$15)*-1</f>
        <v>1.395070675106804</v>
      </c>
    </row>
    <row r="295" spans="1:16" x14ac:dyDescent="0.3">
      <c r="A295" t="s">
        <v>1478</v>
      </c>
      <c r="B295" t="s">
        <v>29</v>
      </c>
      <c r="C295">
        <v>256</v>
      </c>
      <c r="D295">
        <v>82</v>
      </c>
      <c r="E295">
        <v>0.112</v>
      </c>
      <c r="F295">
        <v>0.308</v>
      </c>
      <c r="G295">
        <v>4.8</v>
      </c>
      <c r="H295">
        <v>8.4</v>
      </c>
      <c r="I295">
        <v>7.0000000000000007E-2</v>
      </c>
      <c r="J295">
        <v>3123</v>
      </c>
      <c r="L295">
        <f>STANDARDIZE(E295,Averages!$B$2,Averages!$B$3)</f>
        <v>-0.64456212540683122</v>
      </c>
      <c r="M295">
        <f>STANDARDIZE(F295,Averages!$B$5,Averages!$B$6)</f>
        <v>2.0051913563911838E-2</v>
      </c>
      <c r="N295">
        <f>STANDARDIZE(G295,Averages!$B$8,Averages!$B$9)</f>
        <v>1.8374733103715606</v>
      </c>
      <c r="O295">
        <f>STANDARDIZE(H295,Averages!$B$11,Averages!$B$12)</f>
        <v>2.5028297733241769</v>
      </c>
      <c r="P295">
        <f>STANDARDIZE(I295,Averages!$B$14,Averages!$B$15)*-1</f>
        <v>1.1116080388596667</v>
      </c>
    </row>
    <row r="296" spans="1:16" x14ac:dyDescent="0.3">
      <c r="A296" t="s">
        <v>602</v>
      </c>
      <c r="B296" t="s">
        <v>45</v>
      </c>
      <c r="C296">
        <v>376</v>
      </c>
      <c r="D296">
        <v>91</v>
      </c>
      <c r="E296">
        <v>0.19800000000000001</v>
      </c>
      <c r="F296">
        <v>0.308</v>
      </c>
      <c r="G296">
        <v>-2</v>
      </c>
      <c r="H296">
        <v>1.6</v>
      </c>
      <c r="I296">
        <v>0.11</v>
      </c>
      <c r="J296">
        <v>7739</v>
      </c>
      <c r="L296">
        <f>STANDARDIZE(E296,Averages!$B$2,Averages!$B$3)</f>
        <v>0.62172341572340406</v>
      </c>
      <c r="M296">
        <f>STANDARDIZE(F296,Averages!$B$5,Averages!$B$6)</f>
        <v>2.0051913563911838E-2</v>
      </c>
      <c r="N296">
        <f>STANDARDIZE(G296,Averages!$B$8,Averages!$B$9)</f>
        <v>-0.76314218728067973</v>
      </c>
      <c r="O296">
        <f>STANDARDIZE(H296,Averages!$B$11,Averages!$B$12)</f>
        <v>-1.1246234052045503</v>
      </c>
      <c r="P296">
        <f>STANDARDIZE(I296,Averages!$B$14,Averages!$B$15)*-1</f>
        <v>-2.2242506128881491E-2</v>
      </c>
    </row>
    <row r="297" spans="1:16" x14ac:dyDescent="0.3">
      <c r="A297" t="s">
        <v>222</v>
      </c>
      <c r="B297" t="s">
        <v>64</v>
      </c>
      <c r="C297">
        <v>463</v>
      </c>
      <c r="D297">
        <v>84</v>
      </c>
      <c r="E297">
        <v>0.2</v>
      </c>
      <c r="F297">
        <v>0.308</v>
      </c>
      <c r="G297">
        <v>1.6</v>
      </c>
      <c r="H297">
        <v>7.4</v>
      </c>
      <c r="I297">
        <v>0.18</v>
      </c>
      <c r="J297">
        <v>9253</v>
      </c>
      <c r="L297">
        <f>STANDARDIZE(E297,Averages!$B$2,Averages!$B$3)</f>
        <v>0.65117191667992125</v>
      </c>
      <c r="M297">
        <f>STANDARDIZE(F297,Averages!$B$5,Averages!$B$6)</f>
        <v>2.0051913563911838E-2</v>
      </c>
      <c r="N297">
        <f>STANDARDIZE(G297,Averages!$B$8,Averages!$B$9)</f>
        <v>0.61365425265285933</v>
      </c>
      <c r="O297">
        <f>STANDARDIZE(H297,Averages!$B$11,Averages!$B$12)</f>
        <v>1.9693807764817173</v>
      </c>
      <c r="P297">
        <f>STANDARDIZE(I297,Averages!$B$14,Averages!$B$15)*-1</f>
        <v>-2.0064809598588407</v>
      </c>
    </row>
    <row r="298" spans="1:16" x14ac:dyDescent="0.3">
      <c r="A298" t="s">
        <v>545</v>
      </c>
      <c r="B298" t="s">
        <v>39</v>
      </c>
      <c r="C298">
        <v>197</v>
      </c>
      <c r="D298">
        <v>89</v>
      </c>
      <c r="E298">
        <v>0.17799999999999999</v>
      </c>
      <c r="F298">
        <v>0.308</v>
      </c>
      <c r="G298">
        <v>-0.1</v>
      </c>
      <c r="H298">
        <v>4.0999999999999996</v>
      </c>
      <c r="I298">
        <v>0.08</v>
      </c>
      <c r="J298">
        <v>13862</v>
      </c>
      <c r="L298">
        <f>STANDARDIZE(E298,Averages!$B$2,Averages!$B$3)</f>
        <v>0.32723840615823285</v>
      </c>
      <c r="M298">
        <f>STANDARDIZE(F298,Averages!$B$5,Averages!$B$6)</f>
        <v>2.0051913563911838E-2</v>
      </c>
      <c r="N298">
        <f>STANDARDIZE(G298,Averages!$B$8,Averages!$B$9)</f>
        <v>-3.6499621760200773E-2</v>
      </c>
      <c r="O298">
        <f>STANDARDIZE(H298,Averages!$B$11,Averages!$B$12)</f>
        <v>0.20899908690159916</v>
      </c>
      <c r="P298">
        <f>STANDARDIZE(I298,Averages!$B$14,Averages!$B$15)*-1</f>
        <v>0.82814540261252967</v>
      </c>
    </row>
    <row r="299" spans="1:16" x14ac:dyDescent="0.3">
      <c r="A299" t="s">
        <v>1479</v>
      </c>
      <c r="B299" t="s">
        <v>37</v>
      </c>
      <c r="C299">
        <v>383</v>
      </c>
      <c r="D299">
        <v>87</v>
      </c>
      <c r="E299">
        <v>0.16700000000000001</v>
      </c>
      <c r="F299">
        <v>0.307</v>
      </c>
      <c r="G299">
        <v>0.3</v>
      </c>
      <c r="H299">
        <v>1.4</v>
      </c>
      <c r="I299">
        <v>0.14000000000000001</v>
      </c>
      <c r="J299">
        <v>9627</v>
      </c>
      <c r="L299">
        <f>STANDARDIZE(E299,Averages!$B$2,Averages!$B$3)</f>
        <v>0.1652716508973891</v>
      </c>
      <c r="M299">
        <f>STANDARDIZE(F299,Averages!$B$5,Averages!$B$6)</f>
        <v>9.4156811517622679E-4</v>
      </c>
      <c r="N299">
        <f>STANDARDIZE(G299,Averages!$B$8,Averages!$B$9)</f>
        <v>0.11647776045463691</v>
      </c>
      <c r="O299">
        <f>STANDARDIZE(H299,Averages!$B$11,Averages!$B$12)</f>
        <v>-1.2313132045730424</v>
      </c>
      <c r="P299">
        <f>STANDARDIZE(I299,Averages!$B$14,Averages!$B$15)*-1</f>
        <v>-0.87263041487029314</v>
      </c>
    </row>
    <row r="300" spans="1:16" x14ac:dyDescent="0.3">
      <c r="A300" t="s">
        <v>223</v>
      </c>
      <c r="B300" t="s">
        <v>31</v>
      </c>
      <c r="C300">
        <v>439</v>
      </c>
      <c r="D300">
        <v>90</v>
      </c>
      <c r="E300">
        <v>0.10199999999999999</v>
      </c>
      <c r="F300">
        <v>0.307</v>
      </c>
      <c r="G300">
        <v>0.8</v>
      </c>
      <c r="H300">
        <v>2.8</v>
      </c>
      <c r="I300">
        <v>7.0000000000000007E-2</v>
      </c>
      <c r="J300">
        <v>7185</v>
      </c>
      <c r="L300">
        <f>STANDARDIZE(E300,Averages!$B$2,Averages!$B$3)</f>
        <v>-0.79180463018941682</v>
      </c>
      <c r="M300">
        <f>STANDARDIZE(F300,Averages!$B$5,Averages!$B$6)</f>
        <v>9.4156811517622679E-4</v>
      </c>
      <c r="N300">
        <f>STANDARDIZE(G300,Averages!$B$8,Averages!$B$9)</f>
        <v>0.30769948822318399</v>
      </c>
      <c r="O300">
        <f>STANDARDIZE(H300,Averages!$B$11,Averages!$B$12)</f>
        <v>-0.48448460899359863</v>
      </c>
      <c r="P300">
        <f>STANDARDIZE(I300,Averages!$B$14,Averages!$B$15)*-1</f>
        <v>1.1116080388596667</v>
      </c>
    </row>
    <row r="301" spans="1:16" x14ac:dyDescent="0.3">
      <c r="A301" t="s">
        <v>1206</v>
      </c>
      <c r="B301" t="s">
        <v>144</v>
      </c>
      <c r="C301">
        <v>343</v>
      </c>
      <c r="D301">
        <v>90</v>
      </c>
      <c r="E301">
        <v>9.0999999999999998E-2</v>
      </c>
      <c r="F301">
        <v>0.307</v>
      </c>
      <c r="G301">
        <v>-1.8</v>
      </c>
      <c r="H301">
        <v>1.9</v>
      </c>
      <c r="I301">
        <v>0.09</v>
      </c>
      <c r="J301">
        <v>15197</v>
      </c>
      <c r="L301">
        <f>STANDARDIZE(E301,Averages!$B$2,Averages!$B$3)</f>
        <v>-0.95377138545026086</v>
      </c>
      <c r="M301">
        <f>STANDARDIZE(F301,Averages!$B$5,Averages!$B$6)</f>
        <v>9.4156811517622679E-4</v>
      </c>
      <c r="N301">
        <f>STANDARDIZE(G301,Averages!$B$8,Averages!$B$9)</f>
        <v>-0.68665349617326088</v>
      </c>
      <c r="O301">
        <f>STANDARDIZE(H301,Averages!$B$11,Averages!$B$12)</f>
        <v>-0.96458870615181247</v>
      </c>
      <c r="P301">
        <f>STANDARDIZE(I301,Averages!$B$14,Averages!$B$15)*-1</f>
        <v>0.54468276636539281</v>
      </c>
    </row>
    <row r="302" spans="1:16" x14ac:dyDescent="0.3">
      <c r="A302" t="s">
        <v>673</v>
      </c>
      <c r="B302" t="s">
        <v>76</v>
      </c>
      <c r="C302">
        <v>224</v>
      </c>
      <c r="D302">
        <v>92</v>
      </c>
      <c r="E302">
        <v>0.188</v>
      </c>
      <c r="F302">
        <v>0.307</v>
      </c>
      <c r="G302">
        <v>-3.1</v>
      </c>
      <c r="H302">
        <v>0.5</v>
      </c>
      <c r="I302">
        <v>0.11</v>
      </c>
      <c r="J302">
        <v>1433</v>
      </c>
      <c r="L302">
        <f>STANDARDIZE(E302,Averages!$B$2,Averages!$B$3)</f>
        <v>0.47448091094081851</v>
      </c>
      <c r="M302">
        <f>STANDARDIZE(F302,Averages!$B$5,Averages!$B$6)</f>
        <v>9.4156811517622679E-4</v>
      </c>
      <c r="N302">
        <f>STANDARDIZE(G302,Averages!$B$8,Averages!$B$9)</f>
        <v>-1.1838299883714833</v>
      </c>
      <c r="O302">
        <f>STANDARDIZE(H302,Averages!$B$11,Averages!$B$12)</f>
        <v>-1.7114173017312564</v>
      </c>
      <c r="P302">
        <f>STANDARDIZE(I302,Averages!$B$14,Averages!$B$15)*-1</f>
        <v>-2.2242506128881491E-2</v>
      </c>
    </row>
    <row r="303" spans="1:16" x14ac:dyDescent="0.3">
      <c r="A303" t="s">
        <v>1242</v>
      </c>
      <c r="B303" t="s">
        <v>37</v>
      </c>
      <c r="C303">
        <v>179</v>
      </c>
      <c r="D303">
        <v>86</v>
      </c>
      <c r="E303">
        <v>6.4000000000000001E-2</v>
      </c>
      <c r="F303">
        <v>0.30599999999999999</v>
      </c>
      <c r="G303">
        <v>0.8</v>
      </c>
      <c r="H303">
        <v>5.4</v>
      </c>
      <c r="I303">
        <v>0.06</v>
      </c>
      <c r="J303">
        <v>16578</v>
      </c>
      <c r="L303">
        <f>STANDARDIZE(E303,Averages!$B$2,Averages!$B$3)</f>
        <v>-1.3513261483632417</v>
      </c>
      <c r="M303">
        <f>STANDARDIZE(F303,Averages!$B$5,Averages!$B$6)</f>
        <v>-1.8168777333559386E-2</v>
      </c>
      <c r="N303">
        <f>STANDARDIZE(G303,Averages!$B$8,Averages!$B$9)</f>
        <v>0.30769948822318399</v>
      </c>
      <c r="O303">
        <f>STANDARDIZE(H303,Averages!$B$11,Averages!$B$12)</f>
        <v>0.90248278279679739</v>
      </c>
      <c r="P303">
        <f>STANDARDIZE(I303,Averages!$B$14,Averages!$B$15)*-1</f>
        <v>1.395070675106804</v>
      </c>
    </row>
    <row r="304" spans="1:16" x14ac:dyDescent="0.3">
      <c r="A304" t="s">
        <v>224</v>
      </c>
      <c r="B304" t="s">
        <v>90</v>
      </c>
      <c r="C304">
        <v>533</v>
      </c>
      <c r="D304">
        <v>85</v>
      </c>
      <c r="E304">
        <v>0.192</v>
      </c>
      <c r="F304">
        <v>0.30499999999999999</v>
      </c>
      <c r="G304">
        <v>-4.4000000000000004</v>
      </c>
      <c r="H304">
        <v>2.2000000000000002</v>
      </c>
      <c r="I304">
        <v>0.12</v>
      </c>
      <c r="J304">
        <v>10349</v>
      </c>
      <c r="L304">
        <f>STANDARDIZE(E304,Averages!$B$2,Averages!$B$3)</f>
        <v>0.53337791285385272</v>
      </c>
      <c r="M304">
        <f>STANDARDIZE(F304,Averages!$B$5,Averages!$B$6)</f>
        <v>-3.7279122782294997E-2</v>
      </c>
      <c r="N304">
        <f>STANDARDIZE(G304,Averages!$B$8,Averages!$B$9)</f>
        <v>-1.681006480569706</v>
      </c>
      <c r="O304">
        <f>STANDARDIZE(H304,Averages!$B$11,Averages!$B$12)</f>
        <v>-0.80455400709907443</v>
      </c>
      <c r="P304">
        <f>STANDARDIZE(I304,Averages!$B$14,Averages!$B$15)*-1</f>
        <v>-0.30570514237601842</v>
      </c>
    </row>
    <row r="305" spans="1:16" x14ac:dyDescent="0.3">
      <c r="A305" t="s">
        <v>1216</v>
      </c>
      <c r="B305" t="s">
        <v>83</v>
      </c>
      <c r="C305">
        <v>162</v>
      </c>
      <c r="D305">
        <v>90</v>
      </c>
      <c r="E305">
        <v>7.6999999999999999E-2</v>
      </c>
      <c r="F305">
        <v>0.30499999999999999</v>
      </c>
      <c r="G305">
        <v>-0.2</v>
      </c>
      <c r="H305">
        <v>1.3</v>
      </c>
      <c r="I305">
        <v>0.1</v>
      </c>
      <c r="J305">
        <v>14936</v>
      </c>
      <c r="L305">
        <f>STANDARDIZE(E305,Averages!$B$2,Averages!$B$3)</f>
        <v>-1.1599108921458805</v>
      </c>
      <c r="M305">
        <f>STANDARDIZE(F305,Averages!$B$5,Averages!$B$6)</f>
        <v>-3.7279122782294997E-2</v>
      </c>
      <c r="N305">
        <f>STANDARDIZE(G305,Averages!$B$8,Averages!$B$9)</f>
        <v>-7.4743967313910184E-2</v>
      </c>
      <c r="O305">
        <f>STANDARDIZE(H305,Averages!$B$11,Averages!$B$12)</f>
        <v>-1.2846581042572882</v>
      </c>
      <c r="P305">
        <f>STANDARDIZE(I305,Averages!$B$14,Averages!$B$15)*-1</f>
        <v>0.26122013011825546</v>
      </c>
    </row>
    <row r="306" spans="1:16" x14ac:dyDescent="0.3">
      <c r="A306" t="s">
        <v>430</v>
      </c>
      <c r="B306" t="s">
        <v>33</v>
      </c>
      <c r="C306">
        <v>385</v>
      </c>
      <c r="D306">
        <v>84</v>
      </c>
      <c r="E306">
        <v>0.17899999999999999</v>
      </c>
      <c r="F306">
        <v>0.30499999999999999</v>
      </c>
      <c r="G306">
        <v>1</v>
      </c>
      <c r="H306">
        <v>4.7</v>
      </c>
      <c r="I306">
        <v>0.13</v>
      </c>
      <c r="J306">
        <v>14106</v>
      </c>
      <c r="L306">
        <f>STANDARDIZE(E306,Averages!$B$2,Averages!$B$3)</f>
        <v>0.34196265663649145</v>
      </c>
      <c r="M306">
        <f>STANDARDIZE(F306,Averages!$B$5,Averages!$B$6)</f>
        <v>-3.7279122782294997E-2</v>
      </c>
      <c r="N306">
        <f>STANDARDIZE(G306,Averages!$B$8,Averages!$B$9)</f>
        <v>0.38418817933060284</v>
      </c>
      <c r="O306">
        <f>STANDARDIZE(H306,Averages!$B$11,Averages!$B$12)</f>
        <v>0.52906848500707537</v>
      </c>
      <c r="P306">
        <f>STANDARDIZE(I306,Averages!$B$14,Averages!$B$15)*-1</f>
        <v>-0.58916777862315572</v>
      </c>
    </row>
    <row r="307" spans="1:16" x14ac:dyDescent="0.3">
      <c r="A307" t="s">
        <v>449</v>
      </c>
      <c r="B307" t="s">
        <v>21</v>
      </c>
      <c r="C307">
        <v>373</v>
      </c>
      <c r="D307">
        <v>69</v>
      </c>
      <c r="E307">
        <v>0.1</v>
      </c>
      <c r="F307">
        <v>0.30499999999999999</v>
      </c>
      <c r="G307">
        <v>0.7</v>
      </c>
      <c r="H307">
        <v>5.6</v>
      </c>
      <c r="I307">
        <v>0.12</v>
      </c>
      <c r="J307">
        <v>6885</v>
      </c>
      <c r="L307">
        <f>STANDARDIZE(E307,Averages!$B$2,Averages!$B$3)</f>
        <v>-0.82125313114593379</v>
      </c>
      <c r="M307">
        <f>STANDARDIZE(F307,Averages!$B$5,Averages!$B$6)</f>
        <v>-3.7279122782294997E-2</v>
      </c>
      <c r="N307">
        <f>STANDARDIZE(G307,Averages!$B$8,Averages!$B$9)</f>
        <v>0.26945514266947457</v>
      </c>
      <c r="O307">
        <f>STANDARDIZE(H307,Averages!$B$11,Averages!$B$12)</f>
        <v>1.009172582165289</v>
      </c>
      <c r="P307">
        <f>STANDARDIZE(I307,Averages!$B$14,Averages!$B$15)*-1</f>
        <v>-0.30570514237601842</v>
      </c>
    </row>
    <row r="308" spans="1:16" x14ac:dyDescent="0.3">
      <c r="A308" t="s">
        <v>1480</v>
      </c>
      <c r="B308" t="s">
        <v>90</v>
      </c>
      <c r="C308">
        <v>331</v>
      </c>
      <c r="D308">
        <v>84</v>
      </c>
      <c r="E308">
        <v>0.2</v>
      </c>
      <c r="F308">
        <v>0.30399999999999999</v>
      </c>
      <c r="G308">
        <v>-2.6</v>
      </c>
      <c r="H308">
        <v>2.1</v>
      </c>
      <c r="I308">
        <v>0.15</v>
      </c>
      <c r="J308">
        <v>11146</v>
      </c>
      <c r="L308">
        <f>STANDARDIZE(E308,Averages!$B$2,Averages!$B$3)</f>
        <v>0.65117191667992125</v>
      </c>
      <c r="M308">
        <f>STANDARDIZE(F308,Averages!$B$5,Averages!$B$6)</f>
        <v>-5.6389468231030603E-2</v>
      </c>
      <c r="N308">
        <f>STANDARDIZE(G308,Averages!$B$8,Averages!$B$9)</f>
        <v>-0.99260826060293628</v>
      </c>
      <c r="O308">
        <f>STANDARDIZE(H308,Averages!$B$11,Averages!$B$12)</f>
        <v>-0.85789890678332048</v>
      </c>
      <c r="P308">
        <f>STANDARDIZE(I308,Averages!$B$14,Averages!$B$15)*-1</f>
        <v>-1.1560930511174297</v>
      </c>
    </row>
    <row r="309" spans="1:16" x14ac:dyDescent="0.3">
      <c r="A309" t="s">
        <v>1481</v>
      </c>
      <c r="B309" t="s">
        <v>76</v>
      </c>
      <c r="C309">
        <v>88</v>
      </c>
      <c r="D309">
        <v>90</v>
      </c>
      <c r="E309">
        <v>0.13900000000000001</v>
      </c>
      <c r="F309">
        <v>0.30399999999999999</v>
      </c>
      <c r="G309">
        <v>0.8</v>
      </c>
      <c r="H309">
        <v>4.5</v>
      </c>
      <c r="I309">
        <v>0.15</v>
      </c>
      <c r="J309">
        <v>7423</v>
      </c>
      <c r="L309">
        <f>STANDARDIZE(E309,Averages!$B$2,Averages!$B$3)</f>
        <v>-0.24700736249385025</v>
      </c>
      <c r="M309">
        <f>STANDARDIZE(F309,Averages!$B$5,Averages!$B$6)</f>
        <v>-5.6389468231030603E-2</v>
      </c>
      <c r="N309">
        <f>STANDARDIZE(G309,Averages!$B$8,Averages!$B$9)</f>
        <v>0.30769948822318399</v>
      </c>
      <c r="O309">
        <f>STANDARDIZE(H309,Averages!$B$11,Averages!$B$12)</f>
        <v>0.42237868563858333</v>
      </c>
      <c r="P309">
        <f>STANDARDIZE(I309,Averages!$B$14,Averages!$B$15)*-1</f>
        <v>-1.1560930511174297</v>
      </c>
    </row>
    <row r="310" spans="1:16" x14ac:dyDescent="0.3">
      <c r="A310" t="s">
        <v>1482</v>
      </c>
      <c r="B310" t="s">
        <v>144</v>
      </c>
      <c r="C310">
        <v>197</v>
      </c>
      <c r="D310">
        <v>88</v>
      </c>
      <c r="E310">
        <v>0.26700000000000002</v>
      </c>
      <c r="F310">
        <v>0.30399999999999999</v>
      </c>
      <c r="G310">
        <v>1.9</v>
      </c>
      <c r="H310">
        <v>1.1000000000000001</v>
      </c>
      <c r="I310">
        <v>0.1</v>
      </c>
      <c r="J310">
        <v>9953</v>
      </c>
      <c r="L310">
        <f>STANDARDIZE(E310,Averages!$B$2,Averages!$B$3)</f>
        <v>1.6376966987232442</v>
      </c>
      <c r="M310">
        <f>STANDARDIZE(F310,Averages!$B$5,Averages!$B$6)</f>
        <v>-5.6389468231030603E-2</v>
      </c>
      <c r="N310">
        <f>STANDARDIZE(G310,Averages!$B$8,Averages!$B$9)</f>
        <v>0.72838728931398755</v>
      </c>
      <c r="O310">
        <f>STANDARDIZE(H310,Averages!$B$11,Averages!$B$12)</f>
        <v>-1.3913479036257803</v>
      </c>
      <c r="P310">
        <f>STANDARDIZE(I310,Averages!$B$14,Averages!$B$15)*-1</f>
        <v>0.26122013011825546</v>
      </c>
    </row>
    <row r="311" spans="1:16" x14ac:dyDescent="0.3">
      <c r="A311" t="s">
        <v>1389</v>
      </c>
      <c r="B311" t="s">
        <v>35</v>
      </c>
      <c r="C311">
        <v>64</v>
      </c>
      <c r="D311">
        <v>86</v>
      </c>
      <c r="E311">
        <v>0</v>
      </c>
      <c r="F311">
        <v>0.30399999999999999</v>
      </c>
      <c r="G311">
        <v>0.7</v>
      </c>
      <c r="H311">
        <v>4</v>
      </c>
      <c r="I311">
        <v>0.12</v>
      </c>
      <c r="J311">
        <v>17023</v>
      </c>
      <c r="L311">
        <f>STANDARDIZE(E311,Averages!$B$2,Averages!$B$3)</f>
        <v>-2.2936781789717888</v>
      </c>
      <c r="M311">
        <f>STANDARDIZE(F311,Averages!$B$5,Averages!$B$6)</f>
        <v>-5.6389468231030603E-2</v>
      </c>
      <c r="N311">
        <f>STANDARDIZE(G311,Averages!$B$8,Averages!$B$9)</f>
        <v>0.26945514266947457</v>
      </c>
      <c r="O311">
        <f>STANDARDIZE(H311,Averages!$B$11,Averages!$B$12)</f>
        <v>0.15565418721735336</v>
      </c>
      <c r="P311">
        <f>STANDARDIZE(I311,Averages!$B$14,Averages!$B$15)*-1</f>
        <v>-0.30570514237601842</v>
      </c>
    </row>
    <row r="312" spans="1:16" x14ac:dyDescent="0.3">
      <c r="A312" t="s">
        <v>1483</v>
      </c>
      <c r="B312" t="s">
        <v>144</v>
      </c>
      <c r="C312">
        <v>195</v>
      </c>
      <c r="D312">
        <v>88</v>
      </c>
      <c r="E312">
        <v>0.128</v>
      </c>
      <c r="F312">
        <v>0.30299999999999999</v>
      </c>
      <c r="G312">
        <v>-0.5</v>
      </c>
      <c r="H312">
        <v>2.2999999999999998</v>
      </c>
      <c r="I312">
        <v>0.18</v>
      </c>
      <c r="J312">
        <v>11247</v>
      </c>
      <c r="L312">
        <f>STANDARDIZE(E312,Averages!$B$2,Averages!$B$3)</f>
        <v>-0.40897411775469444</v>
      </c>
      <c r="M312">
        <f>STANDARDIZE(F312,Averages!$B$5,Averages!$B$6)</f>
        <v>-7.5499813679766214E-2</v>
      </c>
      <c r="N312">
        <f>STANDARDIZE(G312,Averages!$B$8,Averages!$B$9)</f>
        <v>-0.18947700397503844</v>
      </c>
      <c r="O312">
        <f>STANDARDIZE(H312,Averages!$B$11,Averages!$B$12)</f>
        <v>-0.7512091074148286</v>
      </c>
      <c r="P312">
        <f>STANDARDIZE(I312,Averages!$B$14,Averages!$B$15)*-1</f>
        <v>-2.0064809598588407</v>
      </c>
    </row>
    <row r="313" spans="1:16" x14ac:dyDescent="0.3">
      <c r="A313" t="s">
        <v>1484</v>
      </c>
      <c r="B313" t="s">
        <v>15</v>
      </c>
      <c r="C313">
        <v>170</v>
      </c>
      <c r="D313">
        <v>86</v>
      </c>
      <c r="E313">
        <v>0.23100000000000001</v>
      </c>
      <c r="F313">
        <v>0.30299999999999999</v>
      </c>
      <c r="G313">
        <v>-2.2000000000000002</v>
      </c>
      <c r="H313">
        <v>1.3</v>
      </c>
      <c r="I313">
        <v>0.12</v>
      </c>
      <c r="J313">
        <v>14131</v>
      </c>
      <c r="L313">
        <f>STANDARDIZE(E313,Averages!$B$2,Averages!$B$3)</f>
        <v>1.1076236815059364</v>
      </c>
      <c r="M313">
        <f>STANDARDIZE(F313,Averages!$B$5,Averages!$B$6)</f>
        <v>-7.5499813679766214E-2</v>
      </c>
      <c r="N313">
        <f>STANDARDIZE(G313,Averages!$B$8,Averages!$B$9)</f>
        <v>-0.83963087838809869</v>
      </c>
      <c r="O313">
        <f>STANDARDIZE(H313,Averages!$B$11,Averages!$B$12)</f>
        <v>-1.2846581042572882</v>
      </c>
      <c r="P313">
        <f>STANDARDIZE(I313,Averages!$B$14,Averages!$B$15)*-1</f>
        <v>-0.30570514237601842</v>
      </c>
    </row>
    <row r="314" spans="1:16" x14ac:dyDescent="0.3">
      <c r="A314" t="s">
        <v>1300</v>
      </c>
      <c r="B314" t="s">
        <v>17</v>
      </c>
      <c r="C314">
        <v>204</v>
      </c>
      <c r="D314">
        <v>83</v>
      </c>
      <c r="E314">
        <v>0.191</v>
      </c>
      <c r="F314">
        <v>0.30299999999999999</v>
      </c>
      <c r="G314">
        <v>0.5</v>
      </c>
      <c r="H314">
        <v>3.3</v>
      </c>
      <c r="I314">
        <v>0.15</v>
      </c>
      <c r="J314">
        <v>13910</v>
      </c>
      <c r="L314">
        <f>STANDARDIZE(E314,Averages!$B$2,Averages!$B$3)</f>
        <v>0.51865366237559418</v>
      </c>
      <c r="M314">
        <f>STANDARDIZE(F314,Averages!$B$5,Averages!$B$6)</f>
        <v>-7.5499813679766214E-2</v>
      </c>
      <c r="N314">
        <f>STANDARDIZE(G314,Averages!$B$8,Averages!$B$9)</f>
        <v>0.19296645156205572</v>
      </c>
      <c r="O314">
        <f>STANDARDIZE(H314,Averages!$B$11,Averages!$B$12)</f>
        <v>-0.21776011057236869</v>
      </c>
      <c r="P314">
        <f>STANDARDIZE(I314,Averages!$B$14,Averages!$B$15)*-1</f>
        <v>-1.1560930511174297</v>
      </c>
    </row>
    <row r="315" spans="1:16" x14ac:dyDescent="0.3">
      <c r="A315" t="s">
        <v>225</v>
      </c>
      <c r="B315" t="s">
        <v>71</v>
      </c>
      <c r="C315">
        <v>539</v>
      </c>
      <c r="D315">
        <v>87</v>
      </c>
      <c r="E315">
        <v>0.126</v>
      </c>
      <c r="F315">
        <v>0.30299999999999999</v>
      </c>
      <c r="G315">
        <v>2.7</v>
      </c>
      <c r="H315">
        <v>3.6</v>
      </c>
      <c r="I315">
        <v>0.11</v>
      </c>
      <c r="J315">
        <v>8252</v>
      </c>
      <c r="L315">
        <f>STANDARDIZE(E315,Averages!$B$2,Averages!$B$3)</f>
        <v>-0.43842261871121158</v>
      </c>
      <c r="M315">
        <f>STANDARDIZE(F315,Averages!$B$5,Averages!$B$6)</f>
        <v>-7.5499813679766214E-2</v>
      </c>
      <c r="N315">
        <f>STANDARDIZE(G315,Averages!$B$8,Averages!$B$9)</f>
        <v>1.0343420537436629</v>
      </c>
      <c r="O315">
        <f>STANDARDIZE(H315,Averages!$B$11,Averages!$B$12)</f>
        <v>-5.7725411519630565E-2</v>
      </c>
      <c r="P315">
        <f>STANDARDIZE(I315,Averages!$B$14,Averages!$B$15)*-1</f>
        <v>-2.2242506128881491E-2</v>
      </c>
    </row>
    <row r="316" spans="1:16" x14ac:dyDescent="0.3">
      <c r="A316" t="s">
        <v>226</v>
      </c>
      <c r="B316" t="s">
        <v>129</v>
      </c>
      <c r="C316">
        <v>435</v>
      </c>
      <c r="D316">
        <v>85</v>
      </c>
      <c r="E316">
        <v>0.11700000000000001</v>
      </c>
      <c r="F316">
        <v>0.30299999999999999</v>
      </c>
      <c r="G316">
        <v>-6.6</v>
      </c>
      <c r="H316">
        <v>0.9</v>
      </c>
      <c r="I316">
        <v>7.0000000000000007E-2</v>
      </c>
      <c r="J316">
        <v>393</v>
      </c>
      <c r="L316">
        <f>STANDARDIZE(E316,Averages!$B$2,Averages!$B$3)</f>
        <v>-0.57094087301553842</v>
      </c>
      <c r="M316">
        <f>STANDARDIZE(F316,Averages!$B$5,Averages!$B$6)</f>
        <v>-7.5499813679766214E-2</v>
      </c>
      <c r="N316">
        <f>STANDARDIZE(G316,Averages!$B$8,Averages!$B$9)</f>
        <v>-2.5223820827513128</v>
      </c>
      <c r="O316">
        <f>STANDARDIZE(H316,Averages!$B$11,Averages!$B$12)</f>
        <v>-1.4980377029942724</v>
      </c>
      <c r="P316">
        <f>STANDARDIZE(I316,Averages!$B$14,Averages!$B$15)*-1</f>
        <v>1.1116080388596667</v>
      </c>
    </row>
    <row r="317" spans="1:16" x14ac:dyDescent="0.3">
      <c r="A317" t="s">
        <v>1232</v>
      </c>
      <c r="B317" t="s">
        <v>90</v>
      </c>
      <c r="C317">
        <v>87</v>
      </c>
      <c r="D317">
        <v>83</v>
      </c>
      <c r="E317">
        <v>8.5999999999999993E-2</v>
      </c>
      <c r="F317">
        <v>0.30299999999999999</v>
      </c>
      <c r="G317">
        <v>-0.1</v>
      </c>
      <c r="H317">
        <v>5.5</v>
      </c>
      <c r="I317">
        <v>0.09</v>
      </c>
      <c r="J317">
        <v>15491</v>
      </c>
      <c r="L317">
        <f>STANDARDIZE(E317,Averages!$B$2,Averages!$B$3)</f>
        <v>-1.0273926378415537</v>
      </c>
      <c r="M317">
        <f>STANDARDIZE(F317,Averages!$B$5,Averages!$B$6)</f>
        <v>-7.5499813679766214E-2</v>
      </c>
      <c r="N317">
        <f>STANDARDIZE(G317,Averages!$B$8,Averages!$B$9)</f>
        <v>-3.6499621760200773E-2</v>
      </c>
      <c r="O317">
        <f>STANDARDIZE(H317,Averages!$B$11,Averages!$B$12)</f>
        <v>0.95582768248104322</v>
      </c>
      <c r="P317">
        <f>STANDARDIZE(I317,Averages!$B$14,Averages!$B$15)*-1</f>
        <v>0.54468276636539281</v>
      </c>
    </row>
    <row r="318" spans="1:16" x14ac:dyDescent="0.3">
      <c r="A318" t="s">
        <v>227</v>
      </c>
      <c r="B318" t="s">
        <v>39</v>
      </c>
      <c r="C318">
        <v>632</v>
      </c>
      <c r="D318">
        <v>85</v>
      </c>
      <c r="E318">
        <v>0.14799999999999999</v>
      </c>
      <c r="F318">
        <v>0.30199999999999999</v>
      </c>
      <c r="G318">
        <v>1</v>
      </c>
      <c r="H318">
        <v>4.4000000000000004</v>
      </c>
      <c r="I318">
        <v>0.08</v>
      </c>
      <c r="J318">
        <v>12434</v>
      </c>
      <c r="L318">
        <f>STANDARDIZE(E318,Averages!$B$2,Averages!$B$3)</f>
        <v>-0.1144891081895236</v>
      </c>
      <c r="M318">
        <f>STANDARDIZE(F318,Averages!$B$5,Averages!$B$6)</f>
        <v>-9.4610159128501833E-2</v>
      </c>
      <c r="N318">
        <f>STANDARDIZE(G318,Averages!$B$8,Averages!$B$9)</f>
        <v>0.38418817933060284</v>
      </c>
      <c r="O318">
        <f>STANDARDIZE(H318,Averages!$B$11,Averages!$B$12)</f>
        <v>0.3690337859543375</v>
      </c>
      <c r="P318">
        <f>STANDARDIZE(I318,Averages!$B$14,Averages!$B$15)*-1</f>
        <v>0.82814540261252967</v>
      </c>
    </row>
    <row r="319" spans="1:16" x14ac:dyDescent="0.3">
      <c r="A319" t="s">
        <v>228</v>
      </c>
      <c r="B319" t="s">
        <v>74</v>
      </c>
      <c r="C319">
        <v>485</v>
      </c>
      <c r="D319">
        <v>81</v>
      </c>
      <c r="E319">
        <v>0.23499999999999999</v>
      </c>
      <c r="F319">
        <v>0.30199999999999999</v>
      </c>
      <c r="G319">
        <v>-2.1</v>
      </c>
      <c r="H319">
        <v>2.7</v>
      </c>
      <c r="I319">
        <v>0.14000000000000001</v>
      </c>
      <c r="J319">
        <v>3057</v>
      </c>
      <c r="L319">
        <f>STANDARDIZE(E319,Averages!$B$2,Averages!$B$3)</f>
        <v>1.1665206834189701</v>
      </c>
      <c r="M319">
        <f>STANDARDIZE(F319,Averages!$B$5,Averages!$B$6)</f>
        <v>-9.4610159128501833E-2</v>
      </c>
      <c r="N319">
        <f>STANDARDIZE(G319,Averages!$B$8,Averages!$B$9)</f>
        <v>-0.80138653283438921</v>
      </c>
      <c r="O319">
        <f>STANDARDIZE(H319,Averages!$B$11,Averages!$B$12)</f>
        <v>-0.5378295086778444</v>
      </c>
      <c r="P319">
        <f>STANDARDIZE(I319,Averages!$B$14,Averages!$B$15)*-1</f>
        <v>-0.87263041487029314</v>
      </c>
    </row>
    <row r="320" spans="1:16" x14ac:dyDescent="0.3">
      <c r="A320" t="s">
        <v>1227</v>
      </c>
      <c r="B320" t="s">
        <v>144</v>
      </c>
      <c r="C320">
        <v>71</v>
      </c>
      <c r="D320">
        <v>87</v>
      </c>
      <c r="E320">
        <v>0.22700000000000001</v>
      </c>
      <c r="F320">
        <v>0.30199999999999999</v>
      </c>
      <c r="G320">
        <v>0.5</v>
      </c>
      <c r="H320">
        <v>3.2</v>
      </c>
      <c r="I320">
        <v>0.18</v>
      </c>
      <c r="J320">
        <v>8979</v>
      </c>
      <c r="L320">
        <f>STANDARDIZE(E320,Averages!$B$2,Averages!$B$3)</f>
        <v>1.048726679592902</v>
      </c>
      <c r="M320">
        <f>STANDARDIZE(F320,Averages!$B$5,Averages!$B$6)</f>
        <v>-9.4610159128501833E-2</v>
      </c>
      <c r="N320">
        <f>STANDARDIZE(G320,Averages!$B$8,Averages!$B$9)</f>
        <v>0.19296645156205572</v>
      </c>
      <c r="O320">
        <f>STANDARDIZE(H320,Averages!$B$11,Averages!$B$12)</f>
        <v>-0.27110501025661449</v>
      </c>
      <c r="P320">
        <f>STANDARDIZE(I320,Averages!$B$14,Averages!$B$15)*-1</f>
        <v>-2.0064809598588407</v>
      </c>
    </row>
    <row r="321" spans="1:16" x14ac:dyDescent="0.3">
      <c r="A321" t="s">
        <v>512</v>
      </c>
      <c r="B321" t="s">
        <v>78</v>
      </c>
      <c r="C321">
        <v>186</v>
      </c>
      <c r="D321">
        <v>84</v>
      </c>
      <c r="E321">
        <v>0.11700000000000001</v>
      </c>
      <c r="F321">
        <v>0.30199999999999999</v>
      </c>
      <c r="G321">
        <v>3.6</v>
      </c>
      <c r="H321">
        <v>7.8</v>
      </c>
      <c r="I321">
        <v>0.04</v>
      </c>
      <c r="J321">
        <v>8418</v>
      </c>
      <c r="L321">
        <f>STANDARDIZE(E321,Averages!$B$2,Averages!$B$3)</f>
        <v>-0.57094087301553842</v>
      </c>
      <c r="M321">
        <f>STANDARDIZE(F321,Averages!$B$5,Averages!$B$6)</f>
        <v>-9.4610159128501833E-2</v>
      </c>
      <c r="N321">
        <f>STANDARDIZE(G321,Averages!$B$8,Averages!$B$9)</f>
        <v>1.3785411637270477</v>
      </c>
      <c r="O321">
        <f>STANDARDIZE(H321,Averages!$B$11,Averages!$B$12)</f>
        <v>2.182760375218701</v>
      </c>
      <c r="P321">
        <f>STANDARDIZE(I321,Averages!$B$14,Averages!$B$15)*-1</f>
        <v>1.9619959476010782</v>
      </c>
    </row>
    <row r="322" spans="1:16" x14ac:dyDescent="0.3">
      <c r="A322" t="s">
        <v>229</v>
      </c>
      <c r="B322" t="s">
        <v>33</v>
      </c>
      <c r="C322">
        <v>496</v>
      </c>
      <c r="D322">
        <v>82</v>
      </c>
      <c r="E322">
        <v>0.14299999999999999</v>
      </c>
      <c r="F322">
        <v>0.30199999999999999</v>
      </c>
      <c r="G322">
        <v>-1.9</v>
      </c>
      <c r="H322">
        <v>3.6</v>
      </c>
      <c r="I322">
        <v>0.05</v>
      </c>
      <c r="J322">
        <v>7435</v>
      </c>
      <c r="L322">
        <f>STANDARDIZE(E322,Averages!$B$2,Averages!$B$3)</f>
        <v>-0.1881103605808164</v>
      </c>
      <c r="M322">
        <f>STANDARDIZE(F322,Averages!$B$5,Averages!$B$6)</f>
        <v>-9.4610159128501833E-2</v>
      </c>
      <c r="N322">
        <f>STANDARDIZE(G322,Averages!$B$8,Averages!$B$9)</f>
        <v>-0.72489784172697025</v>
      </c>
      <c r="O322">
        <f>STANDARDIZE(H322,Averages!$B$11,Averages!$B$12)</f>
        <v>-5.7725411519630565E-2</v>
      </c>
      <c r="P322">
        <f>STANDARDIZE(I322,Averages!$B$14,Averages!$B$15)*-1</f>
        <v>1.6785333113539409</v>
      </c>
    </row>
    <row r="323" spans="1:16" x14ac:dyDescent="0.3">
      <c r="A323" t="s">
        <v>437</v>
      </c>
      <c r="B323" t="s">
        <v>56</v>
      </c>
      <c r="C323">
        <v>119</v>
      </c>
      <c r="D323">
        <v>86</v>
      </c>
      <c r="E323">
        <v>0.16200000000000001</v>
      </c>
      <c r="F323">
        <v>0.30099999999999999</v>
      </c>
      <c r="G323">
        <v>-0.8</v>
      </c>
      <c r="H323">
        <v>4.4000000000000004</v>
      </c>
      <c r="I323">
        <v>0.13</v>
      </c>
      <c r="J323">
        <v>12956</v>
      </c>
      <c r="L323">
        <f>STANDARDIZE(E323,Averages!$B$2,Averages!$B$3)</f>
        <v>9.165039850609627E-2</v>
      </c>
      <c r="M323">
        <f>STANDARDIZE(F323,Averages!$B$5,Averages!$B$6)</f>
        <v>-0.11372050457723744</v>
      </c>
      <c r="N323">
        <f>STANDARDIZE(G323,Averages!$B$8,Averages!$B$9)</f>
        <v>-0.30421004063616675</v>
      </c>
      <c r="O323">
        <f>STANDARDIZE(H323,Averages!$B$11,Averages!$B$12)</f>
        <v>0.3690337859543375</v>
      </c>
      <c r="P323">
        <f>STANDARDIZE(I323,Averages!$B$14,Averages!$B$15)*-1</f>
        <v>-0.58916777862315572</v>
      </c>
    </row>
    <row r="324" spans="1:16" x14ac:dyDescent="0.3">
      <c r="A324" t="s">
        <v>230</v>
      </c>
      <c r="B324" t="s">
        <v>71</v>
      </c>
      <c r="C324">
        <v>570</v>
      </c>
      <c r="D324">
        <v>86</v>
      </c>
      <c r="E324">
        <v>0.151</v>
      </c>
      <c r="F324">
        <v>0.30099999999999999</v>
      </c>
      <c r="G324">
        <v>-1.3</v>
      </c>
      <c r="H324">
        <v>2.5</v>
      </c>
      <c r="I324">
        <v>0.13</v>
      </c>
      <c r="J324">
        <v>5343</v>
      </c>
      <c r="L324">
        <f>STANDARDIZE(E324,Averages!$B$2,Averages!$B$3)</f>
        <v>-7.0316356754747913E-2</v>
      </c>
      <c r="M324">
        <f>STANDARDIZE(F324,Averages!$B$5,Averages!$B$6)</f>
        <v>-0.11372050457723744</v>
      </c>
      <c r="N324">
        <f>STANDARDIZE(G324,Averages!$B$8,Averages!$B$9)</f>
        <v>-0.49543176840471381</v>
      </c>
      <c r="O324">
        <f>STANDARDIZE(H324,Averages!$B$11,Averages!$B$12)</f>
        <v>-0.6445193080463365</v>
      </c>
      <c r="P324">
        <f>STANDARDIZE(I324,Averages!$B$14,Averages!$B$15)*-1</f>
        <v>-0.58916777862315572</v>
      </c>
    </row>
    <row r="325" spans="1:16" x14ac:dyDescent="0.3">
      <c r="A325" t="s">
        <v>1485</v>
      </c>
      <c r="B325" t="s">
        <v>11</v>
      </c>
      <c r="C325">
        <v>117</v>
      </c>
      <c r="D325">
        <v>89</v>
      </c>
      <c r="E325">
        <v>0.157</v>
      </c>
      <c r="F325">
        <v>0.30099999999999999</v>
      </c>
      <c r="G325">
        <v>0.8</v>
      </c>
      <c r="H325">
        <v>7.1</v>
      </c>
      <c r="I325">
        <v>0.13</v>
      </c>
      <c r="J325">
        <v>11494</v>
      </c>
      <c r="L325">
        <f>STANDARDIZE(E325,Averages!$B$2,Averages!$B$3)</f>
        <v>1.8029146114803465E-2</v>
      </c>
      <c r="M325">
        <f>STANDARDIZE(F325,Averages!$B$5,Averages!$B$6)</f>
        <v>-0.11372050457723744</v>
      </c>
      <c r="N325">
        <f>STANDARDIZE(G325,Averages!$B$8,Averages!$B$9)</f>
        <v>0.30769948822318399</v>
      </c>
      <c r="O325">
        <f>STANDARDIZE(H325,Averages!$B$11,Averages!$B$12)</f>
        <v>1.8093460774289789</v>
      </c>
      <c r="P325">
        <f>STANDARDIZE(I325,Averages!$B$14,Averages!$B$15)*-1</f>
        <v>-0.58916777862315572</v>
      </c>
    </row>
    <row r="326" spans="1:16" x14ac:dyDescent="0.3">
      <c r="A326" t="s">
        <v>1221</v>
      </c>
      <c r="B326" t="s">
        <v>33</v>
      </c>
      <c r="C326">
        <v>66</v>
      </c>
      <c r="D326">
        <v>81</v>
      </c>
      <c r="E326">
        <v>0.10199999999999999</v>
      </c>
      <c r="F326">
        <v>0.30099999999999999</v>
      </c>
      <c r="G326">
        <v>-0.8</v>
      </c>
      <c r="H326">
        <v>1.3</v>
      </c>
      <c r="I326">
        <v>0.09</v>
      </c>
      <c r="J326">
        <v>14968</v>
      </c>
      <c r="L326">
        <f>STANDARDIZE(E326,Averages!$B$2,Averages!$B$3)</f>
        <v>-0.79180463018941682</v>
      </c>
      <c r="M326">
        <f>STANDARDIZE(F326,Averages!$B$5,Averages!$B$6)</f>
        <v>-0.11372050457723744</v>
      </c>
      <c r="N326">
        <f>STANDARDIZE(G326,Averages!$B$8,Averages!$B$9)</f>
        <v>-0.30421004063616675</v>
      </c>
      <c r="O326">
        <f>STANDARDIZE(H326,Averages!$B$11,Averages!$B$12)</f>
        <v>-1.2846581042572882</v>
      </c>
      <c r="P326">
        <f>STANDARDIZE(I326,Averages!$B$14,Averages!$B$15)*-1</f>
        <v>0.54468276636539281</v>
      </c>
    </row>
    <row r="327" spans="1:16" x14ac:dyDescent="0.3">
      <c r="A327" t="s">
        <v>231</v>
      </c>
      <c r="B327" t="s">
        <v>58</v>
      </c>
      <c r="C327">
        <v>401</v>
      </c>
      <c r="D327">
        <v>84</v>
      </c>
      <c r="E327">
        <v>0.221</v>
      </c>
      <c r="F327">
        <v>0.30099999999999999</v>
      </c>
      <c r="G327">
        <v>-0.1</v>
      </c>
      <c r="H327">
        <v>2.2999999999999998</v>
      </c>
      <c r="I327">
        <v>0.16</v>
      </c>
      <c r="J327">
        <v>4467</v>
      </c>
      <c r="L327">
        <f>STANDARDIZE(E327,Averages!$B$2,Averages!$B$3)</f>
        <v>0.96038117672335066</v>
      </c>
      <c r="M327">
        <f>STANDARDIZE(F327,Averages!$B$5,Averages!$B$6)</f>
        <v>-0.11372050457723744</v>
      </c>
      <c r="N327">
        <f>STANDARDIZE(G327,Averages!$B$8,Averages!$B$9)</f>
        <v>-3.6499621760200773E-2</v>
      </c>
      <c r="O327">
        <f>STANDARDIZE(H327,Averages!$B$11,Averages!$B$12)</f>
        <v>-0.7512091074148286</v>
      </c>
      <c r="P327">
        <f>STANDARDIZE(I327,Averages!$B$14,Averages!$B$15)*-1</f>
        <v>-1.439555687364567</v>
      </c>
    </row>
    <row r="328" spans="1:16" x14ac:dyDescent="0.3">
      <c r="A328" t="s">
        <v>1486</v>
      </c>
      <c r="B328" t="s">
        <v>76</v>
      </c>
      <c r="C328">
        <v>282</v>
      </c>
      <c r="D328">
        <v>88</v>
      </c>
      <c r="E328">
        <v>8.5999999999999993E-2</v>
      </c>
      <c r="F328">
        <v>0.30099999999999999</v>
      </c>
      <c r="G328">
        <v>3.1</v>
      </c>
      <c r="H328">
        <v>7.2</v>
      </c>
      <c r="I328">
        <v>0.13</v>
      </c>
      <c r="J328">
        <v>13608</v>
      </c>
      <c r="L328">
        <f>STANDARDIZE(E328,Averages!$B$2,Averages!$B$3)</f>
        <v>-1.0273926378415537</v>
      </c>
      <c r="M328">
        <f>STANDARDIZE(F328,Averages!$B$5,Averages!$B$6)</f>
        <v>-0.11372050457723744</v>
      </c>
      <c r="N328">
        <f>STANDARDIZE(G328,Averages!$B$8,Averages!$B$9)</f>
        <v>1.1873194359585006</v>
      </c>
      <c r="O328">
        <f>STANDARDIZE(H328,Averages!$B$11,Averages!$B$12)</f>
        <v>1.8626909771132252</v>
      </c>
      <c r="P328">
        <f>STANDARDIZE(I328,Averages!$B$14,Averages!$B$15)*-1</f>
        <v>-0.58916777862315572</v>
      </c>
    </row>
    <row r="329" spans="1:16" x14ac:dyDescent="0.3">
      <c r="A329" t="s">
        <v>232</v>
      </c>
      <c r="B329" t="s">
        <v>13</v>
      </c>
      <c r="C329">
        <v>450</v>
      </c>
      <c r="D329">
        <v>88</v>
      </c>
      <c r="E329">
        <v>0.13700000000000001</v>
      </c>
      <c r="F329">
        <v>0.3</v>
      </c>
      <c r="G329">
        <v>4.5</v>
      </c>
      <c r="H329">
        <v>6.9</v>
      </c>
      <c r="I329">
        <v>0.08</v>
      </c>
      <c r="J329">
        <v>5223</v>
      </c>
      <c r="L329">
        <f>STANDARDIZE(E329,Averages!$B$2,Averages!$B$3)</f>
        <v>-0.27645586345036738</v>
      </c>
      <c r="M329">
        <f>STANDARDIZE(F329,Averages!$B$5,Averages!$B$6)</f>
        <v>-0.13283085002597306</v>
      </c>
      <c r="N329">
        <f>STANDARDIZE(G329,Averages!$B$8,Averages!$B$9)</f>
        <v>1.7227402737104325</v>
      </c>
      <c r="O329">
        <f>STANDARDIZE(H329,Averages!$B$11,Averages!$B$12)</f>
        <v>1.7026562780604872</v>
      </c>
      <c r="P329">
        <f>STANDARDIZE(I329,Averages!$B$14,Averages!$B$15)*-1</f>
        <v>0.82814540261252967</v>
      </c>
    </row>
    <row r="330" spans="1:16" x14ac:dyDescent="0.3">
      <c r="A330" t="s">
        <v>504</v>
      </c>
      <c r="B330" t="s">
        <v>29</v>
      </c>
      <c r="C330">
        <v>178</v>
      </c>
      <c r="D330">
        <v>76</v>
      </c>
      <c r="E330">
        <v>0.16800000000000001</v>
      </c>
      <c r="F330">
        <v>0.3</v>
      </c>
      <c r="G330">
        <v>-0.7</v>
      </c>
      <c r="H330">
        <v>4.8</v>
      </c>
      <c r="I330">
        <v>0.14000000000000001</v>
      </c>
      <c r="J330">
        <v>12147</v>
      </c>
      <c r="L330">
        <f>STANDARDIZE(E330,Averages!$B$2,Averages!$B$3)</f>
        <v>0.17999590137564764</v>
      </c>
      <c r="M330">
        <f>STANDARDIZE(F330,Averages!$B$5,Averages!$B$6)</f>
        <v>-0.13283085002597306</v>
      </c>
      <c r="N330">
        <f>STANDARDIZE(G330,Averages!$B$8,Averages!$B$9)</f>
        <v>-0.26596569508245727</v>
      </c>
      <c r="O330">
        <f>STANDARDIZE(H330,Averages!$B$11,Averages!$B$12)</f>
        <v>0.5824133846913212</v>
      </c>
      <c r="P330">
        <f>STANDARDIZE(I330,Averages!$B$14,Averages!$B$15)*-1</f>
        <v>-0.87263041487029314</v>
      </c>
    </row>
    <row r="331" spans="1:16" x14ac:dyDescent="0.3">
      <c r="A331" t="s">
        <v>367</v>
      </c>
      <c r="B331" t="s">
        <v>37</v>
      </c>
      <c r="C331">
        <v>373</v>
      </c>
      <c r="D331">
        <v>82</v>
      </c>
      <c r="E331">
        <v>0.182</v>
      </c>
      <c r="F331">
        <v>0.3</v>
      </c>
      <c r="G331">
        <v>3.5</v>
      </c>
      <c r="H331">
        <v>3.8</v>
      </c>
      <c r="I331">
        <v>0.09</v>
      </c>
      <c r="J331">
        <v>9776</v>
      </c>
      <c r="L331">
        <f>STANDARDIZE(E331,Averages!$B$2,Averages!$B$3)</f>
        <v>0.38613540807126712</v>
      </c>
      <c r="M331">
        <f>STANDARDIZE(F331,Averages!$B$5,Averages!$B$6)</f>
        <v>-0.13283085002597306</v>
      </c>
      <c r="N331">
        <f>STANDARDIZE(G331,Averages!$B$8,Averages!$B$9)</f>
        <v>1.3402968181733383</v>
      </c>
      <c r="O331">
        <f>STANDARDIZE(H331,Averages!$B$11,Averages!$B$12)</f>
        <v>4.8964387848861271E-2</v>
      </c>
      <c r="P331">
        <f>STANDARDIZE(I331,Averages!$B$14,Averages!$B$15)*-1</f>
        <v>0.54468276636539281</v>
      </c>
    </row>
    <row r="332" spans="1:16" x14ac:dyDescent="0.3">
      <c r="A332" t="s">
        <v>785</v>
      </c>
      <c r="B332" t="s">
        <v>74</v>
      </c>
      <c r="C332">
        <v>37</v>
      </c>
      <c r="D332">
        <v>80</v>
      </c>
      <c r="E332">
        <v>8.7999999999999995E-2</v>
      </c>
      <c r="F332">
        <v>0.3</v>
      </c>
      <c r="G332">
        <v>0.3</v>
      </c>
      <c r="H332">
        <v>0.8</v>
      </c>
      <c r="I332">
        <v>0.1</v>
      </c>
      <c r="J332">
        <v>17838</v>
      </c>
      <c r="L332">
        <f>STANDARDIZE(E332,Averages!$B$2,Averages!$B$3)</f>
        <v>-0.99794413688503658</v>
      </c>
      <c r="M332">
        <f>STANDARDIZE(F332,Averages!$B$5,Averages!$B$6)</f>
        <v>-0.13283085002597306</v>
      </c>
      <c r="N332">
        <f>STANDARDIZE(G332,Averages!$B$8,Averages!$B$9)</f>
        <v>0.11647776045463691</v>
      </c>
      <c r="O332">
        <f>STANDARDIZE(H332,Averages!$B$11,Averages!$B$12)</f>
        <v>-1.5513826026785182</v>
      </c>
      <c r="P332">
        <f>STANDARDIZE(I332,Averages!$B$14,Averages!$B$15)*-1</f>
        <v>0.26122013011825546</v>
      </c>
    </row>
    <row r="333" spans="1:16" x14ac:dyDescent="0.3">
      <c r="A333" t="s">
        <v>1395</v>
      </c>
      <c r="B333" t="s">
        <v>56</v>
      </c>
      <c r="C333">
        <v>294</v>
      </c>
      <c r="D333">
        <v>85</v>
      </c>
      <c r="E333">
        <v>0.105</v>
      </c>
      <c r="F333">
        <v>0.3</v>
      </c>
      <c r="G333">
        <v>-2.6</v>
      </c>
      <c r="H333">
        <v>0.9</v>
      </c>
      <c r="I333">
        <v>0.1</v>
      </c>
      <c r="J333">
        <v>12284</v>
      </c>
      <c r="L333">
        <f>STANDARDIZE(E333,Averages!$B$2,Averages!$B$3)</f>
        <v>-0.74763187875464121</v>
      </c>
      <c r="M333">
        <f>STANDARDIZE(F333,Averages!$B$5,Averages!$B$6)</f>
        <v>-0.13283085002597306</v>
      </c>
      <c r="N333">
        <f>STANDARDIZE(G333,Averages!$B$8,Averages!$B$9)</f>
        <v>-0.99260826060293628</v>
      </c>
      <c r="O333">
        <f>STANDARDIZE(H333,Averages!$B$11,Averages!$B$12)</f>
        <v>-1.4980377029942724</v>
      </c>
      <c r="P333">
        <f>STANDARDIZE(I333,Averages!$B$14,Averages!$B$15)*-1</f>
        <v>0.26122013011825546</v>
      </c>
    </row>
    <row r="334" spans="1:16" x14ac:dyDescent="0.3">
      <c r="A334" t="s">
        <v>1487</v>
      </c>
      <c r="B334" t="s">
        <v>129</v>
      </c>
      <c r="C334">
        <v>69</v>
      </c>
      <c r="D334">
        <v>82</v>
      </c>
      <c r="E334">
        <v>0.14799999999999999</v>
      </c>
      <c r="F334">
        <v>0.29899999999999999</v>
      </c>
      <c r="G334">
        <v>0.4</v>
      </c>
      <c r="H334">
        <v>4.9000000000000004</v>
      </c>
      <c r="I334">
        <v>0.09</v>
      </c>
      <c r="J334">
        <v>9854</v>
      </c>
      <c r="L334">
        <f>STANDARDIZE(E334,Averages!$B$2,Averages!$B$3)</f>
        <v>-0.1144891081895236</v>
      </c>
      <c r="M334">
        <f>STANDARDIZE(F334,Averages!$B$5,Averages!$B$6)</f>
        <v>-0.15194119547470866</v>
      </c>
      <c r="N334">
        <f>STANDARDIZE(G334,Averages!$B$8,Averages!$B$9)</f>
        <v>0.15472210600834635</v>
      </c>
      <c r="O334">
        <f>STANDARDIZE(H334,Averages!$B$11,Averages!$B$12)</f>
        <v>0.63575828437556747</v>
      </c>
      <c r="P334">
        <f>STANDARDIZE(I334,Averages!$B$14,Averages!$B$15)*-1</f>
        <v>0.54468276636539281</v>
      </c>
    </row>
    <row r="335" spans="1:16" x14ac:dyDescent="0.3">
      <c r="A335" t="s">
        <v>474</v>
      </c>
      <c r="B335" t="s">
        <v>13</v>
      </c>
      <c r="C335">
        <v>303</v>
      </c>
      <c r="D335">
        <v>83</v>
      </c>
      <c r="E335">
        <v>0.19</v>
      </c>
      <c r="F335">
        <v>0.29899999999999999</v>
      </c>
      <c r="G335">
        <v>-2.4</v>
      </c>
      <c r="H335">
        <v>1.7</v>
      </c>
      <c r="I335">
        <v>7.0000000000000007E-2</v>
      </c>
      <c r="J335">
        <v>5000</v>
      </c>
      <c r="L335">
        <f>STANDARDIZE(E335,Averages!$B$2,Averages!$B$3)</f>
        <v>0.50392941189733564</v>
      </c>
      <c r="M335">
        <f>STANDARDIZE(F335,Averages!$B$5,Averages!$B$6)</f>
        <v>-0.15194119547470866</v>
      </c>
      <c r="N335">
        <f>STANDARDIZE(G335,Averages!$B$8,Averages!$B$9)</f>
        <v>-0.91611956949551743</v>
      </c>
      <c r="O335">
        <f>STANDARDIZE(H335,Averages!$B$11,Averages!$B$12)</f>
        <v>-1.0712785055203047</v>
      </c>
      <c r="P335">
        <f>STANDARDIZE(I335,Averages!$B$14,Averages!$B$15)*-1</f>
        <v>1.1116080388596667</v>
      </c>
    </row>
    <row r="336" spans="1:16" x14ac:dyDescent="0.3">
      <c r="A336" t="s">
        <v>763</v>
      </c>
      <c r="B336" t="s">
        <v>37</v>
      </c>
      <c r="C336">
        <v>332</v>
      </c>
      <c r="D336">
        <v>81</v>
      </c>
      <c r="E336">
        <v>0.14399999999999999</v>
      </c>
      <c r="F336">
        <v>0.29899999999999999</v>
      </c>
      <c r="G336">
        <v>6.7</v>
      </c>
      <c r="H336">
        <v>7</v>
      </c>
      <c r="I336">
        <v>0.14000000000000001</v>
      </c>
      <c r="J336">
        <v>16221</v>
      </c>
      <c r="L336">
        <f>STANDARDIZE(E336,Averages!$B$2,Averages!$B$3)</f>
        <v>-0.17338611010255786</v>
      </c>
      <c r="M336">
        <f>STANDARDIZE(F336,Averages!$B$5,Averages!$B$6)</f>
        <v>-0.15194119547470866</v>
      </c>
      <c r="N336">
        <f>STANDARDIZE(G336,Averages!$B$8,Averages!$B$9)</f>
        <v>2.5641158758920399</v>
      </c>
      <c r="O336">
        <f>STANDARDIZE(H336,Averages!$B$11,Averages!$B$12)</f>
        <v>1.7560011777447331</v>
      </c>
      <c r="P336">
        <f>STANDARDIZE(I336,Averages!$B$14,Averages!$B$15)*-1</f>
        <v>-0.87263041487029314</v>
      </c>
    </row>
    <row r="337" spans="1:16" x14ac:dyDescent="0.3">
      <c r="A337" t="s">
        <v>1488</v>
      </c>
      <c r="B337" t="s">
        <v>97</v>
      </c>
      <c r="C337">
        <v>266</v>
      </c>
      <c r="D337">
        <v>82</v>
      </c>
      <c r="E337">
        <v>0.157</v>
      </c>
      <c r="F337">
        <v>0.29899999999999999</v>
      </c>
      <c r="G337">
        <v>-0.3</v>
      </c>
      <c r="H337">
        <v>2.4</v>
      </c>
      <c r="I337">
        <v>0.12</v>
      </c>
      <c r="J337">
        <v>7087</v>
      </c>
      <c r="L337">
        <f>STANDARDIZE(E337,Averages!$B$2,Averages!$B$3)</f>
        <v>1.8029146114803465E-2</v>
      </c>
      <c r="M337">
        <f>STANDARDIZE(F337,Averages!$B$5,Averages!$B$6)</f>
        <v>-0.15194119547470866</v>
      </c>
      <c r="N337">
        <f>STANDARDIZE(G337,Averages!$B$8,Averages!$B$9)</f>
        <v>-0.11298831286761959</v>
      </c>
      <c r="O337">
        <f>STANDARDIZE(H337,Averages!$B$11,Averages!$B$12)</f>
        <v>-0.69786420773058255</v>
      </c>
      <c r="P337">
        <f>STANDARDIZE(I337,Averages!$B$14,Averages!$B$15)*-1</f>
        <v>-0.30570514237601842</v>
      </c>
    </row>
    <row r="338" spans="1:16" x14ac:dyDescent="0.3">
      <c r="A338" t="s">
        <v>637</v>
      </c>
      <c r="B338" t="s">
        <v>71</v>
      </c>
      <c r="C338">
        <v>177</v>
      </c>
      <c r="D338">
        <v>84</v>
      </c>
      <c r="E338">
        <v>0.16900000000000001</v>
      </c>
      <c r="F338">
        <v>0.29899999999999999</v>
      </c>
      <c r="G338">
        <v>0.7</v>
      </c>
      <c r="H338">
        <v>4.5999999999999996</v>
      </c>
      <c r="I338">
        <v>0.12</v>
      </c>
      <c r="J338">
        <v>11624</v>
      </c>
      <c r="L338">
        <f>STANDARDIZE(E338,Averages!$B$2,Averages!$B$3)</f>
        <v>0.1947201518539062</v>
      </c>
      <c r="M338">
        <f>STANDARDIZE(F338,Averages!$B$5,Averages!$B$6)</f>
        <v>-0.15194119547470866</v>
      </c>
      <c r="N338">
        <f>STANDARDIZE(G338,Averages!$B$8,Averages!$B$9)</f>
        <v>0.26945514266947457</v>
      </c>
      <c r="O338">
        <f>STANDARDIZE(H338,Averages!$B$11,Averages!$B$12)</f>
        <v>0.4757235853228291</v>
      </c>
      <c r="P338">
        <f>STANDARDIZE(I338,Averages!$B$14,Averages!$B$15)*-1</f>
        <v>-0.30570514237601842</v>
      </c>
    </row>
    <row r="339" spans="1:16" x14ac:dyDescent="0.3">
      <c r="A339" t="s">
        <v>417</v>
      </c>
      <c r="B339" t="s">
        <v>15</v>
      </c>
      <c r="C339">
        <v>142</v>
      </c>
      <c r="D339">
        <v>82</v>
      </c>
      <c r="E339">
        <v>0.216</v>
      </c>
      <c r="F339">
        <v>0.29799999999999999</v>
      </c>
      <c r="G339">
        <v>0.5</v>
      </c>
      <c r="H339">
        <v>6.1</v>
      </c>
      <c r="I339">
        <v>0.12</v>
      </c>
      <c r="J339">
        <v>15983</v>
      </c>
      <c r="L339">
        <f>STANDARDIZE(E339,Averages!$B$2,Averages!$B$3)</f>
        <v>0.88675992433205786</v>
      </c>
      <c r="M339">
        <f>STANDARDIZE(F339,Averages!$B$5,Averages!$B$6)</f>
        <v>-0.17105154092344427</v>
      </c>
      <c r="N339">
        <f>STANDARDIZE(G339,Averages!$B$8,Averages!$B$9)</f>
        <v>0.19296645156205572</v>
      </c>
      <c r="O339">
        <f>STANDARDIZE(H339,Averages!$B$11,Averages!$B$12)</f>
        <v>1.2758970805865191</v>
      </c>
      <c r="P339">
        <f>STANDARDIZE(I339,Averages!$B$14,Averages!$B$15)*-1</f>
        <v>-0.30570514237601842</v>
      </c>
    </row>
    <row r="340" spans="1:16" x14ac:dyDescent="0.3">
      <c r="A340" t="s">
        <v>396</v>
      </c>
      <c r="B340" t="s">
        <v>37</v>
      </c>
      <c r="C340">
        <v>195</v>
      </c>
      <c r="D340">
        <v>81</v>
      </c>
      <c r="E340">
        <v>0.13400000000000001</v>
      </c>
      <c r="F340">
        <v>0.29799999999999999</v>
      </c>
      <c r="G340">
        <v>1.5</v>
      </c>
      <c r="H340">
        <v>6.1</v>
      </c>
      <c r="I340">
        <v>0.11</v>
      </c>
      <c r="J340">
        <v>5486</v>
      </c>
      <c r="L340">
        <f>STANDARDIZE(E340,Averages!$B$2,Averages!$B$3)</f>
        <v>-0.32062861488514305</v>
      </c>
      <c r="M340">
        <f>STANDARDIZE(F340,Averages!$B$5,Averages!$B$6)</f>
        <v>-0.17105154092344427</v>
      </c>
      <c r="N340">
        <f>STANDARDIZE(G340,Averages!$B$8,Averages!$B$9)</f>
        <v>0.57540990709914996</v>
      </c>
      <c r="O340">
        <f>STANDARDIZE(H340,Averages!$B$11,Averages!$B$12)</f>
        <v>1.2758970805865191</v>
      </c>
      <c r="P340">
        <f>STANDARDIZE(I340,Averages!$B$14,Averages!$B$15)*-1</f>
        <v>-2.2242506128881491E-2</v>
      </c>
    </row>
    <row r="341" spans="1:16" x14ac:dyDescent="0.3">
      <c r="A341" t="s">
        <v>233</v>
      </c>
      <c r="B341" t="s">
        <v>64</v>
      </c>
      <c r="C341">
        <v>458</v>
      </c>
      <c r="D341">
        <v>78</v>
      </c>
      <c r="E341">
        <v>0.155</v>
      </c>
      <c r="F341">
        <v>0.29799999999999999</v>
      </c>
      <c r="G341">
        <v>2.2999999999999998</v>
      </c>
      <c r="H341">
        <v>5.3</v>
      </c>
      <c r="I341">
        <v>0.11</v>
      </c>
      <c r="J341">
        <v>5751</v>
      </c>
      <c r="L341">
        <f>STANDARDIZE(E341,Averages!$B$2,Averages!$B$3)</f>
        <v>-1.1419354841713662E-2</v>
      </c>
      <c r="M341">
        <f>STANDARDIZE(F341,Averages!$B$5,Averages!$B$6)</f>
        <v>-0.17105154092344427</v>
      </c>
      <c r="N341">
        <f>STANDARDIZE(G341,Averages!$B$8,Averages!$B$9)</f>
        <v>0.88136467152882525</v>
      </c>
      <c r="O341">
        <f>STANDARDIZE(H341,Averages!$B$11,Averages!$B$12)</f>
        <v>0.84913788311255112</v>
      </c>
      <c r="P341">
        <f>STANDARDIZE(I341,Averages!$B$14,Averages!$B$15)*-1</f>
        <v>-2.2242506128881491E-2</v>
      </c>
    </row>
    <row r="342" spans="1:16" x14ac:dyDescent="0.3">
      <c r="A342" t="s">
        <v>234</v>
      </c>
      <c r="B342" t="s">
        <v>90</v>
      </c>
      <c r="C342">
        <v>663</v>
      </c>
      <c r="D342">
        <v>80</v>
      </c>
      <c r="E342">
        <v>0.127</v>
      </c>
      <c r="F342">
        <v>0.29799999999999999</v>
      </c>
      <c r="G342">
        <v>0.9</v>
      </c>
      <c r="H342">
        <v>5.3</v>
      </c>
      <c r="I342">
        <v>0.08</v>
      </c>
      <c r="J342">
        <v>6609</v>
      </c>
      <c r="L342">
        <f>STANDARDIZE(E342,Averages!$B$2,Averages!$B$3)</f>
        <v>-0.42369836823295298</v>
      </c>
      <c r="M342">
        <f>STANDARDIZE(F342,Averages!$B$5,Averages!$B$6)</f>
        <v>-0.17105154092344427</v>
      </c>
      <c r="N342">
        <f>STANDARDIZE(G342,Averages!$B$8,Averages!$B$9)</f>
        <v>0.34594383377689342</v>
      </c>
      <c r="O342">
        <f>STANDARDIZE(H342,Averages!$B$11,Averages!$B$12)</f>
        <v>0.84913788311255112</v>
      </c>
      <c r="P342">
        <f>STANDARDIZE(I342,Averages!$B$14,Averages!$B$15)*-1</f>
        <v>0.82814540261252967</v>
      </c>
    </row>
    <row r="343" spans="1:16" x14ac:dyDescent="0.3">
      <c r="A343" t="s">
        <v>235</v>
      </c>
      <c r="B343" t="s">
        <v>87</v>
      </c>
      <c r="C343">
        <v>411</v>
      </c>
      <c r="D343">
        <v>81</v>
      </c>
      <c r="E343">
        <v>0.14000000000000001</v>
      </c>
      <c r="F343">
        <v>0.29699999999999999</v>
      </c>
      <c r="G343">
        <v>3</v>
      </c>
      <c r="H343">
        <v>3.7</v>
      </c>
      <c r="I343">
        <v>0.09</v>
      </c>
      <c r="J343">
        <v>12907</v>
      </c>
      <c r="L343">
        <f>STANDARDIZE(E343,Averages!$B$2,Averages!$B$3)</f>
        <v>-0.23228311201559168</v>
      </c>
      <c r="M343">
        <f>STANDARDIZE(F343,Averages!$B$5,Averages!$B$6)</f>
        <v>-0.19016188637217987</v>
      </c>
      <c r="N343">
        <f>STANDARDIZE(G343,Averages!$B$8,Averages!$B$9)</f>
        <v>1.1490750904047913</v>
      </c>
      <c r="O343">
        <f>STANDARDIZE(H343,Averages!$B$11,Averages!$B$12)</f>
        <v>-4.380511835384529E-3</v>
      </c>
      <c r="P343">
        <f>STANDARDIZE(I343,Averages!$B$14,Averages!$B$15)*-1</f>
        <v>0.54468276636539281</v>
      </c>
    </row>
    <row r="344" spans="1:16" x14ac:dyDescent="0.3">
      <c r="A344" t="s">
        <v>236</v>
      </c>
      <c r="B344" t="s">
        <v>56</v>
      </c>
      <c r="C344">
        <v>443</v>
      </c>
      <c r="D344">
        <v>83</v>
      </c>
      <c r="E344">
        <v>0.23200000000000001</v>
      </c>
      <c r="F344">
        <v>0.29699999999999999</v>
      </c>
      <c r="G344">
        <v>-4.0999999999999996</v>
      </c>
      <c r="H344">
        <v>1.8</v>
      </c>
      <c r="I344">
        <v>0.16</v>
      </c>
      <c r="J344">
        <v>7226</v>
      </c>
      <c r="L344">
        <f>STANDARDIZE(E344,Averages!$B$2,Averages!$B$3)</f>
        <v>1.1223479319841949</v>
      </c>
      <c r="M344">
        <f>STANDARDIZE(F344,Averages!$B$5,Averages!$B$6)</f>
        <v>-0.19016188637217987</v>
      </c>
      <c r="N344">
        <f>STANDARDIZE(G344,Averages!$B$8,Averages!$B$9)</f>
        <v>-1.5662734439085775</v>
      </c>
      <c r="O344">
        <f>STANDARDIZE(H344,Averages!$B$11,Averages!$B$12)</f>
        <v>-1.0179336058360584</v>
      </c>
      <c r="P344">
        <f>STANDARDIZE(I344,Averages!$B$14,Averages!$B$15)*-1</f>
        <v>-1.439555687364567</v>
      </c>
    </row>
    <row r="345" spans="1:16" x14ac:dyDescent="0.3">
      <c r="A345" t="s">
        <v>1489</v>
      </c>
      <c r="B345" t="s">
        <v>15</v>
      </c>
      <c r="C345">
        <v>336</v>
      </c>
      <c r="D345">
        <v>82</v>
      </c>
      <c r="E345">
        <v>8.3000000000000004E-2</v>
      </c>
      <c r="F345">
        <v>0.29699999999999999</v>
      </c>
      <c r="G345">
        <v>0.3</v>
      </c>
      <c r="H345">
        <v>3.5</v>
      </c>
      <c r="I345">
        <v>0.09</v>
      </c>
      <c r="J345">
        <v>11400</v>
      </c>
      <c r="L345">
        <f>STANDARDIZE(E345,Averages!$B$2,Averages!$B$3)</f>
        <v>-1.0715653892763291</v>
      </c>
      <c r="M345">
        <f>STANDARDIZE(F345,Averages!$B$5,Averages!$B$6)</f>
        <v>-0.19016188637217987</v>
      </c>
      <c r="N345">
        <f>STANDARDIZE(G345,Averages!$B$8,Averages!$B$9)</f>
        <v>0.11647776045463691</v>
      </c>
      <c r="O345">
        <f>STANDARDIZE(H345,Averages!$B$11,Averages!$B$12)</f>
        <v>-0.1110703112038766</v>
      </c>
      <c r="P345">
        <f>STANDARDIZE(I345,Averages!$B$14,Averages!$B$15)*-1</f>
        <v>0.54468276636539281</v>
      </c>
    </row>
    <row r="346" spans="1:16" x14ac:dyDescent="0.3">
      <c r="A346" t="s">
        <v>1490</v>
      </c>
      <c r="B346" t="s">
        <v>76</v>
      </c>
      <c r="C346">
        <v>112</v>
      </c>
      <c r="D346">
        <v>85</v>
      </c>
      <c r="E346">
        <v>0.124</v>
      </c>
      <c r="F346">
        <v>0.29699999999999999</v>
      </c>
      <c r="G346">
        <v>0.9</v>
      </c>
      <c r="H346">
        <v>3.7</v>
      </c>
      <c r="I346">
        <v>0.2</v>
      </c>
      <c r="J346">
        <v>1849</v>
      </c>
      <c r="L346">
        <f>STANDARDIZE(E346,Averages!$B$2,Averages!$B$3)</f>
        <v>-0.46787111966772871</v>
      </c>
      <c r="M346">
        <f>STANDARDIZE(F346,Averages!$B$5,Averages!$B$6)</f>
        <v>-0.19016188637217987</v>
      </c>
      <c r="N346">
        <f>STANDARDIZE(G346,Averages!$B$8,Averages!$B$9)</f>
        <v>0.34594383377689342</v>
      </c>
      <c r="O346">
        <f>STANDARDIZE(H346,Averages!$B$11,Averages!$B$12)</f>
        <v>-4.380511835384529E-3</v>
      </c>
      <c r="P346">
        <f>STANDARDIZE(I346,Averages!$B$14,Averages!$B$15)*-1</f>
        <v>-2.5734062323531157</v>
      </c>
    </row>
    <row r="347" spans="1:16" x14ac:dyDescent="0.3">
      <c r="A347" t="s">
        <v>1491</v>
      </c>
      <c r="B347" t="s">
        <v>76</v>
      </c>
      <c r="C347">
        <v>192</v>
      </c>
      <c r="D347">
        <v>85</v>
      </c>
      <c r="E347">
        <v>0.153</v>
      </c>
      <c r="F347">
        <v>0.29599999999999999</v>
      </c>
      <c r="G347">
        <v>-0.6</v>
      </c>
      <c r="H347">
        <v>3.5</v>
      </c>
      <c r="I347">
        <v>0.11</v>
      </c>
      <c r="J347">
        <v>5942</v>
      </c>
      <c r="L347">
        <f>STANDARDIZE(E347,Averages!$B$2,Averages!$B$3)</f>
        <v>-4.0867855798230789E-2</v>
      </c>
      <c r="M347">
        <f>STANDARDIZE(F347,Averages!$B$5,Averages!$B$6)</f>
        <v>-0.20927223182091551</v>
      </c>
      <c r="N347">
        <f>STANDARDIZE(G347,Averages!$B$8,Averages!$B$9)</f>
        <v>-0.22772134952874787</v>
      </c>
      <c r="O347">
        <f>STANDARDIZE(H347,Averages!$B$11,Averages!$B$12)</f>
        <v>-0.1110703112038766</v>
      </c>
      <c r="P347">
        <f>STANDARDIZE(I347,Averages!$B$14,Averages!$B$15)*-1</f>
        <v>-2.2242506128881491E-2</v>
      </c>
    </row>
    <row r="348" spans="1:16" x14ac:dyDescent="0.3">
      <c r="A348" t="s">
        <v>1329</v>
      </c>
      <c r="B348" t="s">
        <v>83</v>
      </c>
      <c r="C348">
        <v>253</v>
      </c>
      <c r="D348">
        <v>84</v>
      </c>
      <c r="E348">
        <v>9.6000000000000002E-2</v>
      </c>
      <c r="F348">
        <v>0.29599999999999999</v>
      </c>
      <c r="G348">
        <v>-3.1</v>
      </c>
      <c r="H348">
        <v>0.9</v>
      </c>
      <c r="I348">
        <v>0.08</v>
      </c>
      <c r="J348">
        <v>13866</v>
      </c>
      <c r="L348">
        <f>STANDARDIZE(E348,Averages!$B$2,Averages!$B$3)</f>
        <v>-0.88015013305896805</v>
      </c>
      <c r="M348">
        <f>STANDARDIZE(F348,Averages!$B$5,Averages!$B$6)</f>
        <v>-0.20927223182091551</v>
      </c>
      <c r="N348">
        <f>STANDARDIZE(G348,Averages!$B$8,Averages!$B$9)</f>
        <v>-1.1838299883714833</v>
      </c>
      <c r="O348">
        <f>STANDARDIZE(H348,Averages!$B$11,Averages!$B$12)</f>
        <v>-1.4980377029942724</v>
      </c>
      <c r="P348">
        <f>STANDARDIZE(I348,Averages!$B$14,Averages!$B$15)*-1</f>
        <v>0.82814540261252967</v>
      </c>
    </row>
    <row r="349" spans="1:16" x14ac:dyDescent="0.3">
      <c r="A349" t="s">
        <v>1492</v>
      </c>
      <c r="B349" t="s">
        <v>49</v>
      </c>
      <c r="C349">
        <v>390</v>
      </c>
      <c r="D349">
        <v>85</v>
      </c>
      <c r="E349">
        <v>9.8000000000000004E-2</v>
      </c>
      <c r="F349">
        <v>0.29599999999999999</v>
      </c>
      <c r="G349">
        <v>5.6</v>
      </c>
      <c r="H349">
        <v>7.5</v>
      </c>
      <c r="I349">
        <v>0.06</v>
      </c>
      <c r="J349">
        <v>4866</v>
      </c>
      <c r="L349">
        <f>STANDARDIZE(E349,Averages!$B$2,Averages!$B$3)</f>
        <v>-0.85070163210245087</v>
      </c>
      <c r="M349">
        <f>STANDARDIZE(F349,Averages!$B$5,Averages!$B$6)</f>
        <v>-0.20927223182091551</v>
      </c>
      <c r="N349">
        <f>STANDARDIZE(G349,Averages!$B$8,Averages!$B$9)</f>
        <v>2.143428074801236</v>
      </c>
      <c r="O349">
        <f>STANDARDIZE(H349,Averages!$B$11,Averages!$B$12)</f>
        <v>2.0227256761659631</v>
      </c>
      <c r="P349">
        <f>STANDARDIZE(I349,Averages!$B$14,Averages!$B$15)*-1</f>
        <v>1.395070675106804</v>
      </c>
    </row>
    <row r="350" spans="1:16" x14ac:dyDescent="0.3">
      <c r="A350" t="s">
        <v>1410</v>
      </c>
      <c r="B350" t="s">
        <v>133</v>
      </c>
      <c r="C350">
        <v>83</v>
      </c>
      <c r="D350">
        <v>78</v>
      </c>
      <c r="E350">
        <v>7.9000000000000001E-2</v>
      </c>
      <c r="F350">
        <v>0.29599999999999999</v>
      </c>
      <c r="G350">
        <v>0</v>
      </c>
      <c r="H350">
        <v>4.9000000000000004</v>
      </c>
      <c r="I350">
        <v>0.11</v>
      </c>
      <c r="J350">
        <v>16263</v>
      </c>
      <c r="L350">
        <f>STANDARDIZE(E350,Averages!$B$2,Averages!$B$3)</f>
        <v>-1.1304623911893634</v>
      </c>
      <c r="M350">
        <f>STANDARDIZE(F350,Averages!$B$5,Averages!$B$6)</f>
        <v>-0.20927223182091551</v>
      </c>
      <c r="N350">
        <f>STANDARDIZE(G350,Averages!$B$8,Averages!$B$9)</f>
        <v>1.7447237935086502E-3</v>
      </c>
      <c r="O350">
        <f>STANDARDIZE(H350,Averages!$B$11,Averages!$B$12)</f>
        <v>0.63575828437556747</v>
      </c>
      <c r="P350">
        <f>STANDARDIZE(I350,Averages!$B$14,Averages!$B$15)*-1</f>
        <v>-2.2242506128881491E-2</v>
      </c>
    </row>
    <row r="351" spans="1:16" x14ac:dyDescent="0.3">
      <c r="A351" t="s">
        <v>1230</v>
      </c>
      <c r="B351" t="s">
        <v>144</v>
      </c>
      <c r="C351">
        <v>99</v>
      </c>
      <c r="D351">
        <v>83</v>
      </c>
      <c r="E351">
        <v>0.19600000000000001</v>
      </c>
      <c r="F351">
        <v>0.29599999999999999</v>
      </c>
      <c r="G351">
        <v>1.4</v>
      </c>
      <c r="H351">
        <v>6.6</v>
      </c>
      <c r="I351">
        <v>0.21</v>
      </c>
      <c r="J351">
        <v>14567</v>
      </c>
      <c r="L351">
        <f>STANDARDIZE(E351,Averages!$B$2,Averages!$B$3)</f>
        <v>0.59227491476688698</v>
      </c>
      <c r="M351">
        <f>STANDARDIZE(F351,Averages!$B$5,Averages!$B$6)</f>
        <v>-0.20927223182091551</v>
      </c>
      <c r="N351">
        <f>STANDARDIZE(G351,Averages!$B$8,Averages!$B$9)</f>
        <v>0.53716556154544048</v>
      </c>
      <c r="O351">
        <f>STANDARDIZE(H351,Averages!$B$11,Averages!$B$12)</f>
        <v>1.5426215790077489</v>
      </c>
      <c r="P351">
        <f>STANDARDIZE(I351,Averages!$B$14,Averages!$B$15)*-1</f>
        <v>-2.8568688686002521</v>
      </c>
    </row>
    <row r="352" spans="1:16" x14ac:dyDescent="0.3">
      <c r="A352" t="s">
        <v>498</v>
      </c>
      <c r="B352" t="s">
        <v>15</v>
      </c>
      <c r="C352">
        <v>46</v>
      </c>
      <c r="D352">
        <v>80</v>
      </c>
      <c r="E352">
        <v>0.2</v>
      </c>
      <c r="F352">
        <v>0.29499999999999998</v>
      </c>
      <c r="G352">
        <v>-0.3</v>
      </c>
      <c r="H352">
        <v>0.7</v>
      </c>
      <c r="I352">
        <v>0.16</v>
      </c>
      <c r="J352">
        <v>11850</v>
      </c>
      <c r="L352">
        <f>STANDARDIZE(E352,Averages!$B$2,Averages!$B$3)</f>
        <v>0.65117191667992125</v>
      </c>
      <c r="M352">
        <f>STANDARDIZE(F352,Averages!$B$5,Averages!$B$6)</f>
        <v>-0.22838257726965111</v>
      </c>
      <c r="N352">
        <f>STANDARDIZE(G352,Averages!$B$8,Averages!$B$9)</f>
        <v>-0.11298831286761959</v>
      </c>
      <c r="O352">
        <f>STANDARDIZE(H352,Averages!$B$11,Averages!$B$12)</f>
        <v>-1.6047275023627645</v>
      </c>
      <c r="P352">
        <f>STANDARDIZE(I352,Averages!$B$14,Averages!$B$15)*-1</f>
        <v>-1.439555687364567</v>
      </c>
    </row>
    <row r="353" spans="1:16" x14ac:dyDescent="0.3">
      <c r="A353" t="s">
        <v>237</v>
      </c>
      <c r="B353" t="s">
        <v>97</v>
      </c>
      <c r="C353">
        <v>603</v>
      </c>
      <c r="D353">
        <v>80</v>
      </c>
      <c r="E353">
        <v>0.16300000000000001</v>
      </c>
      <c r="F353">
        <v>0.29499999999999998</v>
      </c>
      <c r="G353">
        <v>-0.9</v>
      </c>
      <c r="H353">
        <v>2.5</v>
      </c>
      <c r="I353">
        <v>0.14000000000000001</v>
      </c>
      <c r="J353">
        <v>6876</v>
      </c>
      <c r="L353">
        <f>STANDARDIZE(E353,Averages!$B$2,Averages!$B$3)</f>
        <v>0.10637464898435484</v>
      </c>
      <c r="M353">
        <f>STANDARDIZE(F353,Averages!$B$5,Averages!$B$6)</f>
        <v>-0.22838257726965111</v>
      </c>
      <c r="N353">
        <f>STANDARDIZE(G353,Averages!$B$8,Averages!$B$9)</f>
        <v>-0.34245438618987617</v>
      </c>
      <c r="O353">
        <f>STANDARDIZE(H353,Averages!$B$11,Averages!$B$12)</f>
        <v>-0.6445193080463365</v>
      </c>
      <c r="P353">
        <f>STANDARDIZE(I353,Averages!$B$14,Averages!$B$15)*-1</f>
        <v>-0.87263041487029314</v>
      </c>
    </row>
    <row r="354" spans="1:16" x14ac:dyDescent="0.3">
      <c r="A354" t="s">
        <v>238</v>
      </c>
      <c r="B354" t="s">
        <v>39</v>
      </c>
      <c r="C354">
        <v>686</v>
      </c>
      <c r="D354">
        <v>80</v>
      </c>
      <c r="E354">
        <v>0.16400000000000001</v>
      </c>
      <c r="F354">
        <v>0.29499999999999998</v>
      </c>
      <c r="G354">
        <v>-4.9000000000000004</v>
      </c>
      <c r="H354">
        <v>3.4</v>
      </c>
      <c r="I354">
        <v>0.11</v>
      </c>
      <c r="J354">
        <v>1887</v>
      </c>
      <c r="L354">
        <f>STANDARDIZE(E354,Averages!$B$2,Averages!$B$3)</f>
        <v>0.1210988994626134</v>
      </c>
      <c r="M354">
        <f>STANDARDIZE(F354,Averages!$B$5,Averages!$B$6)</f>
        <v>-0.22838257726965111</v>
      </c>
      <c r="N354">
        <f>STANDARDIZE(G354,Averages!$B$8,Averages!$B$9)</f>
        <v>-1.8722282083382531</v>
      </c>
      <c r="O354">
        <f>STANDARDIZE(H354,Averages!$B$11,Averages!$B$12)</f>
        <v>-0.16441521088812264</v>
      </c>
      <c r="P354">
        <f>STANDARDIZE(I354,Averages!$B$14,Averages!$B$15)*-1</f>
        <v>-2.2242506128881491E-2</v>
      </c>
    </row>
    <row r="355" spans="1:16" x14ac:dyDescent="0.3">
      <c r="A355" t="s">
        <v>1493</v>
      </c>
      <c r="B355" t="s">
        <v>49</v>
      </c>
      <c r="C355">
        <v>145</v>
      </c>
      <c r="D355">
        <v>84</v>
      </c>
      <c r="E355">
        <v>0.13600000000000001</v>
      </c>
      <c r="F355">
        <v>0.29499999999999998</v>
      </c>
      <c r="G355">
        <v>-0.6</v>
      </c>
      <c r="H355">
        <v>3</v>
      </c>
      <c r="I355">
        <v>7.0000000000000007E-2</v>
      </c>
      <c r="J355">
        <v>2579</v>
      </c>
      <c r="L355">
        <f>STANDARDIZE(E355,Averages!$B$2,Averages!$B$3)</f>
        <v>-0.29118011392862592</v>
      </c>
      <c r="M355">
        <f>STANDARDIZE(F355,Averages!$B$5,Averages!$B$6)</f>
        <v>-0.22838257726965111</v>
      </c>
      <c r="N355">
        <f>STANDARDIZE(G355,Averages!$B$8,Averages!$B$9)</f>
        <v>-0.22772134952874787</v>
      </c>
      <c r="O355">
        <f>STANDARDIZE(H355,Averages!$B$11,Averages!$B$12)</f>
        <v>-0.37779480962510659</v>
      </c>
      <c r="P355">
        <f>STANDARDIZE(I355,Averages!$B$14,Averages!$B$15)*-1</f>
        <v>1.1116080388596667</v>
      </c>
    </row>
    <row r="356" spans="1:16" x14ac:dyDescent="0.3">
      <c r="A356" t="s">
        <v>587</v>
      </c>
      <c r="B356" t="s">
        <v>13</v>
      </c>
      <c r="C356">
        <v>348</v>
      </c>
      <c r="D356">
        <v>83</v>
      </c>
      <c r="E356">
        <v>0.14499999999999999</v>
      </c>
      <c r="F356">
        <v>0.29499999999999998</v>
      </c>
      <c r="G356">
        <v>0.6</v>
      </c>
      <c r="H356">
        <v>5.7</v>
      </c>
      <c r="I356">
        <v>0.13</v>
      </c>
      <c r="J356">
        <v>10459</v>
      </c>
      <c r="L356">
        <f>STANDARDIZE(E356,Averages!$B$2,Averages!$B$3)</f>
        <v>-0.1586618596242993</v>
      </c>
      <c r="M356">
        <f>STANDARDIZE(F356,Averages!$B$5,Averages!$B$6)</f>
        <v>-0.22838257726965111</v>
      </c>
      <c r="N356">
        <f>STANDARDIZE(G356,Averages!$B$8,Averages!$B$9)</f>
        <v>0.23121079711576514</v>
      </c>
      <c r="O356">
        <f>STANDARDIZE(H356,Averages!$B$11,Averages!$B$12)</f>
        <v>1.0625174818495353</v>
      </c>
      <c r="P356">
        <f>STANDARDIZE(I356,Averages!$B$14,Averages!$B$15)*-1</f>
        <v>-0.58916777862315572</v>
      </c>
    </row>
    <row r="357" spans="1:16" x14ac:dyDescent="0.3">
      <c r="A357" t="s">
        <v>239</v>
      </c>
      <c r="B357" t="s">
        <v>76</v>
      </c>
      <c r="C357">
        <v>407</v>
      </c>
      <c r="D357">
        <v>83</v>
      </c>
      <c r="E357">
        <v>0.13600000000000001</v>
      </c>
      <c r="F357">
        <v>0.29399999999999998</v>
      </c>
      <c r="G357">
        <v>-0.6</v>
      </c>
      <c r="H357">
        <v>4.5999999999999996</v>
      </c>
      <c r="I357">
        <v>0.13</v>
      </c>
      <c r="J357">
        <v>12775</v>
      </c>
      <c r="L357">
        <f>STANDARDIZE(E357,Averages!$B$2,Averages!$B$3)</f>
        <v>-0.29118011392862592</v>
      </c>
      <c r="M357">
        <f>STANDARDIZE(F357,Averages!$B$5,Averages!$B$6)</f>
        <v>-0.24749292271838672</v>
      </c>
      <c r="N357">
        <f>STANDARDIZE(G357,Averages!$B$8,Averages!$B$9)</f>
        <v>-0.22772134952874787</v>
      </c>
      <c r="O357">
        <f>STANDARDIZE(H357,Averages!$B$11,Averages!$B$12)</f>
        <v>0.4757235853228291</v>
      </c>
      <c r="P357">
        <f>STANDARDIZE(I357,Averages!$B$14,Averages!$B$15)*-1</f>
        <v>-0.58916777862315572</v>
      </c>
    </row>
    <row r="358" spans="1:16" x14ac:dyDescent="0.3">
      <c r="A358" t="s">
        <v>1494</v>
      </c>
      <c r="B358" t="s">
        <v>23</v>
      </c>
      <c r="C358">
        <v>163</v>
      </c>
      <c r="D358">
        <v>80</v>
      </c>
      <c r="E358">
        <v>0.161</v>
      </c>
      <c r="F358">
        <v>0.29399999999999998</v>
      </c>
      <c r="G358">
        <v>-1.8</v>
      </c>
      <c r="H358">
        <v>1.4</v>
      </c>
      <c r="I358">
        <v>0.08</v>
      </c>
      <c r="J358">
        <v>5677</v>
      </c>
      <c r="L358">
        <f>STANDARDIZE(E358,Averages!$B$2,Averages!$B$3)</f>
        <v>7.6926148027837718E-2</v>
      </c>
      <c r="M358">
        <f>STANDARDIZE(F358,Averages!$B$5,Averages!$B$6)</f>
        <v>-0.24749292271838672</v>
      </c>
      <c r="N358">
        <f>STANDARDIZE(G358,Averages!$B$8,Averages!$B$9)</f>
        <v>-0.68665349617326088</v>
      </c>
      <c r="O358">
        <f>STANDARDIZE(H358,Averages!$B$11,Averages!$B$12)</f>
        <v>-1.2313132045730424</v>
      </c>
      <c r="P358">
        <f>STANDARDIZE(I358,Averages!$B$14,Averages!$B$15)*-1</f>
        <v>0.82814540261252967</v>
      </c>
    </row>
    <row r="359" spans="1:16" x14ac:dyDescent="0.3">
      <c r="A359" t="s">
        <v>1405</v>
      </c>
      <c r="B359" t="s">
        <v>21</v>
      </c>
      <c r="C359">
        <v>32</v>
      </c>
      <c r="D359">
        <v>62</v>
      </c>
      <c r="E359">
        <v>7.3999999999999996E-2</v>
      </c>
      <c r="F359">
        <v>0.29399999999999998</v>
      </c>
      <c r="G359">
        <v>-0.7</v>
      </c>
      <c r="H359">
        <v>5</v>
      </c>
      <c r="I359">
        <v>0.14000000000000001</v>
      </c>
      <c r="J359">
        <v>15274</v>
      </c>
      <c r="L359">
        <f>STANDARDIZE(E359,Averages!$B$2,Averages!$B$3)</f>
        <v>-1.2040836435806561</v>
      </c>
      <c r="M359">
        <f>STANDARDIZE(F359,Averages!$B$5,Averages!$B$6)</f>
        <v>-0.24749292271838672</v>
      </c>
      <c r="N359">
        <f>STANDARDIZE(G359,Averages!$B$8,Averages!$B$9)</f>
        <v>-0.26596569508245727</v>
      </c>
      <c r="O359">
        <f>STANDARDIZE(H359,Averages!$B$11,Averages!$B$12)</f>
        <v>0.6891031840598133</v>
      </c>
      <c r="P359">
        <f>STANDARDIZE(I359,Averages!$B$14,Averages!$B$15)*-1</f>
        <v>-0.87263041487029314</v>
      </c>
    </row>
    <row r="360" spans="1:16" x14ac:dyDescent="0.3">
      <c r="A360" t="s">
        <v>1495</v>
      </c>
      <c r="B360" t="s">
        <v>19</v>
      </c>
      <c r="C360">
        <v>365</v>
      </c>
      <c r="D360">
        <v>76</v>
      </c>
      <c r="E360">
        <v>9.9000000000000005E-2</v>
      </c>
      <c r="F360">
        <v>0.29299999999999998</v>
      </c>
      <c r="G360">
        <v>3.4</v>
      </c>
      <c r="H360">
        <v>6.9</v>
      </c>
      <c r="I360">
        <v>0.12</v>
      </c>
      <c r="J360">
        <v>14320</v>
      </c>
      <c r="L360">
        <f>STANDARDIZE(E360,Averages!$B$2,Averages!$B$3)</f>
        <v>-0.83597738162419233</v>
      </c>
      <c r="M360">
        <f>STANDARDIZE(F360,Averages!$B$5,Averages!$B$6)</f>
        <v>-0.26660326816712232</v>
      </c>
      <c r="N360">
        <f>STANDARDIZE(G360,Averages!$B$8,Averages!$B$9)</f>
        <v>1.3020524726196288</v>
      </c>
      <c r="O360">
        <f>STANDARDIZE(H360,Averages!$B$11,Averages!$B$12)</f>
        <v>1.7026562780604872</v>
      </c>
      <c r="P360">
        <f>STANDARDIZE(I360,Averages!$B$14,Averages!$B$15)*-1</f>
        <v>-0.30570514237601842</v>
      </c>
    </row>
    <row r="361" spans="1:16" x14ac:dyDescent="0.3">
      <c r="A361" t="s">
        <v>580</v>
      </c>
      <c r="B361" t="s">
        <v>37</v>
      </c>
      <c r="C361">
        <v>192</v>
      </c>
      <c r="D361">
        <v>78</v>
      </c>
      <c r="E361">
        <v>9.0999999999999998E-2</v>
      </c>
      <c r="F361">
        <v>0.29299999999999998</v>
      </c>
      <c r="G361">
        <v>0</v>
      </c>
      <c r="H361">
        <v>5.4</v>
      </c>
      <c r="I361">
        <v>0.1</v>
      </c>
      <c r="J361">
        <v>2636</v>
      </c>
      <c r="L361">
        <f>STANDARDIZE(E361,Averages!$B$2,Averages!$B$3)</f>
        <v>-0.95377138545026086</v>
      </c>
      <c r="M361">
        <f>STANDARDIZE(F361,Averages!$B$5,Averages!$B$6)</f>
        <v>-0.26660326816712232</v>
      </c>
      <c r="N361">
        <f>STANDARDIZE(G361,Averages!$B$8,Averages!$B$9)</f>
        <v>1.7447237935086502E-3</v>
      </c>
      <c r="O361">
        <f>STANDARDIZE(H361,Averages!$B$11,Averages!$B$12)</f>
        <v>0.90248278279679739</v>
      </c>
      <c r="P361">
        <f>STANDARDIZE(I361,Averages!$B$14,Averages!$B$15)*-1</f>
        <v>0.26122013011825546</v>
      </c>
    </row>
    <row r="362" spans="1:16" x14ac:dyDescent="0.3">
      <c r="A362" t="s">
        <v>1354</v>
      </c>
      <c r="B362" t="s">
        <v>87</v>
      </c>
      <c r="C362">
        <v>227</v>
      </c>
      <c r="D362">
        <v>78</v>
      </c>
      <c r="E362">
        <v>0.19500000000000001</v>
      </c>
      <c r="F362">
        <v>0.29299999999999998</v>
      </c>
      <c r="G362">
        <v>-1.3</v>
      </c>
      <c r="H362">
        <v>4.9000000000000004</v>
      </c>
      <c r="I362">
        <v>0.1</v>
      </c>
      <c r="J362">
        <v>12937</v>
      </c>
      <c r="L362">
        <f>STANDARDIZE(E362,Averages!$B$2,Averages!$B$3)</f>
        <v>0.57755066428862845</v>
      </c>
      <c r="M362">
        <f>STANDARDIZE(F362,Averages!$B$5,Averages!$B$6)</f>
        <v>-0.26660326816712232</v>
      </c>
      <c r="N362">
        <f>STANDARDIZE(G362,Averages!$B$8,Averages!$B$9)</f>
        <v>-0.49543176840471381</v>
      </c>
      <c r="O362">
        <f>STANDARDIZE(H362,Averages!$B$11,Averages!$B$12)</f>
        <v>0.63575828437556747</v>
      </c>
      <c r="P362">
        <f>STANDARDIZE(I362,Averages!$B$14,Averages!$B$15)*-1</f>
        <v>0.26122013011825546</v>
      </c>
    </row>
    <row r="363" spans="1:16" x14ac:dyDescent="0.3">
      <c r="A363" t="s">
        <v>507</v>
      </c>
      <c r="B363" t="s">
        <v>31</v>
      </c>
      <c r="C363">
        <v>63</v>
      </c>
      <c r="D363">
        <v>80</v>
      </c>
      <c r="E363">
        <v>0.107</v>
      </c>
      <c r="F363">
        <v>0.29199999999999998</v>
      </c>
      <c r="G363">
        <v>-0.3</v>
      </c>
      <c r="H363">
        <v>2.6</v>
      </c>
      <c r="I363">
        <v>0.15</v>
      </c>
      <c r="J363">
        <v>3255</v>
      </c>
      <c r="L363">
        <f>STANDARDIZE(E363,Averages!$B$2,Averages!$B$3)</f>
        <v>-0.71818337779812402</v>
      </c>
      <c r="M363">
        <f>STANDARDIZE(F363,Averages!$B$5,Averages!$B$6)</f>
        <v>-0.28571361361585795</v>
      </c>
      <c r="N363">
        <f>STANDARDIZE(G363,Averages!$B$8,Averages!$B$9)</f>
        <v>-0.11298831286761959</v>
      </c>
      <c r="O363">
        <f>STANDARDIZE(H363,Averages!$B$11,Averages!$B$12)</f>
        <v>-0.59117440836209045</v>
      </c>
      <c r="P363">
        <f>STANDARDIZE(I363,Averages!$B$14,Averages!$B$15)*-1</f>
        <v>-1.1560930511174297</v>
      </c>
    </row>
    <row r="364" spans="1:16" x14ac:dyDescent="0.3">
      <c r="A364" t="s">
        <v>443</v>
      </c>
      <c r="B364" t="s">
        <v>39</v>
      </c>
      <c r="C364">
        <v>260</v>
      </c>
      <c r="D364">
        <v>78</v>
      </c>
      <c r="E364">
        <v>0.129</v>
      </c>
      <c r="F364">
        <v>0.29199999999999998</v>
      </c>
      <c r="G364">
        <v>-3.5</v>
      </c>
      <c r="H364">
        <v>0.6</v>
      </c>
      <c r="I364">
        <v>0.08</v>
      </c>
      <c r="J364">
        <v>3531</v>
      </c>
      <c r="L364">
        <f>STANDARDIZE(E364,Averages!$B$2,Averages!$B$3)</f>
        <v>-0.39424986727643585</v>
      </c>
      <c r="M364">
        <f>STANDARDIZE(F364,Averages!$B$5,Averages!$B$6)</f>
        <v>-0.28571361361585795</v>
      </c>
      <c r="N364">
        <f>STANDARDIZE(G364,Averages!$B$8,Averages!$B$9)</f>
        <v>-1.336807370586321</v>
      </c>
      <c r="O364">
        <f>STANDARDIZE(H364,Averages!$B$11,Averages!$B$12)</f>
        <v>-1.6580724020470103</v>
      </c>
      <c r="P364">
        <f>STANDARDIZE(I364,Averages!$B$14,Averages!$B$15)*-1</f>
        <v>0.82814540261252967</v>
      </c>
    </row>
    <row r="365" spans="1:16" x14ac:dyDescent="0.3">
      <c r="A365" t="s">
        <v>240</v>
      </c>
      <c r="B365" t="s">
        <v>90</v>
      </c>
      <c r="C365">
        <v>623</v>
      </c>
      <c r="D365">
        <v>76</v>
      </c>
      <c r="E365">
        <v>0.17899999999999999</v>
      </c>
      <c r="F365">
        <v>0.29199999999999998</v>
      </c>
      <c r="G365">
        <v>-3.2</v>
      </c>
      <c r="H365">
        <v>1.5</v>
      </c>
      <c r="I365">
        <v>0.11</v>
      </c>
      <c r="J365">
        <v>12179</v>
      </c>
      <c r="L365">
        <f>STANDARDIZE(E365,Averages!$B$2,Averages!$B$3)</f>
        <v>0.34196265663649145</v>
      </c>
      <c r="M365">
        <f>STANDARDIZE(F365,Averages!$B$5,Averages!$B$6)</f>
        <v>-0.28571361361585795</v>
      </c>
      <c r="N365">
        <f>STANDARDIZE(G365,Averages!$B$8,Averages!$B$9)</f>
        <v>-1.2220743339251929</v>
      </c>
      <c r="O365">
        <f>STANDARDIZE(H365,Averages!$B$11,Averages!$B$12)</f>
        <v>-1.1779683048887963</v>
      </c>
      <c r="P365">
        <f>STANDARDIZE(I365,Averages!$B$14,Averages!$B$15)*-1</f>
        <v>-2.2242506128881491E-2</v>
      </c>
    </row>
    <row r="366" spans="1:16" x14ac:dyDescent="0.3">
      <c r="A366" t="s">
        <v>1251</v>
      </c>
      <c r="B366" t="s">
        <v>27</v>
      </c>
      <c r="C366">
        <v>166</v>
      </c>
      <c r="D366">
        <v>82</v>
      </c>
      <c r="E366">
        <v>0.14399999999999999</v>
      </c>
      <c r="F366">
        <v>0.29099999999999998</v>
      </c>
      <c r="G366">
        <v>-1.3</v>
      </c>
      <c r="H366">
        <v>5</v>
      </c>
      <c r="I366">
        <v>0.11</v>
      </c>
      <c r="J366">
        <v>16192</v>
      </c>
      <c r="L366">
        <f>STANDARDIZE(E366,Averages!$B$2,Averages!$B$3)</f>
        <v>-0.17338611010255786</v>
      </c>
      <c r="M366">
        <f>STANDARDIZE(F366,Averages!$B$5,Averages!$B$6)</f>
        <v>-0.30482395906459353</v>
      </c>
      <c r="N366">
        <f>STANDARDIZE(G366,Averages!$B$8,Averages!$B$9)</f>
        <v>-0.49543176840471381</v>
      </c>
      <c r="O366">
        <f>STANDARDIZE(H366,Averages!$B$11,Averages!$B$12)</f>
        <v>0.6891031840598133</v>
      </c>
      <c r="P366">
        <f>STANDARDIZE(I366,Averages!$B$14,Averages!$B$15)*-1</f>
        <v>-2.2242506128881491E-2</v>
      </c>
    </row>
    <row r="367" spans="1:16" x14ac:dyDescent="0.3">
      <c r="A367" t="s">
        <v>1269</v>
      </c>
      <c r="B367" t="s">
        <v>37</v>
      </c>
      <c r="C367">
        <v>115</v>
      </c>
      <c r="D367">
        <v>76</v>
      </c>
      <c r="E367">
        <v>0.16400000000000001</v>
      </c>
      <c r="F367">
        <v>0.29099999999999998</v>
      </c>
      <c r="G367">
        <v>0</v>
      </c>
      <c r="H367">
        <v>3.8</v>
      </c>
      <c r="I367">
        <v>0.19</v>
      </c>
      <c r="J367">
        <v>13369</v>
      </c>
      <c r="L367">
        <f>STANDARDIZE(E367,Averages!$B$2,Averages!$B$3)</f>
        <v>0.1210988994626134</v>
      </c>
      <c r="M367">
        <f>STANDARDIZE(F367,Averages!$B$5,Averages!$B$6)</f>
        <v>-0.30482395906459353</v>
      </c>
      <c r="N367">
        <f>STANDARDIZE(G367,Averages!$B$8,Averages!$B$9)</f>
        <v>1.7447237935086502E-3</v>
      </c>
      <c r="O367">
        <f>STANDARDIZE(H367,Averages!$B$11,Averages!$B$12)</f>
        <v>4.8964387848861271E-2</v>
      </c>
      <c r="P367">
        <f>STANDARDIZE(I367,Averages!$B$14,Averages!$B$15)*-1</f>
        <v>-2.289943596105978</v>
      </c>
    </row>
    <row r="368" spans="1:16" x14ac:dyDescent="0.3">
      <c r="A368" t="s">
        <v>1496</v>
      </c>
      <c r="B368" t="s">
        <v>35</v>
      </c>
      <c r="C368">
        <v>301</v>
      </c>
      <c r="D368">
        <v>78</v>
      </c>
      <c r="E368">
        <v>0.13300000000000001</v>
      </c>
      <c r="F368">
        <v>0.29099999999999998</v>
      </c>
      <c r="G368">
        <v>-1.2</v>
      </c>
      <c r="H368">
        <v>3.5</v>
      </c>
      <c r="I368">
        <v>0.11</v>
      </c>
      <c r="J368">
        <v>15937</v>
      </c>
      <c r="L368">
        <f>STANDARDIZE(E368,Averages!$B$2,Averages!$B$3)</f>
        <v>-0.33535286536340164</v>
      </c>
      <c r="M368">
        <f>STANDARDIZE(F368,Averages!$B$5,Averages!$B$6)</f>
        <v>-0.30482395906459353</v>
      </c>
      <c r="N368">
        <f>STANDARDIZE(G368,Averages!$B$8,Averages!$B$9)</f>
        <v>-0.45718742285100439</v>
      </c>
      <c r="O368">
        <f>STANDARDIZE(H368,Averages!$B$11,Averages!$B$12)</f>
        <v>-0.1110703112038766</v>
      </c>
      <c r="P368">
        <f>STANDARDIZE(I368,Averages!$B$14,Averages!$B$15)*-1</f>
        <v>-2.2242506128881491E-2</v>
      </c>
    </row>
    <row r="369" spans="1:16" x14ac:dyDescent="0.3">
      <c r="A369" t="s">
        <v>1497</v>
      </c>
      <c r="B369" t="s">
        <v>37</v>
      </c>
      <c r="C369">
        <v>248</v>
      </c>
      <c r="D369">
        <v>75</v>
      </c>
      <c r="E369">
        <v>0.16600000000000001</v>
      </c>
      <c r="F369">
        <v>0.28899999999999998</v>
      </c>
      <c r="G369">
        <v>-1.5</v>
      </c>
      <c r="H369">
        <v>1.3</v>
      </c>
      <c r="I369">
        <v>0.1</v>
      </c>
      <c r="J369">
        <v>2900</v>
      </c>
      <c r="L369">
        <f>STANDARDIZE(E369,Averages!$B$2,Averages!$B$3)</f>
        <v>0.15054740041913053</v>
      </c>
      <c r="M369">
        <f>STANDARDIZE(F369,Averages!$B$5,Averages!$B$6)</f>
        <v>-0.3430446499620648</v>
      </c>
      <c r="N369">
        <f>STANDARDIZE(G369,Averages!$B$8,Averages!$B$9)</f>
        <v>-0.57192045951213266</v>
      </c>
      <c r="O369">
        <f>STANDARDIZE(H369,Averages!$B$11,Averages!$B$12)</f>
        <v>-1.2846581042572882</v>
      </c>
      <c r="P369">
        <f>STANDARDIZE(I369,Averages!$B$14,Averages!$B$15)*-1</f>
        <v>0.26122013011825546</v>
      </c>
    </row>
    <row r="370" spans="1:16" x14ac:dyDescent="0.3">
      <c r="A370" t="s">
        <v>684</v>
      </c>
      <c r="B370" t="s">
        <v>71</v>
      </c>
      <c r="C370">
        <v>73</v>
      </c>
      <c r="D370">
        <v>78</v>
      </c>
      <c r="E370">
        <v>0.16200000000000001</v>
      </c>
      <c r="F370">
        <v>0.28899999999999998</v>
      </c>
      <c r="G370">
        <v>0.1</v>
      </c>
      <c r="H370">
        <v>2.8</v>
      </c>
      <c r="I370">
        <v>0.17</v>
      </c>
      <c r="J370">
        <v>14158</v>
      </c>
      <c r="L370">
        <f>STANDARDIZE(E370,Averages!$B$2,Averages!$B$3)</f>
        <v>9.165039850609627E-2</v>
      </c>
      <c r="M370">
        <f>STANDARDIZE(F370,Averages!$B$5,Averages!$B$6)</f>
        <v>-0.3430446499620648</v>
      </c>
      <c r="N370">
        <f>STANDARDIZE(G370,Averages!$B$8,Averages!$B$9)</f>
        <v>3.9989069347218069E-2</v>
      </c>
      <c r="O370">
        <f>STANDARDIZE(H370,Averages!$B$11,Averages!$B$12)</f>
        <v>-0.48448460899359863</v>
      </c>
      <c r="P370">
        <f>STANDARDIZE(I370,Averages!$B$14,Averages!$B$15)*-1</f>
        <v>-1.7230183236117043</v>
      </c>
    </row>
    <row r="371" spans="1:16" x14ac:dyDescent="0.3">
      <c r="A371" t="s">
        <v>1498</v>
      </c>
      <c r="B371" t="s">
        <v>71</v>
      </c>
      <c r="C371">
        <v>303</v>
      </c>
      <c r="D371">
        <v>78</v>
      </c>
      <c r="E371">
        <v>0.17399999999999999</v>
      </c>
      <c r="F371">
        <v>0.28899999999999998</v>
      </c>
      <c r="G371">
        <v>-0.8</v>
      </c>
      <c r="H371">
        <v>1.1000000000000001</v>
      </c>
      <c r="I371">
        <v>0.14000000000000001</v>
      </c>
      <c r="J371">
        <v>3376</v>
      </c>
      <c r="L371">
        <f>STANDARDIZE(E371,Averages!$B$2,Averages!$B$3)</f>
        <v>0.26834140424519859</v>
      </c>
      <c r="M371">
        <f>STANDARDIZE(F371,Averages!$B$5,Averages!$B$6)</f>
        <v>-0.3430446499620648</v>
      </c>
      <c r="N371">
        <f>STANDARDIZE(G371,Averages!$B$8,Averages!$B$9)</f>
        <v>-0.30421004063616675</v>
      </c>
      <c r="O371">
        <f>STANDARDIZE(H371,Averages!$B$11,Averages!$B$12)</f>
        <v>-1.3913479036257803</v>
      </c>
      <c r="P371">
        <f>STANDARDIZE(I371,Averages!$B$14,Averages!$B$15)*-1</f>
        <v>-0.87263041487029314</v>
      </c>
    </row>
    <row r="372" spans="1:16" x14ac:dyDescent="0.3">
      <c r="A372" t="s">
        <v>1499</v>
      </c>
      <c r="B372" t="s">
        <v>13</v>
      </c>
      <c r="C372">
        <v>213</v>
      </c>
      <c r="D372">
        <v>74</v>
      </c>
      <c r="E372">
        <v>0.13</v>
      </c>
      <c r="F372">
        <v>0.28899999999999998</v>
      </c>
      <c r="G372">
        <v>-1.2</v>
      </c>
      <c r="H372">
        <v>2.8</v>
      </c>
      <c r="I372">
        <v>0.1</v>
      </c>
      <c r="J372">
        <v>3364</v>
      </c>
      <c r="L372">
        <f>STANDARDIZE(E372,Averages!$B$2,Averages!$B$3)</f>
        <v>-0.37952561679817731</v>
      </c>
      <c r="M372">
        <f>STANDARDIZE(F372,Averages!$B$5,Averages!$B$6)</f>
        <v>-0.3430446499620648</v>
      </c>
      <c r="N372">
        <f>STANDARDIZE(G372,Averages!$B$8,Averages!$B$9)</f>
        <v>-0.45718742285100439</v>
      </c>
      <c r="O372">
        <f>STANDARDIZE(H372,Averages!$B$11,Averages!$B$12)</f>
        <v>-0.48448460899359863</v>
      </c>
      <c r="P372">
        <f>STANDARDIZE(I372,Averages!$B$14,Averages!$B$15)*-1</f>
        <v>0.26122013011825546</v>
      </c>
    </row>
    <row r="373" spans="1:16" x14ac:dyDescent="0.3">
      <c r="A373" t="s">
        <v>1500</v>
      </c>
      <c r="B373" t="s">
        <v>21</v>
      </c>
      <c r="C373">
        <v>112</v>
      </c>
      <c r="D373">
        <v>59</v>
      </c>
      <c r="E373">
        <v>7.9000000000000001E-2</v>
      </c>
      <c r="F373">
        <v>0.28899999999999998</v>
      </c>
      <c r="G373">
        <v>-0.4</v>
      </c>
      <c r="H373">
        <v>0.8</v>
      </c>
      <c r="I373">
        <v>0.09</v>
      </c>
      <c r="J373">
        <v>4952</v>
      </c>
      <c r="L373">
        <f>STANDARDIZE(E373,Averages!$B$2,Averages!$B$3)</f>
        <v>-1.1304623911893634</v>
      </c>
      <c r="M373">
        <f>STANDARDIZE(F373,Averages!$B$5,Averages!$B$6)</f>
        <v>-0.3430446499620648</v>
      </c>
      <c r="N373">
        <f>STANDARDIZE(G373,Averages!$B$8,Averages!$B$9)</f>
        <v>-0.15123265842132902</v>
      </c>
      <c r="O373">
        <f>STANDARDIZE(H373,Averages!$B$11,Averages!$B$12)</f>
        <v>-1.5513826026785182</v>
      </c>
      <c r="P373">
        <f>STANDARDIZE(I373,Averages!$B$14,Averages!$B$15)*-1</f>
        <v>0.54468276636539281</v>
      </c>
    </row>
    <row r="374" spans="1:16" x14ac:dyDescent="0.3">
      <c r="A374" t="s">
        <v>241</v>
      </c>
      <c r="B374" t="s">
        <v>56</v>
      </c>
      <c r="C374">
        <v>606</v>
      </c>
      <c r="D374">
        <v>78</v>
      </c>
      <c r="E374">
        <v>0.14499999999999999</v>
      </c>
      <c r="F374">
        <v>0.28799999999999998</v>
      </c>
      <c r="G374">
        <v>3.7</v>
      </c>
      <c r="H374">
        <v>6.2</v>
      </c>
      <c r="I374">
        <v>0.15</v>
      </c>
      <c r="J374">
        <v>15172</v>
      </c>
      <c r="L374">
        <f>STANDARDIZE(E374,Averages!$B$2,Averages!$B$3)</f>
        <v>-0.1586618596242993</v>
      </c>
      <c r="M374">
        <f>STANDARDIZE(F374,Averages!$B$5,Averages!$B$6)</f>
        <v>-0.36215499541080037</v>
      </c>
      <c r="N374">
        <f>STANDARDIZE(G374,Averages!$B$8,Averages!$B$9)</f>
        <v>1.4167855092807573</v>
      </c>
      <c r="O374">
        <f>STANDARDIZE(H374,Averages!$B$11,Averages!$B$12)</f>
        <v>1.3292419802707653</v>
      </c>
      <c r="P374">
        <f>STANDARDIZE(I374,Averages!$B$14,Averages!$B$15)*-1</f>
        <v>-1.1560930511174297</v>
      </c>
    </row>
    <row r="375" spans="1:16" x14ac:dyDescent="0.3">
      <c r="A375" t="s">
        <v>588</v>
      </c>
      <c r="B375" t="s">
        <v>56</v>
      </c>
      <c r="C375">
        <v>48</v>
      </c>
      <c r="D375">
        <v>77</v>
      </c>
      <c r="E375">
        <v>0.214</v>
      </c>
      <c r="F375">
        <v>0.28799999999999998</v>
      </c>
      <c r="G375">
        <v>-0.5</v>
      </c>
      <c r="H375">
        <v>0.9</v>
      </c>
      <c r="I375">
        <v>0.12</v>
      </c>
      <c r="J375">
        <v>3707</v>
      </c>
      <c r="L375">
        <f>STANDARDIZE(E375,Averages!$B$2,Averages!$B$3)</f>
        <v>0.85731142337554067</v>
      </c>
      <c r="M375">
        <f>STANDARDIZE(F375,Averages!$B$5,Averages!$B$6)</f>
        <v>-0.36215499541080037</v>
      </c>
      <c r="N375">
        <f>STANDARDIZE(G375,Averages!$B$8,Averages!$B$9)</f>
        <v>-0.18947700397503844</v>
      </c>
      <c r="O375">
        <f>STANDARDIZE(H375,Averages!$B$11,Averages!$B$12)</f>
        <v>-1.4980377029942724</v>
      </c>
      <c r="P375">
        <f>STANDARDIZE(I375,Averages!$B$14,Averages!$B$15)*-1</f>
        <v>-0.30570514237601842</v>
      </c>
    </row>
    <row r="376" spans="1:16" x14ac:dyDescent="0.3">
      <c r="A376" t="s">
        <v>242</v>
      </c>
      <c r="B376" t="s">
        <v>49</v>
      </c>
      <c r="C376">
        <v>426</v>
      </c>
      <c r="D376">
        <v>80</v>
      </c>
      <c r="E376">
        <v>8.7999999999999995E-2</v>
      </c>
      <c r="F376">
        <v>0.28799999999999998</v>
      </c>
      <c r="G376">
        <v>-1.3</v>
      </c>
      <c r="H376">
        <v>2.2000000000000002</v>
      </c>
      <c r="I376">
        <v>0.06</v>
      </c>
      <c r="J376">
        <v>18721</v>
      </c>
      <c r="L376">
        <f>STANDARDIZE(E376,Averages!$B$2,Averages!$B$3)</f>
        <v>-0.99794413688503658</v>
      </c>
      <c r="M376">
        <f>STANDARDIZE(F376,Averages!$B$5,Averages!$B$6)</f>
        <v>-0.36215499541080037</v>
      </c>
      <c r="N376">
        <f>STANDARDIZE(G376,Averages!$B$8,Averages!$B$9)</f>
        <v>-0.49543176840471381</v>
      </c>
      <c r="O376">
        <f>STANDARDIZE(H376,Averages!$B$11,Averages!$B$12)</f>
        <v>-0.80455400709907443</v>
      </c>
      <c r="P376">
        <f>STANDARDIZE(I376,Averages!$B$14,Averages!$B$15)*-1</f>
        <v>1.395070675106804</v>
      </c>
    </row>
    <row r="377" spans="1:16" x14ac:dyDescent="0.3">
      <c r="A377" t="s">
        <v>1501</v>
      </c>
      <c r="B377" t="s">
        <v>71</v>
      </c>
      <c r="C377">
        <v>348</v>
      </c>
      <c r="D377">
        <v>77</v>
      </c>
      <c r="E377">
        <v>7.0999999999999994E-2</v>
      </c>
      <c r="F377">
        <v>0.28799999999999998</v>
      </c>
      <c r="G377">
        <v>3.6</v>
      </c>
      <c r="H377">
        <v>5.3</v>
      </c>
      <c r="I377">
        <v>0.11</v>
      </c>
      <c r="J377">
        <v>4146</v>
      </c>
      <c r="L377">
        <f>STANDARDIZE(E377,Averages!$B$2,Averages!$B$3)</f>
        <v>-1.248256395015432</v>
      </c>
      <c r="M377">
        <f>STANDARDIZE(F377,Averages!$B$5,Averages!$B$6)</f>
        <v>-0.36215499541080037</v>
      </c>
      <c r="N377">
        <f>STANDARDIZE(G377,Averages!$B$8,Averages!$B$9)</f>
        <v>1.3785411637270477</v>
      </c>
      <c r="O377">
        <f>STANDARDIZE(H377,Averages!$B$11,Averages!$B$12)</f>
        <v>0.84913788311255112</v>
      </c>
      <c r="P377">
        <f>STANDARDIZE(I377,Averages!$B$14,Averages!$B$15)*-1</f>
        <v>-2.2242506128881491E-2</v>
      </c>
    </row>
    <row r="378" spans="1:16" x14ac:dyDescent="0.3">
      <c r="A378" t="s">
        <v>243</v>
      </c>
      <c r="B378" t="s">
        <v>64</v>
      </c>
      <c r="C378">
        <v>436</v>
      </c>
      <c r="D378">
        <v>71</v>
      </c>
      <c r="E378">
        <v>0.13200000000000001</v>
      </c>
      <c r="F378">
        <v>0.28699999999999998</v>
      </c>
      <c r="G378">
        <v>2.5</v>
      </c>
      <c r="H378">
        <v>5.4</v>
      </c>
      <c r="I378">
        <v>0.14000000000000001</v>
      </c>
      <c r="J378">
        <v>10071</v>
      </c>
      <c r="L378">
        <f>STANDARDIZE(E378,Averages!$B$2,Averages!$B$3)</f>
        <v>-0.35007711584166018</v>
      </c>
      <c r="M378">
        <f>STANDARDIZE(F378,Averages!$B$5,Averages!$B$6)</f>
        <v>-0.38126534085953601</v>
      </c>
      <c r="N378">
        <f>STANDARDIZE(G378,Averages!$B$8,Averages!$B$9)</f>
        <v>0.9578533626362441</v>
      </c>
      <c r="O378">
        <f>STANDARDIZE(H378,Averages!$B$11,Averages!$B$12)</f>
        <v>0.90248278279679739</v>
      </c>
      <c r="P378">
        <f>STANDARDIZE(I378,Averages!$B$14,Averages!$B$15)*-1</f>
        <v>-0.87263041487029314</v>
      </c>
    </row>
    <row r="379" spans="1:16" x14ac:dyDescent="0.3">
      <c r="A379" t="s">
        <v>528</v>
      </c>
      <c r="B379" t="s">
        <v>45</v>
      </c>
      <c r="C379">
        <v>272</v>
      </c>
      <c r="D379">
        <v>77</v>
      </c>
      <c r="E379">
        <v>0.115</v>
      </c>
      <c r="F379">
        <v>0.28699999999999998</v>
      </c>
      <c r="G379">
        <v>2.7</v>
      </c>
      <c r="H379">
        <v>6.2</v>
      </c>
      <c r="I379">
        <v>0.1</v>
      </c>
      <c r="J379">
        <v>5384</v>
      </c>
      <c r="L379">
        <f>STANDARDIZE(E379,Averages!$B$2,Averages!$B$3)</f>
        <v>-0.6003893739720555</v>
      </c>
      <c r="M379">
        <f>STANDARDIZE(F379,Averages!$B$5,Averages!$B$6)</f>
        <v>-0.38126534085953601</v>
      </c>
      <c r="N379">
        <f>STANDARDIZE(G379,Averages!$B$8,Averages!$B$9)</f>
        <v>1.0343420537436629</v>
      </c>
      <c r="O379">
        <f>STANDARDIZE(H379,Averages!$B$11,Averages!$B$12)</f>
        <v>1.3292419802707653</v>
      </c>
      <c r="P379">
        <f>STANDARDIZE(I379,Averages!$B$14,Averages!$B$15)*-1</f>
        <v>0.26122013011825546</v>
      </c>
    </row>
    <row r="380" spans="1:16" x14ac:dyDescent="0.3">
      <c r="A380" t="s">
        <v>1502</v>
      </c>
      <c r="B380" t="s">
        <v>23</v>
      </c>
      <c r="C380">
        <v>215</v>
      </c>
      <c r="D380">
        <v>75</v>
      </c>
      <c r="E380">
        <v>7.6999999999999999E-2</v>
      </c>
      <c r="F380">
        <v>0.28699999999999998</v>
      </c>
      <c r="G380">
        <v>0.1</v>
      </c>
      <c r="H380">
        <v>1.9</v>
      </c>
      <c r="I380">
        <v>0.08</v>
      </c>
      <c r="J380">
        <v>1101</v>
      </c>
      <c r="L380">
        <f>STANDARDIZE(E380,Averages!$B$2,Averages!$B$3)</f>
        <v>-1.1599108921458805</v>
      </c>
      <c r="M380">
        <f>STANDARDIZE(F380,Averages!$B$5,Averages!$B$6)</f>
        <v>-0.38126534085953601</v>
      </c>
      <c r="N380">
        <f>STANDARDIZE(G380,Averages!$B$8,Averages!$B$9)</f>
        <v>3.9989069347218069E-2</v>
      </c>
      <c r="O380">
        <f>STANDARDIZE(H380,Averages!$B$11,Averages!$B$12)</f>
        <v>-0.96458870615181247</v>
      </c>
      <c r="P380">
        <f>STANDARDIZE(I380,Averages!$B$14,Averages!$B$15)*-1</f>
        <v>0.82814540261252967</v>
      </c>
    </row>
    <row r="381" spans="1:16" x14ac:dyDescent="0.3">
      <c r="A381" t="s">
        <v>1503</v>
      </c>
      <c r="B381" t="s">
        <v>56</v>
      </c>
      <c r="C381">
        <v>46</v>
      </c>
      <c r="D381">
        <v>76</v>
      </c>
      <c r="E381">
        <v>0.122</v>
      </c>
      <c r="F381">
        <v>0.28599999999999998</v>
      </c>
      <c r="G381">
        <v>0.7</v>
      </c>
      <c r="H381">
        <v>3.9</v>
      </c>
      <c r="I381">
        <v>0.17</v>
      </c>
      <c r="J381">
        <v>4779</v>
      </c>
      <c r="L381">
        <f>STANDARDIZE(E381,Averages!$B$2,Averages!$B$3)</f>
        <v>-0.49731962062424584</v>
      </c>
      <c r="M381">
        <f>STANDARDIZE(F381,Averages!$B$5,Averages!$B$6)</f>
        <v>-0.40037568630827158</v>
      </c>
      <c r="N381">
        <f>STANDARDIZE(G381,Averages!$B$8,Averages!$B$9)</f>
        <v>0.26945514266947457</v>
      </c>
      <c r="O381">
        <f>STANDARDIZE(H381,Averages!$B$11,Averages!$B$12)</f>
        <v>0.10230928753310731</v>
      </c>
      <c r="P381">
        <f>STANDARDIZE(I381,Averages!$B$14,Averages!$B$15)*-1</f>
        <v>-1.7230183236117043</v>
      </c>
    </row>
    <row r="382" spans="1:16" x14ac:dyDescent="0.3">
      <c r="A382" t="s">
        <v>244</v>
      </c>
      <c r="B382" t="s">
        <v>11</v>
      </c>
      <c r="C382">
        <v>636</v>
      </c>
      <c r="D382">
        <v>78</v>
      </c>
      <c r="E382">
        <v>0.14499999999999999</v>
      </c>
      <c r="F382">
        <v>0.28599999999999998</v>
      </c>
      <c r="G382">
        <v>-6.3</v>
      </c>
      <c r="H382">
        <v>2.1</v>
      </c>
      <c r="I382">
        <v>0.09</v>
      </c>
      <c r="J382">
        <v>1177</v>
      </c>
      <c r="L382">
        <f>STANDARDIZE(E382,Averages!$B$2,Averages!$B$3)</f>
        <v>-0.1586618596242993</v>
      </c>
      <c r="M382">
        <f>STANDARDIZE(F382,Averages!$B$5,Averages!$B$6)</f>
        <v>-0.40037568630827158</v>
      </c>
      <c r="N382">
        <f>STANDARDIZE(G382,Averages!$B$8,Averages!$B$9)</f>
        <v>-2.4076490460901847</v>
      </c>
      <c r="O382">
        <f>STANDARDIZE(H382,Averages!$B$11,Averages!$B$12)</f>
        <v>-0.85789890678332048</v>
      </c>
      <c r="P382">
        <f>STANDARDIZE(I382,Averages!$B$14,Averages!$B$15)*-1</f>
        <v>0.54468276636539281</v>
      </c>
    </row>
    <row r="383" spans="1:16" x14ac:dyDescent="0.3">
      <c r="A383" t="s">
        <v>1504</v>
      </c>
      <c r="B383" t="s">
        <v>71</v>
      </c>
      <c r="C383">
        <v>222</v>
      </c>
      <c r="D383">
        <v>76</v>
      </c>
      <c r="E383">
        <v>5.7000000000000002E-2</v>
      </c>
      <c r="F383">
        <v>0.28599999999999998</v>
      </c>
      <c r="G383">
        <v>1.9</v>
      </c>
      <c r="H383">
        <v>7.2</v>
      </c>
      <c r="I383">
        <v>7.0000000000000007E-2</v>
      </c>
      <c r="J383">
        <v>13005</v>
      </c>
      <c r="L383">
        <f>STANDARDIZE(E383,Averages!$B$2,Averages!$B$3)</f>
        <v>-1.4543959017110515</v>
      </c>
      <c r="M383">
        <f>STANDARDIZE(F383,Averages!$B$5,Averages!$B$6)</f>
        <v>-0.40037568630827158</v>
      </c>
      <c r="N383">
        <f>STANDARDIZE(G383,Averages!$B$8,Averages!$B$9)</f>
        <v>0.72838728931398755</v>
      </c>
      <c r="O383">
        <f>STANDARDIZE(H383,Averages!$B$11,Averages!$B$12)</f>
        <v>1.8626909771132252</v>
      </c>
      <c r="P383">
        <f>STANDARDIZE(I383,Averages!$B$14,Averages!$B$15)*-1</f>
        <v>1.1116080388596667</v>
      </c>
    </row>
    <row r="384" spans="1:16" x14ac:dyDescent="0.3">
      <c r="A384" t="s">
        <v>444</v>
      </c>
      <c r="B384" t="s">
        <v>19</v>
      </c>
      <c r="C384">
        <v>106</v>
      </c>
      <c r="D384">
        <v>70</v>
      </c>
      <c r="E384">
        <v>0.105</v>
      </c>
      <c r="F384">
        <v>0.28499999999999998</v>
      </c>
      <c r="G384">
        <v>0.2</v>
      </c>
      <c r="H384">
        <v>1.1000000000000001</v>
      </c>
      <c r="I384">
        <v>0.08</v>
      </c>
      <c r="J384">
        <v>4251</v>
      </c>
      <c r="L384">
        <f>STANDARDIZE(E384,Averages!$B$2,Averages!$B$3)</f>
        <v>-0.74763187875464121</v>
      </c>
      <c r="M384">
        <f>STANDARDIZE(F384,Averages!$B$5,Averages!$B$6)</f>
        <v>-0.41948603175700722</v>
      </c>
      <c r="N384">
        <f>STANDARDIZE(G384,Averages!$B$8,Averages!$B$9)</f>
        <v>7.82334149009275E-2</v>
      </c>
      <c r="O384">
        <f>STANDARDIZE(H384,Averages!$B$11,Averages!$B$12)</f>
        <v>-1.3913479036257803</v>
      </c>
      <c r="P384">
        <f>STANDARDIZE(I384,Averages!$B$14,Averages!$B$15)*-1</f>
        <v>0.82814540261252967</v>
      </c>
    </row>
    <row r="385" spans="1:16" x14ac:dyDescent="0.3">
      <c r="A385" t="s">
        <v>1505</v>
      </c>
      <c r="B385" t="s">
        <v>11</v>
      </c>
      <c r="C385">
        <v>308</v>
      </c>
      <c r="D385">
        <v>77</v>
      </c>
      <c r="E385">
        <v>6.9000000000000006E-2</v>
      </c>
      <c r="F385">
        <v>0.28399999999999997</v>
      </c>
      <c r="G385">
        <v>4.5</v>
      </c>
      <c r="H385">
        <v>6.5</v>
      </c>
      <c r="I385">
        <v>0.04</v>
      </c>
      <c r="J385">
        <v>4712</v>
      </c>
      <c r="L385">
        <f>STANDARDIZE(E385,Averages!$B$2,Averages!$B$3)</f>
        <v>-1.2777048959719488</v>
      </c>
      <c r="M385">
        <f>STANDARDIZE(F385,Averages!$B$5,Averages!$B$6)</f>
        <v>-0.43859637720574285</v>
      </c>
      <c r="N385">
        <f>STANDARDIZE(G385,Averages!$B$8,Averages!$B$9)</f>
        <v>1.7227402737104325</v>
      </c>
      <c r="O385">
        <f>STANDARDIZE(H385,Averages!$B$11,Averages!$B$12)</f>
        <v>1.489276679323503</v>
      </c>
      <c r="P385">
        <f>STANDARDIZE(I385,Averages!$B$14,Averages!$B$15)*-1</f>
        <v>1.9619959476010782</v>
      </c>
    </row>
    <row r="386" spans="1:16" x14ac:dyDescent="0.3">
      <c r="A386" t="s">
        <v>495</v>
      </c>
      <c r="B386" t="s">
        <v>76</v>
      </c>
      <c r="C386">
        <v>254</v>
      </c>
      <c r="D386">
        <v>76</v>
      </c>
      <c r="E386">
        <v>0.11899999999999999</v>
      </c>
      <c r="F386">
        <v>0.28399999999999997</v>
      </c>
      <c r="G386">
        <v>-1.3</v>
      </c>
      <c r="H386">
        <v>3.6</v>
      </c>
      <c r="I386">
        <v>0.09</v>
      </c>
      <c r="J386">
        <v>14145</v>
      </c>
      <c r="L386">
        <f>STANDARDIZE(E386,Averages!$B$2,Averages!$B$3)</f>
        <v>-0.54149237205902145</v>
      </c>
      <c r="M386">
        <f>STANDARDIZE(F386,Averages!$B$5,Averages!$B$6)</f>
        <v>-0.43859637720574285</v>
      </c>
      <c r="N386">
        <f>STANDARDIZE(G386,Averages!$B$8,Averages!$B$9)</f>
        <v>-0.49543176840471381</v>
      </c>
      <c r="O386">
        <f>STANDARDIZE(H386,Averages!$B$11,Averages!$B$12)</f>
        <v>-5.7725411519630565E-2</v>
      </c>
      <c r="P386">
        <f>STANDARDIZE(I386,Averages!$B$14,Averages!$B$15)*-1</f>
        <v>0.54468276636539281</v>
      </c>
    </row>
    <row r="387" spans="1:16" x14ac:dyDescent="0.3">
      <c r="A387" t="s">
        <v>1506</v>
      </c>
      <c r="B387" t="s">
        <v>15</v>
      </c>
      <c r="C387">
        <v>208</v>
      </c>
      <c r="D387">
        <v>73</v>
      </c>
      <c r="E387">
        <v>0.16800000000000001</v>
      </c>
      <c r="F387">
        <v>0.28399999999999997</v>
      </c>
      <c r="G387">
        <v>-1.4</v>
      </c>
      <c r="H387">
        <v>2.2999999999999998</v>
      </c>
      <c r="I387">
        <v>0.18</v>
      </c>
      <c r="J387">
        <v>9911</v>
      </c>
      <c r="L387">
        <f>STANDARDIZE(E387,Averages!$B$2,Averages!$B$3)</f>
        <v>0.17999590137564764</v>
      </c>
      <c r="M387">
        <f>STANDARDIZE(F387,Averages!$B$5,Averages!$B$6)</f>
        <v>-0.43859637720574285</v>
      </c>
      <c r="N387">
        <f>STANDARDIZE(G387,Averages!$B$8,Averages!$B$9)</f>
        <v>-0.53367611395842318</v>
      </c>
      <c r="O387">
        <f>STANDARDIZE(H387,Averages!$B$11,Averages!$B$12)</f>
        <v>-0.7512091074148286</v>
      </c>
      <c r="P387">
        <f>STANDARDIZE(I387,Averages!$B$14,Averages!$B$15)*-1</f>
        <v>-2.0064809598588407</v>
      </c>
    </row>
    <row r="388" spans="1:16" x14ac:dyDescent="0.3">
      <c r="A388" t="s">
        <v>1316</v>
      </c>
      <c r="B388" t="s">
        <v>87</v>
      </c>
      <c r="C388">
        <v>87</v>
      </c>
      <c r="D388">
        <v>72</v>
      </c>
      <c r="E388">
        <v>0.17899999999999999</v>
      </c>
      <c r="F388">
        <v>0.28399999999999997</v>
      </c>
      <c r="G388">
        <v>-1.3</v>
      </c>
      <c r="H388">
        <v>3.3</v>
      </c>
      <c r="I388">
        <v>0.13</v>
      </c>
      <c r="J388">
        <v>16424</v>
      </c>
      <c r="L388">
        <f>STANDARDIZE(E388,Averages!$B$2,Averages!$B$3)</f>
        <v>0.34196265663649145</v>
      </c>
      <c r="M388">
        <f>STANDARDIZE(F388,Averages!$B$5,Averages!$B$6)</f>
        <v>-0.43859637720574285</v>
      </c>
      <c r="N388">
        <f>STANDARDIZE(G388,Averages!$B$8,Averages!$B$9)</f>
        <v>-0.49543176840471381</v>
      </c>
      <c r="O388">
        <f>STANDARDIZE(H388,Averages!$B$11,Averages!$B$12)</f>
        <v>-0.21776011057236869</v>
      </c>
      <c r="P388">
        <f>STANDARDIZE(I388,Averages!$B$14,Averages!$B$15)*-1</f>
        <v>-0.58916777862315572</v>
      </c>
    </row>
    <row r="389" spans="1:16" x14ac:dyDescent="0.3">
      <c r="A389" t="s">
        <v>245</v>
      </c>
      <c r="B389" t="s">
        <v>129</v>
      </c>
      <c r="C389">
        <v>489</v>
      </c>
      <c r="D389">
        <v>71</v>
      </c>
      <c r="E389">
        <v>0.114</v>
      </c>
      <c r="F389">
        <v>0.28299999999999997</v>
      </c>
      <c r="G389">
        <v>2.6</v>
      </c>
      <c r="H389">
        <v>4.2</v>
      </c>
      <c r="I389">
        <v>7.0000000000000007E-2</v>
      </c>
      <c r="J389">
        <v>10231</v>
      </c>
      <c r="L389">
        <f>STANDARDIZE(E389,Averages!$B$2,Averages!$B$3)</f>
        <v>-0.61511362445031414</v>
      </c>
      <c r="M389">
        <f>STANDARDIZE(F389,Averages!$B$5,Averages!$B$6)</f>
        <v>-0.45770672265447843</v>
      </c>
      <c r="N389">
        <f>STANDARDIZE(G389,Averages!$B$8,Averages!$B$9)</f>
        <v>0.99609770818995358</v>
      </c>
      <c r="O389">
        <f>STANDARDIZE(H389,Averages!$B$11,Averages!$B$12)</f>
        <v>0.2623439865858454</v>
      </c>
      <c r="P389">
        <f>STANDARDIZE(I389,Averages!$B$14,Averages!$B$15)*-1</f>
        <v>1.1116080388596667</v>
      </c>
    </row>
    <row r="390" spans="1:16" x14ac:dyDescent="0.3">
      <c r="A390" t="s">
        <v>246</v>
      </c>
      <c r="B390" t="s">
        <v>27</v>
      </c>
      <c r="C390">
        <v>509</v>
      </c>
      <c r="D390">
        <v>76</v>
      </c>
      <c r="E390">
        <v>0.152</v>
      </c>
      <c r="F390">
        <v>0.28299999999999997</v>
      </c>
      <c r="G390">
        <v>-2.7</v>
      </c>
      <c r="H390">
        <v>1.8</v>
      </c>
      <c r="I390">
        <v>0.09</v>
      </c>
      <c r="J390">
        <v>589</v>
      </c>
      <c r="L390">
        <f>STANDARDIZE(E390,Averages!$B$2,Averages!$B$3)</f>
        <v>-5.5592106276489348E-2</v>
      </c>
      <c r="M390">
        <f>STANDARDIZE(F390,Averages!$B$5,Averages!$B$6)</f>
        <v>-0.45770672265447843</v>
      </c>
      <c r="N390">
        <f>STANDARDIZE(G390,Averages!$B$8,Averages!$B$9)</f>
        <v>-1.0308526061566456</v>
      </c>
      <c r="O390">
        <f>STANDARDIZE(H390,Averages!$B$11,Averages!$B$12)</f>
        <v>-1.0179336058360584</v>
      </c>
      <c r="P390">
        <f>STANDARDIZE(I390,Averages!$B$14,Averages!$B$15)*-1</f>
        <v>0.54468276636539281</v>
      </c>
    </row>
    <row r="391" spans="1:16" x14ac:dyDescent="0.3">
      <c r="A391" t="s">
        <v>780</v>
      </c>
      <c r="B391" t="s">
        <v>45</v>
      </c>
      <c r="C391">
        <v>170</v>
      </c>
      <c r="D391">
        <v>74</v>
      </c>
      <c r="E391">
        <v>0.14499999999999999</v>
      </c>
      <c r="F391">
        <v>0.28199999999999997</v>
      </c>
      <c r="G391">
        <v>-0.2</v>
      </c>
      <c r="H391">
        <v>7</v>
      </c>
      <c r="I391">
        <v>0.18</v>
      </c>
      <c r="J391">
        <v>15518</v>
      </c>
      <c r="L391">
        <f>STANDARDIZE(E391,Averages!$B$2,Averages!$B$3)</f>
        <v>-0.1586618596242993</v>
      </c>
      <c r="M391">
        <f>STANDARDIZE(F391,Averages!$B$5,Averages!$B$6)</f>
        <v>-0.47681706810321406</v>
      </c>
      <c r="N391">
        <f>STANDARDIZE(G391,Averages!$B$8,Averages!$B$9)</f>
        <v>-7.4743967313910184E-2</v>
      </c>
      <c r="O391">
        <f>STANDARDIZE(H391,Averages!$B$11,Averages!$B$12)</f>
        <v>1.7560011777447331</v>
      </c>
      <c r="P391">
        <f>STANDARDIZE(I391,Averages!$B$14,Averages!$B$15)*-1</f>
        <v>-2.0064809598588407</v>
      </c>
    </row>
    <row r="392" spans="1:16" x14ac:dyDescent="0.3">
      <c r="A392" t="s">
        <v>468</v>
      </c>
      <c r="B392" t="s">
        <v>144</v>
      </c>
      <c r="C392">
        <v>370</v>
      </c>
      <c r="D392">
        <v>74</v>
      </c>
      <c r="E392">
        <v>0.114</v>
      </c>
      <c r="F392">
        <v>0.28199999999999997</v>
      </c>
      <c r="G392">
        <v>0.5</v>
      </c>
      <c r="H392">
        <v>4.5999999999999996</v>
      </c>
      <c r="I392">
        <v>7.0000000000000007E-2</v>
      </c>
      <c r="J392">
        <v>4082</v>
      </c>
      <c r="L392">
        <f>STANDARDIZE(E392,Averages!$B$2,Averages!$B$3)</f>
        <v>-0.61511362445031414</v>
      </c>
      <c r="M392">
        <f>STANDARDIZE(F392,Averages!$B$5,Averages!$B$6)</f>
        <v>-0.47681706810321406</v>
      </c>
      <c r="N392">
        <f>STANDARDIZE(G392,Averages!$B$8,Averages!$B$9)</f>
        <v>0.19296645156205572</v>
      </c>
      <c r="O392">
        <f>STANDARDIZE(H392,Averages!$B$11,Averages!$B$12)</f>
        <v>0.4757235853228291</v>
      </c>
      <c r="P392">
        <f>STANDARDIZE(I392,Averages!$B$14,Averages!$B$15)*-1</f>
        <v>1.1116080388596667</v>
      </c>
    </row>
    <row r="393" spans="1:16" x14ac:dyDescent="0.3">
      <c r="A393" t="s">
        <v>1507</v>
      </c>
      <c r="B393" t="s">
        <v>23</v>
      </c>
      <c r="C393">
        <v>203</v>
      </c>
      <c r="D393">
        <v>72</v>
      </c>
      <c r="E393">
        <v>0.17100000000000001</v>
      </c>
      <c r="F393">
        <v>0.28199999999999997</v>
      </c>
      <c r="G393">
        <v>-0.5</v>
      </c>
      <c r="H393">
        <v>1</v>
      </c>
      <c r="I393">
        <v>0.14000000000000001</v>
      </c>
      <c r="J393">
        <v>7244</v>
      </c>
      <c r="L393">
        <f>STANDARDIZE(E393,Averages!$B$2,Averages!$B$3)</f>
        <v>0.22416865281042334</v>
      </c>
      <c r="M393">
        <f>STANDARDIZE(F393,Averages!$B$5,Averages!$B$6)</f>
        <v>-0.47681706810321406</v>
      </c>
      <c r="N393">
        <f>STANDARDIZE(G393,Averages!$B$8,Averages!$B$9)</f>
        <v>-0.18947700397503844</v>
      </c>
      <c r="O393">
        <f>STANDARDIZE(H393,Averages!$B$11,Averages!$B$12)</f>
        <v>-1.4446928033100264</v>
      </c>
      <c r="P393">
        <f>STANDARDIZE(I393,Averages!$B$14,Averages!$B$15)*-1</f>
        <v>-0.87263041487029314</v>
      </c>
    </row>
    <row r="394" spans="1:16" x14ac:dyDescent="0.3">
      <c r="A394" t="s">
        <v>1508</v>
      </c>
      <c r="B394" t="s">
        <v>45</v>
      </c>
      <c r="C394">
        <v>130</v>
      </c>
      <c r="D394">
        <v>74</v>
      </c>
      <c r="E394">
        <v>7.0999999999999994E-2</v>
      </c>
      <c r="F394">
        <v>0.28199999999999997</v>
      </c>
      <c r="G394">
        <v>-1.2</v>
      </c>
      <c r="H394">
        <v>4.2</v>
      </c>
      <c r="I394">
        <v>0.1</v>
      </c>
      <c r="J394">
        <v>13788</v>
      </c>
      <c r="L394">
        <f>STANDARDIZE(E394,Averages!$B$2,Averages!$B$3)</f>
        <v>-1.248256395015432</v>
      </c>
      <c r="M394">
        <f>STANDARDIZE(F394,Averages!$B$5,Averages!$B$6)</f>
        <v>-0.47681706810321406</v>
      </c>
      <c r="N394">
        <f>STANDARDIZE(G394,Averages!$B$8,Averages!$B$9)</f>
        <v>-0.45718742285100439</v>
      </c>
      <c r="O394">
        <f>STANDARDIZE(H394,Averages!$B$11,Averages!$B$12)</f>
        <v>0.2623439865858454</v>
      </c>
      <c r="P394">
        <f>STANDARDIZE(I394,Averages!$B$14,Averages!$B$15)*-1</f>
        <v>0.26122013011825546</v>
      </c>
    </row>
    <row r="395" spans="1:16" x14ac:dyDescent="0.3">
      <c r="A395" t="s">
        <v>1385</v>
      </c>
      <c r="B395" t="s">
        <v>19</v>
      </c>
      <c r="C395">
        <v>75</v>
      </c>
      <c r="D395">
        <v>68</v>
      </c>
      <c r="E395">
        <v>9.9000000000000005E-2</v>
      </c>
      <c r="F395">
        <v>0.28199999999999997</v>
      </c>
      <c r="G395">
        <v>-0.7</v>
      </c>
      <c r="H395">
        <v>2.7</v>
      </c>
      <c r="I395">
        <v>0.15</v>
      </c>
      <c r="J395">
        <v>11338</v>
      </c>
      <c r="L395">
        <f>STANDARDIZE(E395,Averages!$B$2,Averages!$B$3)</f>
        <v>-0.83597738162419233</v>
      </c>
      <c r="M395">
        <f>STANDARDIZE(F395,Averages!$B$5,Averages!$B$6)</f>
        <v>-0.47681706810321406</v>
      </c>
      <c r="N395">
        <f>STANDARDIZE(G395,Averages!$B$8,Averages!$B$9)</f>
        <v>-0.26596569508245727</v>
      </c>
      <c r="O395">
        <f>STANDARDIZE(H395,Averages!$B$11,Averages!$B$12)</f>
        <v>-0.5378295086778444</v>
      </c>
      <c r="P395">
        <f>STANDARDIZE(I395,Averages!$B$14,Averages!$B$15)*-1</f>
        <v>-1.1560930511174297</v>
      </c>
    </row>
    <row r="396" spans="1:16" x14ac:dyDescent="0.3">
      <c r="A396" t="s">
        <v>1348</v>
      </c>
      <c r="B396" t="s">
        <v>87</v>
      </c>
      <c r="C396">
        <v>63</v>
      </c>
      <c r="D396">
        <v>71</v>
      </c>
      <c r="E396">
        <v>7.3999999999999996E-2</v>
      </c>
      <c r="F396">
        <v>0.28100000000000003</v>
      </c>
      <c r="G396">
        <v>0.2</v>
      </c>
      <c r="H396">
        <v>5.0999999999999996</v>
      </c>
      <c r="I396">
        <v>0.15</v>
      </c>
      <c r="J396">
        <v>10340</v>
      </c>
      <c r="L396">
        <f>STANDARDIZE(E396,Averages!$B$2,Averages!$B$3)</f>
        <v>-1.2040836435806561</v>
      </c>
      <c r="M396">
        <f>STANDARDIZE(F396,Averages!$B$5,Averages!$B$6)</f>
        <v>-0.49592741355194858</v>
      </c>
      <c r="N396">
        <f>STANDARDIZE(G396,Averages!$B$8,Averages!$B$9)</f>
        <v>7.82334149009275E-2</v>
      </c>
      <c r="O396">
        <f>STANDARDIZE(H396,Averages!$B$11,Averages!$B$12)</f>
        <v>0.74244808374405902</v>
      </c>
      <c r="P396">
        <f>STANDARDIZE(I396,Averages!$B$14,Averages!$B$15)*-1</f>
        <v>-1.1560930511174297</v>
      </c>
    </row>
    <row r="397" spans="1:16" x14ac:dyDescent="0.3">
      <c r="A397" t="s">
        <v>1392</v>
      </c>
      <c r="B397" t="s">
        <v>45</v>
      </c>
      <c r="C397">
        <v>183</v>
      </c>
      <c r="D397">
        <v>73</v>
      </c>
      <c r="E397">
        <v>0.19800000000000001</v>
      </c>
      <c r="F397">
        <v>0.28100000000000003</v>
      </c>
      <c r="G397">
        <v>-1.2</v>
      </c>
      <c r="H397">
        <v>0.8</v>
      </c>
      <c r="I397">
        <v>0.13</v>
      </c>
      <c r="J397">
        <v>15653</v>
      </c>
      <c r="L397">
        <f>STANDARDIZE(E397,Averages!$B$2,Averages!$B$3)</f>
        <v>0.62172341572340406</v>
      </c>
      <c r="M397">
        <f>STANDARDIZE(F397,Averages!$B$5,Averages!$B$6)</f>
        <v>-0.49592741355194858</v>
      </c>
      <c r="N397">
        <f>STANDARDIZE(G397,Averages!$B$8,Averages!$B$9)</f>
        <v>-0.45718742285100439</v>
      </c>
      <c r="O397">
        <f>STANDARDIZE(H397,Averages!$B$11,Averages!$B$12)</f>
        <v>-1.5513826026785182</v>
      </c>
      <c r="P397">
        <f>STANDARDIZE(I397,Averages!$B$14,Averages!$B$15)*-1</f>
        <v>-0.58916777862315572</v>
      </c>
    </row>
    <row r="398" spans="1:16" x14ac:dyDescent="0.3">
      <c r="A398" t="s">
        <v>1509</v>
      </c>
      <c r="B398" t="s">
        <v>25</v>
      </c>
      <c r="C398">
        <v>215</v>
      </c>
      <c r="D398">
        <v>69</v>
      </c>
      <c r="E398">
        <v>0.10199999999999999</v>
      </c>
      <c r="F398">
        <v>0.28000000000000003</v>
      </c>
      <c r="G398">
        <v>1.5</v>
      </c>
      <c r="H398">
        <v>4.9000000000000004</v>
      </c>
      <c r="I398">
        <v>0.1</v>
      </c>
      <c r="J398">
        <v>12325</v>
      </c>
      <c r="L398">
        <f>STANDARDIZE(E398,Averages!$B$2,Averages!$B$3)</f>
        <v>-0.79180463018941682</v>
      </c>
      <c r="M398">
        <f>STANDARDIZE(F398,Averages!$B$5,Averages!$B$6)</f>
        <v>-0.51503775900068416</v>
      </c>
      <c r="N398">
        <f>STANDARDIZE(G398,Averages!$B$8,Averages!$B$9)</f>
        <v>0.57540990709914996</v>
      </c>
      <c r="O398">
        <f>STANDARDIZE(H398,Averages!$B$11,Averages!$B$12)</f>
        <v>0.63575828437556747</v>
      </c>
      <c r="P398">
        <f>STANDARDIZE(I398,Averages!$B$14,Averages!$B$15)*-1</f>
        <v>0.26122013011825546</v>
      </c>
    </row>
    <row r="399" spans="1:16" x14ac:dyDescent="0.3">
      <c r="A399" t="s">
        <v>1343</v>
      </c>
      <c r="B399" t="s">
        <v>87</v>
      </c>
      <c r="C399">
        <v>140</v>
      </c>
      <c r="D399">
        <v>70</v>
      </c>
      <c r="E399">
        <v>0.125</v>
      </c>
      <c r="F399">
        <v>0.28000000000000003</v>
      </c>
      <c r="G399">
        <v>0.3</v>
      </c>
      <c r="H399">
        <v>4.5</v>
      </c>
      <c r="I399">
        <v>0.12</v>
      </c>
      <c r="J399">
        <v>14556</v>
      </c>
      <c r="L399">
        <f>STANDARDIZE(E399,Averages!$B$2,Averages!$B$3)</f>
        <v>-0.45314686918947011</v>
      </c>
      <c r="M399">
        <f>STANDARDIZE(F399,Averages!$B$5,Averages!$B$6)</f>
        <v>-0.51503775900068416</v>
      </c>
      <c r="N399">
        <f>STANDARDIZE(G399,Averages!$B$8,Averages!$B$9)</f>
        <v>0.11647776045463691</v>
      </c>
      <c r="O399">
        <f>STANDARDIZE(H399,Averages!$B$11,Averages!$B$12)</f>
        <v>0.42237868563858333</v>
      </c>
      <c r="P399">
        <f>STANDARDIZE(I399,Averages!$B$14,Averages!$B$15)*-1</f>
        <v>-0.30570514237601842</v>
      </c>
    </row>
    <row r="400" spans="1:16" x14ac:dyDescent="0.3">
      <c r="A400" t="s">
        <v>432</v>
      </c>
      <c r="B400" t="s">
        <v>64</v>
      </c>
      <c r="C400">
        <v>188</v>
      </c>
      <c r="D400">
        <v>66</v>
      </c>
      <c r="E400">
        <v>0.14199999999999999</v>
      </c>
      <c r="F400">
        <v>0.28000000000000003</v>
      </c>
      <c r="G400">
        <v>-0.2</v>
      </c>
      <c r="H400">
        <v>2.1</v>
      </c>
      <c r="I400">
        <v>0.12</v>
      </c>
      <c r="J400">
        <v>12508</v>
      </c>
      <c r="L400">
        <f>STANDARDIZE(E400,Averages!$B$2,Averages!$B$3)</f>
        <v>-0.20283461105907497</v>
      </c>
      <c r="M400">
        <f>STANDARDIZE(F400,Averages!$B$5,Averages!$B$6)</f>
        <v>-0.51503775900068416</v>
      </c>
      <c r="N400">
        <f>STANDARDIZE(G400,Averages!$B$8,Averages!$B$9)</f>
        <v>-7.4743967313910184E-2</v>
      </c>
      <c r="O400">
        <f>STANDARDIZE(H400,Averages!$B$11,Averages!$B$12)</f>
        <v>-0.85789890678332048</v>
      </c>
      <c r="P400">
        <f>STANDARDIZE(I400,Averages!$B$14,Averages!$B$15)*-1</f>
        <v>-0.30570514237601842</v>
      </c>
    </row>
    <row r="401" spans="1:16" x14ac:dyDescent="0.3">
      <c r="A401" t="s">
        <v>1510</v>
      </c>
      <c r="B401" t="s">
        <v>76</v>
      </c>
      <c r="C401">
        <v>203</v>
      </c>
      <c r="D401">
        <v>74</v>
      </c>
      <c r="E401">
        <v>0.16</v>
      </c>
      <c r="F401">
        <v>0.28000000000000003</v>
      </c>
      <c r="G401">
        <v>0.8</v>
      </c>
      <c r="H401">
        <v>7.1</v>
      </c>
      <c r="I401">
        <v>0.13</v>
      </c>
      <c r="J401">
        <v>2578</v>
      </c>
      <c r="L401">
        <f>STANDARDIZE(E401,Averages!$B$2,Averages!$B$3)</f>
        <v>6.2201897549579152E-2</v>
      </c>
      <c r="M401">
        <f>STANDARDIZE(F401,Averages!$B$5,Averages!$B$6)</f>
        <v>-0.51503775900068416</v>
      </c>
      <c r="N401">
        <f>STANDARDIZE(G401,Averages!$B$8,Averages!$B$9)</f>
        <v>0.30769948822318399</v>
      </c>
      <c r="O401">
        <f>STANDARDIZE(H401,Averages!$B$11,Averages!$B$12)</f>
        <v>1.8093460774289789</v>
      </c>
      <c r="P401">
        <f>STANDARDIZE(I401,Averages!$B$14,Averages!$B$15)*-1</f>
        <v>-0.58916777862315572</v>
      </c>
    </row>
    <row r="402" spans="1:16" x14ac:dyDescent="0.3">
      <c r="A402" t="s">
        <v>660</v>
      </c>
      <c r="B402" t="s">
        <v>74</v>
      </c>
      <c r="C402">
        <v>65</v>
      </c>
      <c r="D402">
        <v>66</v>
      </c>
      <c r="E402">
        <v>0.159</v>
      </c>
      <c r="F402">
        <v>0.27900000000000003</v>
      </c>
      <c r="G402">
        <v>-2.1</v>
      </c>
      <c r="H402">
        <v>1.6</v>
      </c>
      <c r="I402">
        <v>0.13</v>
      </c>
      <c r="J402">
        <v>11192</v>
      </c>
      <c r="L402">
        <f>STANDARDIZE(E402,Averages!$B$2,Averages!$B$3)</f>
        <v>4.7477647071320586E-2</v>
      </c>
      <c r="M402">
        <f>STANDARDIZE(F402,Averages!$B$5,Averages!$B$6)</f>
        <v>-0.53414810444941985</v>
      </c>
      <c r="N402">
        <f>STANDARDIZE(G402,Averages!$B$8,Averages!$B$9)</f>
        <v>-0.80138653283438921</v>
      </c>
      <c r="O402">
        <f>STANDARDIZE(H402,Averages!$B$11,Averages!$B$12)</f>
        <v>-1.1246234052045503</v>
      </c>
      <c r="P402">
        <f>STANDARDIZE(I402,Averages!$B$14,Averages!$B$15)*-1</f>
        <v>-0.58916777862315572</v>
      </c>
    </row>
    <row r="403" spans="1:16" x14ac:dyDescent="0.3">
      <c r="A403" t="s">
        <v>1511</v>
      </c>
      <c r="B403" t="s">
        <v>133</v>
      </c>
      <c r="C403">
        <v>301</v>
      </c>
      <c r="D403">
        <v>67</v>
      </c>
      <c r="E403">
        <v>0.129</v>
      </c>
      <c r="F403">
        <v>0.27900000000000003</v>
      </c>
      <c r="G403">
        <v>-3.7</v>
      </c>
      <c r="H403">
        <v>1.5</v>
      </c>
      <c r="I403">
        <v>0.09</v>
      </c>
      <c r="J403">
        <v>5273</v>
      </c>
      <c r="L403">
        <f>STANDARDIZE(E403,Averages!$B$2,Averages!$B$3)</f>
        <v>-0.39424986727643585</v>
      </c>
      <c r="M403">
        <f>STANDARDIZE(F403,Averages!$B$5,Averages!$B$6)</f>
        <v>-0.53414810444941985</v>
      </c>
      <c r="N403">
        <f>STANDARDIZE(G403,Averages!$B$8,Averages!$B$9)</f>
        <v>-1.41329606169374</v>
      </c>
      <c r="O403">
        <f>STANDARDIZE(H403,Averages!$B$11,Averages!$B$12)</f>
        <v>-1.1779683048887963</v>
      </c>
      <c r="P403">
        <f>STANDARDIZE(I403,Averages!$B$14,Averages!$B$15)*-1</f>
        <v>0.54468276636539281</v>
      </c>
    </row>
    <row r="404" spans="1:16" x14ac:dyDescent="0.3">
      <c r="A404" t="s">
        <v>1512</v>
      </c>
      <c r="B404" t="s">
        <v>13</v>
      </c>
      <c r="C404">
        <v>366</v>
      </c>
      <c r="D404">
        <v>72</v>
      </c>
      <c r="E404">
        <v>0.113</v>
      </c>
      <c r="F404">
        <v>0.27900000000000003</v>
      </c>
      <c r="G404">
        <v>3.9</v>
      </c>
      <c r="H404">
        <v>8</v>
      </c>
      <c r="I404">
        <v>0.12</v>
      </c>
      <c r="J404">
        <v>3708</v>
      </c>
      <c r="L404">
        <f>STANDARDIZE(E404,Averages!$B$2,Averages!$B$3)</f>
        <v>-0.62983787492857268</v>
      </c>
      <c r="M404">
        <f>STANDARDIZE(F404,Averages!$B$5,Averages!$B$6)</f>
        <v>-0.53414810444941985</v>
      </c>
      <c r="N404">
        <f>STANDARDIZE(G404,Averages!$B$8,Averages!$B$9)</f>
        <v>1.493274200388176</v>
      </c>
      <c r="O404">
        <f>STANDARDIZE(H404,Averages!$B$11,Averages!$B$12)</f>
        <v>2.2894501745871927</v>
      </c>
      <c r="P404">
        <f>STANDARDIZE(I404,Averages!$B$14,Averages!$B$15)*-1</f>
        <v>-0.30570514237601842</v>
      </c>
    </row>
    <row r="405" spans="1:16" x14ac:dyDescent="0.3">
      <c r="A405" t="s">
        <v>1207</v>
      </c>
      <c r="B405" t="s">
        <v>35</v>
      </c>
      <c r="C405">
        <v>92</v>
      </c>
      <c r="D405">
        <v>70</v>
      </c>
      <c r="E405">
        <v>0.14099999999999999</v>
      </c>
      <c r="F405">
        <v>0.27900000000000003</v>
      </c>
      <c r="G405">
        <v>1.6</v>
      </c>
      <c r="H405">
        <v>3.8</v>
      </c>
      <c r="I405">
        <v>0.13</v>
      </c>
      <c r="J405">
        <v>18030</v>
      </c>
      <c r="L405">
        <f>STANDARDIZE(E405,Averages!$B$2,Averages!$B$3)</f>
        <v>-0.21755886153733353</v>
      </c>
      <c r="M405">
        <f>STANDARDIZE(F405,Averages!$B$5,Averages!$B$6)</f>
        <v>-0.53414810444941985</v>
      </c>
      <c r="N405">
        <f>STANDARDIZE(G405,Averages!$B$8,Averages!$B$9)</f>
        <v>0.61365425265285933</v>
      </c>
      <c r="O405">
        <f>STANDARDIZE(H405,Averages!$B$11,Averages!$B$12)</f>
        <v>4.8964387848861271E-2</v>
      </c>
      <c r="P405">
        <f>STANDARDIZE(I405,Averages!$B$14,Averages!$B$15)*-1</f>
        <v>-0.58916777862315572</v>
      </c>
    </row>
    <row r="406" spans="1:16" x14ac:dyDescent="0.3">
      <c r="A406" t="s">
        <v>247</v>
      </c>
      <c r="B406" t="s">
        <v>11</v>
      </c>
      <c r="C406">
        <v>471</v>
      </c>
      <c r="D406">
        <v>73</v>
      </c>
      <c r="E406">
        <v>0.14699999999999999</v>
      </c>
      <c r="F406">
        <v>0.27900000000000003</v>
      </c>
      <c r="G406">
        <v>-2.7</v>
      </c>
      <c r="H406">
        <v>2.2999999999999998</v>
      </c>
      <c r="I406">
        <v>0.13</v>
      </c>
      <c r="J406">
        <v>6887</v>
      </c>
      <c r="L406">
        <f>STANDARDIZE(E406,Averages!$B$2,Averages!$B$3)</f>
        <v>-0.12921335866778216</v>
      </c>
      <c r="M406">
        <f>STANDARDIZE(F406,Averages!$B$5,Averages!$B$6)</f>
        <v>-0.53414810444941985</v>
      </c>
      <c r="N406">
        <f>STANDARDIZE(G406,Averages!$B$8,Averages!$B$9)</f>
        <v>-1.0308526061566456</v>
      </c>
      <c r="O406">
        <f>STANDARDIZE(H406,Averages!$B$11,Averages!$B$12)</f>
        <v>-0.7512091074148286</v>
      </c>
      <c r="P406">
        <f>STANDARDIZE(I406,Averages!$B$14,Averages!$B$15)*-1</f>
        <v>-0.58916777862315572</v>
      </c>
    </row>
    <row r="407" spans="1:16" x14ac:dyDescent="0.3">
      <c r="A407" t="s">
        <v>1513</v>
      </c>
      <c r="B407" t="s">
        <v>11</v>
      </c>
      <c r="C407">
        <v>217</v>
      </c>
      <c r="D407">
        <v>73</v>
      </c>
      <c r="E407">
        <v>7.6999999999999999E-2</v>
      </c>
      <c r="F407">
        <v>0.27900000000000003</v>
      </c>
      <c r="G407">
        <v>1</v>
      </c>
      <c r="H407">
        <v>3.5</v>
      </c>
      <c r="I407">
        <v>0.1</v>
      </c>
      <c r="J407">
        <v>3395</v>
      </c>
      <c r="L407">
        <f>STANDARDIZE(E407,Averages!$B$2,Averages!$B$3)</f>
        <v>-1.1599108921458805</v>
      </c>
      <c r="M407">
        <f>STANDARDIZE(F407,Averages!$B$5,Averages!$B$6)</f>
        <v>-0.53414810444941985</v>
      </c>
      <c r="N407">
        <f>STANDARDIZE(G407,Averages!$B$8,Averages!$B$9)</f>
        <v>0.38418817933060284</v>
      </c>
      <c r="O407">
        <f>STANDARDIZE(H407,Averages!$B$11,Averages!$B$12)</f>
        <v>-0.1110703112038766</v>
      </c>
      <c r="P407">
        <f>STANDARDIZE(I407,Averages!$B$14,Averages!$B$15)*-1</f>
        <v>0.26122013011825546</v>
      </c>
    </row>
    <row r="408" spans="1:16" x14ac:dyDescent="0.3">
      <c r="A408" t="s">
        <v>248</v>
      </c>
      <c r="B408" t="s">
        <v>39</v>
      </c>
      <c r="C408">
        <v>459</v>
      </c>
      <c r="D408">
        <v>69</v>
      </c>
      <c r="E408">
        <v>0.12</v>
      </c>
      <c r="F408">
        <v>0.27800000000000002</v>
      </c>
      <c r="G408">
        <v>-0.8</v>
      </c>
      <c r="H408">
        <v>2.7</v>
      </c>
      <c r="I408">
        <v>0.09</v>
      </c>
      <c r="J408">
        <v>9807</v>
      </c>
      <c r="L408">
        <f>STANDARDIZE(E408,Averages!$B$2,Averages!$B$3)</f>
        <v>-0.52676812158076292</v>
      </c>
      <c r="M408">
        <f>STANDARDIZE(F408,Averages!$B$5,Averages!$B$6)</f>
        <v>-0.55325844989815542</v>
      </c>
      <c r="N408">
        <f>STANDARDIZE(G408,Averages!$B$8,Averages!$B$9)</f>
        <v>-0.30421004063616675</v>
      </c>
      <c r="O408">
        <f>STANDARDIZE(H408,Averages!$B$11,Averages!$B$12)</f>
        <v>-0.5378295086778444</v>
      </c>
      <c r="P408">
        <f>STANDARDIZE(I408,Averages!$B$14,Averages!$B$15)*-1</f>
        <v>0.54468276636539281</v>
      </c>
    </row>
    <row r="409" spans="1:16" x14ac:dyDescent="0.3">
      <c r="A409" t="s">
        <v>249</v>
      </c>
      <c r="B409" t="s">
        <v>17</v>
      </c>
      <c r="C409">
        <v>633</v>
      </c>
      <c r="D409">
        <v>66</v>
      </c>
      <c r="E409">
        <v>8.7999999999999995E-2</v>
      </c>
      <c r="F409">
        <v>0.27800000000000002</v>
      </c>
      <c r="G409">
        <v>9.5</v>
      </c>
      <c r="H409">
        <v>9</v>
      </c>
      <c r="I409">
        <v>0.08</v>
      </c>
      <c r="J409">
        <v>10199</v>
      </c>
      <c r="L409">
        <f>STANDARDIZE(E409,Averages!$B$2,Averages!$B$3)</f>
        <v>-0.99794413688503658</v>
      </c>
      <c r="M409">
        <f>STANDARDIZE(F409,Averages!$B$5,Averages!$B$6)</f>
        <v>-0.55325844989815542</v>
      </c>
      <c r="N409">
        <f>STANDARDIZE(G409,Averages!$B$8,Averages!$B$9)</f>
        <v>3.6349575513959036</v>
      </c>
      <c r="O409">
        <f>STANDARDIZE(H409,Averages!$B$11,Averages!$B$12)</f>
        <v>2.8228991714296527</v>
      </c>
      <c r="P409">
        <f>STANDARDIZE(I409,Averages!$B$14,Averages!$B$15)*-1</f>
        <v>0.82814540261252967</v>
      </c>
    </row>
    <row r="410" spans="1:16" x14ac:dyDescent="0.3">
      <c r="A410" t="s">
        <v>250</v>
      </c>
      <c r="B410" t="s">
        <v>144</v>
      </c>
      <c r="C410">
        <v>417</v>
      </c>
      <c r="D410">
        <v>71</v>
      </c>
      <c r="E410">
        <v>0.183</v>
      </c>
      <c r="F410">
        <v>0.27800000000000002</v>
      </c>
      <c r="G410">
        <v>-1</v>
      </c>
      <c r="H410">
        <v>2.7</v>
      </c>
      <c r="I410">
        <v>0.16</v>
      </c>
      <c r="J410">
        <v>12976</v>
      </c>
      <c r="L410">
        <f>STANDARDIZE(E410,Averages!$B$2,Averages!$B$3)</f>
        <v>0.40085965854952565</v>
      </c>
      <c r="M410">
        <f>STANDARDIZE(F410,Averages!$B$5,Averages!$B$6)</f>
        <v>-0.55325844989815542</v>
      </c>
      <c r="N410">
        <f>STANDARDIZE(G410,Averages!$B$8,Averages!$B$9)</f>
        <v>-0.38069873174358554</v>
      </c>
      <c r="O410">
        <f>STANDARDIZE(H410,Averages!$B$11,Averages!$B$12)</f>
        <v>-0.5378295086778444</v>
      </c>
      <c r="P410">
        <f>STANDARDIZE(I410,Averages!$B$14,Averages!$B$15)*-1</f>
        <v>-1.439555687364567</v>
      </c>
    </row>
    <row r="411" spans="1:16" x14ac:dyDescent="0.3">
      <c r="A411" t="s">
        <v>1514</v>
      </c>
      <c r="B411" t="s">
        <v>74</v>
      </c>
      <c r="C411">
        <v>144</v>
      </c>
      <c r="D411">
        <v>65</v>
      </c>
      <c r="E411">
        <v>0.11600000000000001</v>
      </c>
      <c r="F411">
        <v>0.27800000000000002</v>
      </c>
      <c r="G411">
        <v>-0.9</v>
      </c>
      <c r="H411">
        <v>3.3</v>
      </c>
      <c r="I411">
        <v>0.16</v>
      </c>
      <c r="J411">
        <v>12409</v>
      </c>
      <c r="L411">
        <f>STANDARDIZE(E411,Averages!$B$2,Averages!$B$3)</f>
        <v>-0.58566512349379696</v>
      </c>
      <c r="M411">
        <f>STANDARDIZE(F411,Averages!$B$5,Averages!$B$6)</f>
        <v>-0.55325844989815542</v>
      </c>
      <c r="N411">
        <f>STANDARDIZE(G411,Averages!$B$8,Averages!$B$9)</f>
        <v>-0.34245438618987617</v>
      </c>
      <c r="O411">
        <f>STANDARDIZE(H411,Averages!$B$11,Averages!$B$12)</f>
        <v>-0.21776011057236869</v>
      </c>
      <c r="P411">
        <f>STANDARDIZE(I411,Averages!$B$14,Averages!$B$15)*-1</f>
        <v>-1.439555687364567</v>
      </c>
    </row>
    <row r="412" spans="1:16" x14ac:dyDescent="0.3">
      <c r="A412" t="s">
        <v>1271</v>
      </c>
      <c r="B412" t="s">
        <v>78</v>
      </c>
      <c r="C412">
        <v>107</v>
      </c>
      <c r="D412">
        <v>67</v>
      </c>
      <c r="E412">
        <v>5.3999999999999999E-2</v>
      </c>
      <c r="F412">
        <v>0.27800000000000002</v>
      </c>
      <c r="G412">
        <v>-1.5</v>
      </c>
      <c r="H412">
        <v>3.5</v>
      </c>
      <c r="I412">
        <v>0.02</v>
      </c>
      <c r="J412">
        <v>15343</v>
      </c>
      <c r="L412">
        <f>STANDARDIZE(E412,Averages!$B$2,Averages!$B$3)</f>
        <v>-1.4985686531458273</v>
      </c>
      <c r="M412">
        <f>STANDARDIZE(F412,Averages!$B$5,Averages!$B$6)</f>
        <v>-0.55325844989815542</v>
      </c>
      <c r="N412">
        <f>STANDARDIZE(G412,Averages!$B$8,Averages!$B$9)</f>
        <v>-0.57192045951213266</v>
      </c>
      <c r="O412">
        <f>STANDARDIZE(H412,Averages!$B$11,Averages!$B$12)</f>
        <v>-0.1110703112038766</v>
      </c>
      <c r="P412">
        <f>STANDARDIZE(I412,Averages!$B$14,Averages!$B$15)*-1</f>
        <v>2.5289212200953521</v>
      </c>
    </row>
    <row r="413" spans="1:16" x14ac:dyDescent="0.3">
      <c r="A413" t="s">
        <v>1266</v>
      </c>
      <c r="B413" t="s">
        <v>78</v>
      </c>
      <c r="C413">
        <v>52</v>
      </c>
      <c r="D413">
        <v>67</v>
      </c>
      <c r="E413">
        <v>0.152</v>
      </c>
      <c r="F413">
        <v>0.27700000000000002</v>
      </c>
      <c r="G413">
        <v>0.2</v>
      </c>
      <c r="H413">
        <v>4.0999999999999996</v>
      </c>
      <c r="I413">
        <v>0.08</v>
      </c>
      <c r="J413">
        <v>15161</v>
      </c>
      <c r="L413">
        <f>STANDARDIZE(E413,Averages!$B$2,Averages!$B$3)</f>
        <v>-5.5592106276489348E-2</v>
      </c>
      <c r="M413">
        <f>STANDARDIZE(F413,Averages!$B$5,Averages!$B$6)</f>
        <v>-0.572368795346891</v>
      </c>
      <c r="N413">
        <f>STANDARDIZE(G413,Averages!$B$8,Averages!$B$9)</f>
        <v>7.82334149009275E-2</v>
      </c>
      <c r="O413">
        <f>STANDARDIZE(H413,Averages!$B$11,Averages!$B$12)</f>
        <v>0.20899908690159916</v>
      </c>
      <c r="P413">
        <f>STANDARDIZE(I413,Averages!$B$14,Averages!$B$15)*-1</f>
        <v>0.82814540261252967</v>
      </c>
    </row>
    <row r="414" spans="1:16" x14ac:dyDescent="0.3">
      <c r="A414" t="s">
        <v>597</v>
      </c>
      <c r="B414" t="s">
        <v>144</v>
      </c>
      <c r="C414">
        <v>143</v>
      </c>
      <c r="D414">
        <v>70</v>
      </c>
      <c r="E414">
        <v>0.20399999999999999</v>
      </c>
      <c r="F414">
        <v>0.27700000000000002</v>
      </c>
      <c r="G414">
        <v>-0.8</v>
      </c>
      <c r="H414">
        <v>0.9</v>
      </c>
      <c r="I414">
        <v>0.15</v>
      </c>
      <c r="J414">
        <v>10289</v>
      </c>
      <c r="L414">
        <f>STANDARDIZE(E414,Averages!$B$2,Averages!$B$3)</f>
        <v>0.71006891859295507</v>
      </c>
      <c r="M414">
        <f>STANDARDIZE(F414,Averages!$B$5,Averages!$B$6)</f>
        <v>-0.572368795346891</v>
      </c>
      <c r="N414">
        <f>STANDARDIZE(G414,Averages!$B$8,Averages!$B$9)</f>
        <v>-0.30421004063616675</v>
      </c>
      <c r="O414">
        <f>STANDARDIZE(H414,Averages!$B$11,Averages!$B$12)</f>
        <v>-1.4980377029942724</v>
      </c>
      <c r="P414">
        <f>STANDARDIZE(I414,Averages!$B$14,Averages!$B$15)*-1</f>
        <v>-1.1560930511174297</v>
      </c>
    </row>
    <row r="415" spans="1:16" x14ac:dyDescent="0.3">
      <c r="A415" t="s">
        <v>251</v>
      </c>
      <c r="B415" t="s">
        <v>25</v>
      </c>
      <c r="C415">
        <v>551</v>
      </c>
      <c r="D415">
        <v>66</v>
      </c>
      <c r="E415">
        <v>9.1999999999999998E-2</v>
      </c>
      <c r="F415">
        <v>0.27600000000000002</v>
      </c>
      <c r="G415">
        <v>1.6</v>
      </c>
      <c r="H415">
        <v>3.2</v>
      </c>
      <c r="I415">
        <v>0.1</v>
      </c>
      <c r="J415">
        <v>18314</v>
      </c>
      <c r="L415">
        <f>STANDARDIZE(E415,Averages!$B$2,Averages!$B$3)</f>
        <v>-0.93904713497200232</v>
      </c>
      <c r="M415">
        <f>STANDARDIZE(F415,Averages!$B$5,Averages!$B$6)</f>
        <v>-0.59147914079562669</v>
      </c>
      <c r="N415">
        <f>STANDARDIZE(G415,Averages!$B$8,Averages!$B$9)</f>
        <v>0.61365425265285933</v>
      </c>
      <c r="O415">
        <f>STANDARDIZE(H415,Averages!$B$11,Averages!$B$12)</f>
        <v>-0.27110501025661449</v>
      </c>
      <c r="P415">
        <f>STANDARDIZE(I415,Averages!$B$14,Averages!$B$15)*-1</f>
        <v>0.26122013011825546</v>
      </c>
    </row>
    <row r="416" spans="1:16" x14ac:dyDescent="0.3">
      <c r="A416" t="s">
        <v>1515</v>
      </c>
      <c r="B416" t="s">
        <v>83</v>
      </c>
      <c r="C416">
        <v>187</v>
      </c>
      <c r="D416">
        <v>70</v>
      </c>
      <c r="E416">
        <v>0.17299999999999999</v>
      </c>
      <c r="F416">
        <v>0.27600000000000002</v>
      </c>
      <c r="G416">
        <v>-0.4</v>
      </c>
      <c r="H416">
        <v>5</v>
      </c>
      <c r="I416">
        <v>0.12</v>
      </c>
      <c r="J416">
        <v>11445</v>
      </c>
      <c r="L416">
        <f>STANDARDIZE(E416,Averages!$B$2,Averages!$B$3)</f>
        <v>0.25361715376694005</v>
      </c>
      <c r="M416">
        <f>STANDARDIZE(F416,Averages!$B$5,Averages!$B$6)</f>
        <v>-0.59147914079562669</v>
      </c>
      <c r="N416">
        <f>STANDARDIZE(G416,Averages!$B$8,Averages!$B$9)</f>
        <v>-0.15123265842132902</v>
      </c>
      <c r="O416">
        <f>STANDARDIZE(H416,Averages!$B$11,Averages!$B$12)</f>
        <v>0.6891031840598133</v>
      </c>
      <c r="P416">
        <f>STANDARDIZE(I416,Averages!$B$14,Averages!$B$15)*-1</f>
        <v>-0.30570514237601842</v>
      </c>
    </row>
    <row r="417" spans="1:16" x14ac:dyDescent="0.3">
      <c r="A417" t="s">
        <v>532</v>
      </c>
      <c r="B417" t="s">
        <v>31</v>
      </c>
      <c r="C417">
        <v>252</v>
      </c>
      <c r="D417">
        <v>69</v>
      </c>
      <c r="E417">
        <v>0.113</v>
      </c>
      <c r="F417">
        <v>0.27500000000000002</v>
      </c>
      <c r="G417">
        <v>-3.6</v>
      </c>
      <c r="H417">
        <v>0.9</v>
      </c>
      <c r="I417">
        <v>0.11</v>
      </c>
      <c r="J417">
        <v>1908</v>
      </c>
      <c r="L417">
        <f>STANDARDIZE(E417,Averages!$B$2,Averages!$B$3)</f>
        <v>-0.62983787492857268</v>
      </c>
      <c r="M417">
        <f>STANDARDIZE(F417,Averages!$B$5,Averages!$B$6)</f>
        <v>-0.61058948624436227</v>
      </c>
      <c r="N417">
        <f>STANDARDIZE(G417,Averages!$B$8,Averages!$B$9)</f>
        <v>-1.3750517161400304</v>
      </c>
      <c r="O417">
        <f>STANDARDIZE(H417,Averages!$B$11,Averages!$B$12)</f>
        <v>-1.4980377029942724</v>
      </c>
      <c r="P417">
        <f>STANDARDIZE(I417,Averages!$B$14,Averages!$B$15)*-1</f>
        <v>-2.2242506128881491E-2</v>
      </c>
    </row>
    <row r="418" spans="1:16" x14ac:dyDescent="0.3">
      <c r="A418" t="s">
        <v>600</v>
      </c>
      <c r="B418" t="s">
        <v>133</v>
      </c>
      <c r="C418">
        <v>60</v>
      </c>
      <c r="D418">
        <v>64</v>
      </c>
      <c r="E418">
        <v>5.1999999999999998E-2</v>
      </c>
      <c r="F418">
        <v>0.27500000000000002</v>
      </c>
      <c r="G418">
        <v>0.1</v>
      </c>
      <c r="H418">
        <v>2.9</v>
      </c>
      <c r="I418">
        <v>0.15</v>
      </c>
      <c r="J418">
        <v>13154</v>
      </c>
      <c r="L418">
        <f>STANDARDIZE(E418,Averages!$B$2,Averages!$B$3)</f>
        <v>-1.5280171541023444</v>
      </c>
      <c r="M418">
        <f>STANDARDIZE(F418,Averages!$B$5,Averages!$B$6)</f>
        <v>-0.61058948624436227</v>
      </c>
      <c r="N418">
        <f>STANDARDIZE(G418,Averages!$B$8,Averages!$B$9)</f>
        <v>3.9989069347218069E-2</v>
      </c>
      <c r="O418">
        <f>STANDARDIZE(H418,Averages!$B$11,Averages!$B$12)</f>
        <v>-0.43113970930935258</v>
      </c>
      <c r="P418">
        <f>STANDARDIZE(I418,Averages!$B$14,Averages!$B$15)*-1</f>
        <v>-1.1560930511174297</v>
      </c>
    </row>
    <row r="419" spans="1:16" x14ac:dyDescent="0.3">
      <c r="A419" t="s">
        <v>1516</v>
      </c>
      <c r="B419" t="s">
        <v>76</v>
      </c>
      <c r="C419">
        <v>47</v>
      </c>
      <c r="D419">
        <v>69</v>
      </c>
      <c r="E419">
        <v>0.17899999999999999</v>
      </c>
      <c r="F419">
        <v>0.27400000000000002</v>
      </c>
      <c r="G419">
        <v>0.4</v>
      </c>
      <c r="H419">
        <v>5.0999999999999996</v>
      </c>
      <c r="I419">
        <v>0.13</v>
      </c>
      <c r="J419">
        <v>12590</v>
      </c>
      <c r="L419">
        <f>STANDARDIZE(E419,Averages!$B$2,Averages!$B$3)</f>
        <v>0.34196265663649145</v>
      </c>
      <c r="M419">
        <f>STANDARDIZE(F419,Averages!$B$5,Averages!$B$6)</f>
        <v>-0.62969983169309784</v>
      </c>
      <c r="N419">
        <f>STANDARDIZE(G419,Averages!$B$8,Averages!$B$9)</f>
        <v>0.15472210600834635</v>
      </c>
      <c r="O419">
        <f>STANDARDIZE(H419,Averages!$B$11,Averages!$B$12)</f>
        <v>0.74244808374405902</v>
      </c>
      <c r="P419">
        <f>STANDARDIZE(I419,Averages!$B$14,Averages!$B$15)*-1</f>
        <v>-0.58916777862315572</v>
      </c>
    </row>
    <row r="420" spans="1:16" x14ac:dyDescent="0.3">
      <c r="A420" t="s">
        <v>1517</v>
      </c>
      <c r="B420" t="s">
        <v>129</v>
      </c>
      <c r="C420">
        <v>348</v>
      </c>
      <c r="D420">
        <v>65</v>
      </c>
      <c r="E420">
        <v>0.104</v>
      </c>
      <c r="F420">
        <v>0.27400000000000002</v>
      </c>
      <c r="G420">
        <v>-1.1000000000000001</v>
      </c>
      <c r="H420">
        <v>5.5</v>
      </c>
      <c r="I420">
        <v>0.11</v>
      </c>
      <c r="J420">
        <v>1159</v>
      </c>
      <c r="L420">
        <f>STANDARDIZE(E420,Averages!$B$2,Averages!$B$3)</f>
        <v>-0.76235612923289975</v>
      </c>
      <c r="M420">
        <f>STANDARDIZE(F420,Averages!$B$5,Averages!$B$6)</f>
        <v>-0.62969983169309784</v>
      </c>
      <c r="N420">
        <f>STANDARDIZE(G420,Averages!$B$8,Averages!$B$9)</f>
        <v>-0.41894307729729502</v>
      </c>
      <c r="O420">
        <f>STANDARDIZE(H420,Averages!$B$11,Averages!$B$12)</f>
        <v>0.95582768248104322</v>
      </c>
      <c r="P420">
        <f>STANDARDIZE(I420,Averages!$B$14,Averages!$B$15)*-1</f>
        <v>-2.2242506128881491E-2</v>
      </c>
    </row>
    <row r="421" spans="1:16" x14ac:dyDescent="0.3">
      <c r="A421" t="s">
        <v>472</v>
      </c>
      <c r="B421" t="s">
        <v>23</v>
      </c>
      <c r="C421">
        <v>147</v>
      </c>
      <c r="D421">
        <v>67</v>
      </c>
      <c r="E421">
        <v>0.107</v>
      </c>
      <c r="F421">
        <v>0.27400000000000002</v>
      </c>
      <c r="G421">
        <v>-1.3</v>
      </c>
      <c r="H421">
        <v>1.3</v>
      </c>
      <c r="I421">
        <v>0.05</v>
      </c>
      <c r="J421">
        <v>3312</v>
      </c>
      <c r="L421">
        <f>STANDARDIZE(E421,Averages!$B$2,Averages!$B$3)</f>
        <v>-0.71818337779812402</v>
      </c>
      <c r="M421">
        <f>STANDARDIZE(F421,Averages!$B$5,Averages!$B$6)</f>
        <v>-0.62969983169309784</v>
      </c>
      <c r="N421">
        <f>STANDARDIZE(G421,Averages!$B$8,Averages!$B$9)</f>
        <v>-0.49543176840471381</v>
      </c>
      <c r="O421">
        <f>STANDARDIZE(H421,Averages!$B$11,Averages!$B$12)</f>
        <v>-1.2846581042572882</v>
      </c>
      <c r="P421">
        <f>STANDARDIZE(I421,Averages!$B$14,Averages!$B$15)*-1</f>
        <v>1.6785333113539409</v>
      </c>
    </row>
    <row r="422" spans="1:16" x14ac:dyDescent="0.3">
      <c r="A422" t="s">
        <v>1518</v>
      </c>
      <c r="B422" t="s">
        <v>21</v>
      </c>
      <c r="C422">
        <v>266</v>
      </c>
      <c r="D422">
        <v>49</v>
      </c>
      <c r="E422">
        <v>4.3999999999999997E-2</v>
      </c>
      <c r="F422">
        <v>0.27400000000000002</v>
      </c>
      <c r="G422">
        <v>-1.3</v>
      </c>
      <c r="H422">
        <v>2.7</v>
      </c>
      <c r="I422">
        <v>0.08</v>
      </c>
      <c r="J422">
        <v>11470</v>
      </c>
      <c r="L422">
        <f>STANDARDIZE(E422,Averages!$B$2,Averages!$B$3)</f>
        <v>-1.6458111579284127</v>
      </c>
      <c r="M422">
        <f>STANDARDIZE(F422,Averages!$B$5,Averages!$B$6)</f>
        <v>-0.62969983169309784</v>
      </c>
      <c r="N422">
        <f>STANDARDIZE(G422,Averages!$B$8,Averages!$B$9)</f>
        <v>-0.49543176840471381</v>
      </c>
      <c r="O422">
        <f>STANDARDIZE(H422,Averages!$B$11,Averages!$B$12)</f>
        <v>-0.5378295086778444</v>
      </c>
      <c r="P422">
        <f>STANDARDIZE(I422,Averages!$B$14,Averages!$B$15)*-1</f>
        <v>0.82814540261252967</v>
      </c>
    </row>
    <row r="423" spans="1:16" x14ac:dyDescent="0.3">
      <c r="A423" t="s">
        <v>1318</v>
      </c>
      <c r="B423" t="s">
        <v>129</v>
      </c>
      <c r="C423">
        <v>181</v>
      </c>
      <c r="D423">
        <v>64</v>
      </c>
      <c r="E423">
        <v>0.06</v>
      </c>
      <c r="F423">
        <v>0.27300000000000002</v>
      </c>
      <c r="G423">
        <v>-2.5</v>
      </c>
      <c r="H423">
        <v>3.9</v>
      </c>
      <c r="I423">
        <v>0.08</v>
      </c>
      <c r="J423">
        <v>11472</v>
      </c>
      <c r="L423">
        <f>STANDARDIZE(E423,Averages!$B$2,Averages!$B$3)</f>
        <v>-1.4102231502762759</v>
      </c>
      <c r="M423">
        <f>STANDARDIZE(F423,Averages!$B$5,Averages!$B$6)</f>
        <v>-0.64881017714183353</v>
      </c>
      <c r="N423">
        <f>STANDARDIZE(G423,Averages!$B$8,Averages!$B$9)</f>
        <v>-0.9543639150492268</v>
      </c>
      <c r="O423">
        <f>STANDARDIZE(H423,Averages!$B$11,Averages!$B$12)</f>
        <v>0.10230928753310731</v>
      </c>
      <c r="P423">
        <f>STANDARDIZE(I423,Averages!$B$14,Averages!$B$15)*-1</f>
        <v>0.82814540261252967</v>
      </c>
    </row>
    <row r="424" spans="1:16" x14ac:dyDescent="0.3">
      <c r="A424" t="s">
        <v>252</v>
      </c>
      <c r="B424" t="s">
        <v>19</v>
      </c>
      <c r="C424">
        <v>465</v>
      </c>
      <c r="D424">
        <v>62</v>
      </c>
      <c r="E424">
        <v>0.11799999999999999</v>
      </c>
      <c r="F424">
        <v>0.27300000000000002</v>
      </c>
      <c r="G424">
        <v>-3.5</v>
      </c>
      <c r="H424">
        <v>2</v>
      </c>
      <c r="I424">
        <v>0.1</v>
      </c>
      <c r="J424">
        <v>4298</v>
      </c>
      <c r="L424">
        <f>STANDARDIZE(E424,Averages!$B$2,Averages!$B$3)</f>
        <v>-0.5562166225372801</v>
      </c>
      <c r="M424">
        <f>STANDARDIZE(F424,Averages!$B$5,Averages!$B$6)</f>
        <v>-0.64881017714183353</v>
      </c>
      <c r="N424">
        <f>STANDARDIZE(G424,Averages!$B$8,Averages!$B$9)</f>
        <v>-1.336807370586321</v>
      </c>
      <c r="O424">
        <f>STANDARDIZE(H424,Averages!$B$11,Averages!$B$12)</f>
        <v>-0.91124380646756642</v>
      </c>
      <c r="P424">
        <f>STANDARDIZE(I424,Averages!$B$14,Averages!$B$15)*-1</f>
        <v>0.26122013011825546</v>
      </c>
    </row>
    <row r="425" spans="1:16" x14ac:dyDescent="0.3">
      <c r="A425" t="s">
        <v>253</v>
      </c>
      <c r="B425" t="s">
        <v>17</v>
      </c>
      <c r="C425">
        <v>518</v>
      </c>
      <c r="D425">
        <v>62</v>
      </c>
      <c r="E425">
        <v>6.6000000000000003E-2</v>
      </c>
      <c r="F425">
        <v>0.27300000000000002</v>
      </c>
      <c r="G425">
        <v>2.8</v>
      </c>
      <c r="H425">
        <v>5.8</v>
      </c>
      <c r="I425">
        <v>7.0000000000000007E-2</v>
      </c>
      <c r="J425">
        <v>13593</v>
      </c>
      <c r="L425">
        <f>STANDARDIZE(E425,Averages!$B$2,Averages!$B$3)</f>
        <v>-1.3218776474067244</v>
      </c>
      <c r="M425">
        <f>STANDARDIZE(F425,Averages!$B$5,Averages!$B$6)</f>
        <v>-0.64881017714183353</v>
      </c>
      <c r="N425">
        <f>STANDARDIZE(G425,Averages!$B$8,Averages!$B$9)</f>
        <v>1.0725863992973723</v>
      </c>
      <c r="O425">
        <f>STANDARDIZE(H425,Averages!$B$11,Averages!$B$12)</f>
        <v>1.1158623815337811</v>
      </c>
      <c r="P425">
        <f>STANDARDIZE(I425,Averages!$B$14,Averages!$B$15)*-1</f>
        <v>1.1116080388596667</v>
      </c>
    </row>
    <row r="426" spans="1:16" x14ac:dyDescent="0.3">
      <c r="A426" t="s">
        <v>1519</v>
      </c>
      <c r="B426" t="s">
        <v>83</v>
      </c>
      <c r="C426">
        <v>62</v>
      </c>
      <c r="D426">
        <v>67</v>
      </c>
      <c r="E426">
        <v>0.06</v>
      </c>
      <c r="F426">
        <v>0.27200000000000002</v>
      </c>
      <c r="G426">
        <v>-0.3</v>
      </c>
      <c r="H426">
        <v>4.9000000000000004</v>
      </c>
      <c r="I426">
        <v>0.11</v>
      </c>
      <c r="J426">
        <v>7945</v>
      </c>
      <c r="L426">
        <f>STANDARDIZE(E426,Averages!$B$2,Averages!$B$3)</f>
        <v>-1.4102231502762759</v>
      </c>
      <c r="M426">
        <f>STANDARDIZE(F426,Averages!$B$5,Averages!$B$6)</f>
        <v>-0.66792052259056911</v>
      </c>
      <c r="N426">
        <f>STANDARDIZE(G426,Averages!$B$8,Averages!$B$9)</f>
        <v>-0.11298831286761959</v>
      </c>
      <c r="O426">
        <f>STANDARDIZE(H426,Averages!$B$11,Averages!$B$12)</f>
        <v>0.63575828437556747</v>
      </c>
      <c r="P426">
        <f>STANDARDIZE(I426,Averages!$B$14,Averages!$B$15)*-1</f>
        <v>-2.2242506128881491E-2</v>
      </c>
    </row>
    <row r="427" spans="1:16" x14ac:dyDescent="0.3">
      <c r="A427" t="s">
        <v>254</v>
      </c>
      <c r="B427" t="s">
        <v>74</v>
      </c>
      <c r="C427">
        <v>651</v>
      </c>
      <c r="D427">
        <v>61</v>
      </c>
      <c r="E427">
        <v>0.193</v>
      </c>
      <c r="F427">
        <v>0.27200000000000002</v>
      </c>
      <c r="G427">
        <v>2</v>
      </c>
      <c r="H427">
        <v>5.6</v>
      </c>
      <c r="I427">
        <v>0.13</v>
      </c>
      <c r="J427">
        <v>12282</v>
      </c>
      <c r="L427">
        <f>STANDARDIZE(E427,Averages!$B$2,Averages!$B$3)</f>
        <v>0.54810216333211126</v>
      </c>
      <c r="M427">
        <f>STANDARDIZE(F427,Averages!$B$5,Averages!$B$6)</f>
        <v>-0.66792052259056911</v>
      </c>
      <c r="N427">
        <f>STANDARDIZE(G427,Averages!$B$8,Averages!$B$9)</f>
        <v>0.76663163486769703</v>
      </c>
      <c r="O427">
        <f>STANDARDIZE(H427,Averages!$B$11,Averages!$B$12)</f>
        <v>1.009172582165289</v>
      </c>
      <c r="P427">
        <f>STANDARDIZE(I427,Averages!$B$14,Averages!$B$15)*-1</f>
        <v>-0.58916777862315572</v>
      </c>
    </row>
    <row r="428" spans="1:16" x14ac:dyDescent="0.3">
      <c r="A428" t="s">
        <v>1520</v>
      </c>
      <c r="B428" t="s">
        <v>29</v>
      </c>
      <c r="C428">
        <v>256</v>
      </c>
      <c r="D428">
        <v>58</v>
      </c>
      <c r="E428">
        <v>0.16400000000000001</v>
      </c>
      <c r="F428">
        <v>0.27200000000000002</v>
      </c>
      <c r="G428">
        <v>2.6</v>
      </c>
      <c r="H428">
        <v>5</v>
      </c>
      <c r="I428">
        <v>0.11</v>
      </c>
      <c r="J428">
        <v>9284</v>
      </c>
      <c r="L428">
        <f>STANDARDIZE(E428,Averages!$B$2,Averages!$B$3)</f>
        <v>0.1210988994626134</v>
      </c>
      <c r="M428">
        <f>STANDARDIZE(F428,Averages!$B$5,Averages!$B$6)</f>
        <v>-0.66792052259056911</v>
      </c>
      <c r="N428">
        <f>STANDARDIZE(G428,Averages!$B$8,Averages!$B$9)</f>
        <v>0.99609770818995358</v>
      </c>
      <c r="O428">
        <f>STANDARDIZE(H428,Averages!$B$11,Averages!$B$12)</f>
        <v>0.6891031840598133</v>
      </c>
      <c r="P428">
        <f>STANDARDIZE(I428,Averages!$B$14,Averages!$B$15)*-1</f>
        <v>-2.2242506128881491E-2</v>
      </c>
    </row>
    <row r="429" spans="1:16" x14ac:dyDescent="0.3">
      <c r="A429" t="s">
        <v>1521</v>
      </c>
      <c r="B429" t="s">
        <v>76</v>
      </c>
      <c r="C429">
        <v>198</v>
      </c>
      <c r="D429">
        <v>68</v>
      </c>
      <c r="E429">
        <v>0.17899999999999999</v>
      </c>
      <c r="F429">
        <v>0.27100000000000002</v>
      </c>
      <c r="G429">
        <v>-0.8</v>
      </c>
      <c r="H429">
        <v>2.9</v>
      </c>
      <c r="I429">
        <v>0.13</v>
      </c>
      <c r="J429">
        <v>6867</v>
      </c>
      <c r="L429">
        <f>STANDARDIZE(E429,Averages!$B$2,Averages!$B$3)</f>
        <v>0.34196265663649145</v>
      </c>
      <c r="M429">
        <f>STANDARDIZE(F429,Averages!$B$5,Averages!$B$6)</f>
        <v>-0.68703086803930469</v>
      </c>
      <c r="N429">
        <f>STANDARDIZE(G429,Averages!$B$8,Averages!$B$9)</f>
        <v>-0.30421004063616675</v>
      </c>
      <c r="O429">
        <f>STANDARDIZE(H429,Averages!$B$11,Averages!$B$12)</f>
        <v>-0.43113970930935258</v>
      </c>
      <c r="P429">
        <f>STANDARDIZE(I429,Averages!$B$14,Averages!$B$15)*-1</f>
        <v>-0.58916777862315572</v>
      </c>
    </row>
    <row r="430" spans="1:16" x14ac:dyDescent="0.3">
      <c r="A430" t="s">
        <v>1197</v>
      </c>
      <c r="B430" t="s">
        <v>37</v>
      </c>
      <c r="C430">
        <v>39</v>
      </c>
      <c r="D430">
        <v>63</v>
      </c>
      <c r="E430">
        <v>0.114</v>
      </c>
      <c r="F430">
        <v>0.27100000000000002</v>
      </c>
      <c r="G430">
        <v>0.4</v>
      </c>
      <c r="H430">
        <v>5.9</v>
      </c>
      <c r="I430">
        <v>0.12</v>
      </c>
      <c r="J430">
        <v>16623</v>
      </c>
      <c r="L430">
        <f>STANDARDIZE(E430,Averages!$B$2,Averages!$B$3)</f>
        <v>-0.61511362445031414</v>
      </c>
      <c r="M430">
        <f>STANDARDIZE(F430,Averages!$B$5,Averages!$B$6)</f>
        <v>-0.68703086803930469</v>
      </c>
      <c r="N430">
        <f>STANDARDIZE(G430,Averages!$B$8,Averages!$B$9)</f>
        <v>0.15472210600834635</v>
      </c>
      <c r="O430">
        <f>STANDARDIZE(H430,Averages!$B$11,Averages!$B$12)</f>
        <v>1.1692072812180274</v>
      </c>
      <c r="P430">
        <f>STANDARDIZE(I430,Averages!$B$14,Averages!$B$15)*-1</f>
        <v>-0.30570514237601842</v>
      </c>
    </row>
    <row r="431" spans="1:16" x14ac:dyDescent="0.3">
      <c r="A431" t="s">
        <v>618</v>
      </c>
      <c r="B431" t="s">
        <v>13</v>
      </c>
      <c r="C431">
        <v>279</v>
      </c>
      <c r="D431">
        <v>64</v>
      </c>
      <c r="E431">
        <v>0.14699999999999999</v>
      </c>
      <c r="F431">
        <v>0.27100000000000002</v>
      </c>
      <c r="G431">
        <v>-1.8</v>
      </c>
      <c r="H431">
        <v>1.6</v>
      </c>
      <c r="I431">
        <v>0.13</v>
      </c>
      <c r="J431">
        <v>5409</v>
      </c>
      <c r="L431">
        <f>STANDARDIZE(E431,Averages!$B$2,Averages!$B$3)</f>
        <v>-0.12921335866778216</v>
      </c>
      <c r="M431">
        <f>STANDARDIZE(F431,Averages!$B$5,Averages!$B$6)</f>
        <v>-0.68703086803930469</v>
      </c>
      <c r="N431">
        <f>STANDARDIZE(G431,Averages!$B$8,Averages!$B$9)</f>
        <v>-0.68665349617326088</v>
      </c>
      <c r="O431">
        <f>STANDARDIZE(H431,Averages!$B$11,Averages!$B$12)</f>
        <v>-1.1246234052045503</v>
      </c>
      <c r="P431">
        <f>STANDARDIZE(I431,Averages!$B$14,Averages!$B$15)*-1</f>
        <v>-0.58916777862315572</v>
      </c>
    </row>
    <row r="432" spans="1:16" x14ac:dyDescent="0.3">
      <c r="A432" t="s">
        <v>1406</v>
      </c>
      <c r="B432" t="s">
        <v>23</v>
      </c>
      <c r="C432">
        <v>111</v>
      </c>
      <c r="D432">
        <v>64</v>
      </c>
      <c r="E432">
        <v>0.106</v>
      </c>
      <c r="F432">
        <v>0.27</v>
      </c>
      <c r="G432">
        <v>0.2</v>
      </c>
      <c r="H432">
        <v>4.9000000000000004</v>
      </c>
      <c r="I432">
        <v>0.04</v>
      </c>
      <c r="J432">
        <v>10067</v>
      </c>
      <c r="L432">
        <f>STANDARDIZE(E432,Averages!$B$2,Averages!$B$3)</f>
        <v>-0.73290762827638256</v>
      </c>
      <c r="M432">
        <f>STANDARDIZE(F432,Averages!$B$5,Averages!$B$6)</f>
        <v>-0.70614121348804026</v>
      </c>
      <c r="N432">
        <f>STANDARDIZE(G432,Averages!$B$8,Averages!$B$9)</f>
        <v>7.82334149009275E-2</v>
      </c>
      <c r="O432">
        <f>STANDARDIZE(H432,Averages!$B$11,Averages!$B$12)</f>
        <v>0.63575828437556747</v>
      </c>
      <c r="P432">
        <f>STANDARDIZE(I432,Averages!$B$14,Averages!$B$15)*-1</f>
        <v>1.9619959476010782</v>
      </c>
    </row>
    <row r="433" spans="1:16" x14ac:dyDescent="0.3">
      <c r="A433" t="s">
        <v>461</v>
      </c>
      <c r="B433" t="s">
        <v>23</v>
      </c>
      <c r="C433">
        <v>247</v>
      </c>
      <c r="D433">
        <v>64</v>
      </c>
      <c r="E433">
        <v>0.105</v>
      </c>
      <c r="F433">
        <v>0.27</v>
      </c>
      <c r="G433">
        <v>-1.2</v>
      </c>
      <c r="H433">
        <v>2.4</v>
      </c>
      <c r="I433">
        <v>0.1</v>
      </c>
      <c r="J433">
        <v>17642</v>
      </c>
      <c r="L433">
        <f>STANDARDIZE(E433,Averages!$B$2,Averages!$B$3)</f>
        <v>-0.74763187875464121</v>
      </c>
      <c r="M433">
        <f>STANDARDIZE(F433,Averages!$B$5,Averages!$B$6)</f>
        <v>-0.70614121348804026</v>
      </c>
      <c r="N433">
        <f>STANDARDIZE(G433,Averages!$B$8,Averages!$B$9)</f>
        <v>-0.45718742285100439</v>
      </c>
      <c r="O433">
        <f>STANDARDIZE(H433,Averages!$B$11,Averages!$B$12)</f>
        <v>-0.69786420773058255</v>
      </c>
      <c r="P433">
        <f>STANDARDIZE(I433,Averages!$B$14,Averages!$B$15)*-1</f>
        <v>0.26122013011825546</v>
      </c>
    </row>
    <row r="434" spans="1:16" x14ac:dyDescent="0.3">
      <c r="A434" t="s">
        <v>643</v>
      </c>
      <c r="B434" t="s">
        <v>97</v>
      </c>
      <c r="C434">
        <v>277</v>
      </c>
      <c r="D434">
        <v>63</v>
      </c>
      <c r="E434">
        <v>0.10299999999999999</v>
      </c>
      <c r="F434">
        <v>0.26900000000000002</v>
      </c>
      <c r="G434">
        <v>2.5</v>
      </c>
      <c r="H434">
        <v>5</v>
      </c>
      <c r="I434">
        <v>0.1</v>
      </c>
      <c r="J434">
        <v>13277</v>
      </c>
      <c r="L434">
        <f>STANDARDIZE(E434,Averages!$B$2,Averages!$B$3)</f>
        <v>-0.77708037971115829</v>
      </c>
      <c r="M434">
        <f>STANDARDIZE(F434,Averages!$B$5,Averages!$B$6)</f>
        <v>-0.72525155893677595</v>
      </c>
      <c r="N434">
        <f>STANDARDIZE(G434,Averages!$B$8,Averages!$B$9)</f>
        <v>0.9578533626362441</v>
      </c>
      <c r="O434">
        <f>STANDARDIZE(H434,Averages!$B$11,Averages!$B$12)</f>
        <v>0.6891031840598133</v>
      </c>
      <c r="P434">
        <f>STANDARDIZE(I434,Averages!$B$14,Averages!$B$15)*-1</f>
        <v>0.26122013011825546</v>
      </c>
    </row>
    <row r="435" spans="1:16" x14ac:dyDescent="0.3">
      <c r="A435" t="s">
        <v>255</v>
      </c>
      <c r="B435" t="s">
        <v>58</v>
      </c>
      <c r="C435">
        <v>541</v>
      </c>
      <c r="D435">
        <v>62</v>
      </c>
      <c r="E435">
        <v>0.107</v>
      </c>
      <c r="F435">
        <v>0.26900000000000002</v>
      </c>
      <c r="G435">
        <v>0.9</v>
      </c>
      <c r="H435">
        <v>4.3</v>
      </c>
      <c r="I435">
        <v>0.1</v>
      </c>
      <c r="J435">
        <v>5209</v>
      </c>
      <c r="L435">
        <f>STANDARDIZE(E435,Averages!$B$2,Averages!$B$3)</f>
        <v>-0.71818337779812402</v>
      </c>
      <c r="M435">
        <f>STANDARDIZE(F435,Averages!$B$5,Averages!$B$6)</f>
        <v>-0.72525155893677595</v>
      </c>
      <c r="N435">
        <f>STANDARDIZE(G435,Averages!$B$8,Averages!$B$9)</f>
        <v>0.34594383377689342</v>
      </c>
      <c r="O435">
        <f>STANDARDIZE(H435,Averages!$B$11,Averages!$B$12)</f>
        <v>0.31568888627009123</v>
      </c>
      <c r="P435">
        <f>STANDARDIZE(I435,Averages!$B$14,Averages!$B$15)*-1</f>
        <v>0.26122013011825546</v>
      </c>
    </row>
    <row r="436" spans="1:16" x14ac:dyDescent="0.3">
      <c r="A436" t="s">
        <v>1522</v>
      </c>
      <c r="B436" t="s">
        <v>129</v>
      </c>
      <c r="C436">
        <v>169</v>
      </c>
      <c r="D436">
        <v>62</v>
      </c>
      <c r="E436">
        <v>0.14000000000000001</v>
      </c>
      <c r="F436">
        <v>0.26900000000000002</v>
      </c>
      <c r="G436">
        <v>-1.3</v>
      </c>
      <c r="H436">
        <v>4</v>
      </c>
      <c r="I436">
        <v>0.13</v>
      </c>
      <c r="J436">
        <v>12723</v>
      </c>
      <c r="L436">
        <f>STANDARDIZE(E436,Averages!$B$2,Averages!$B$3)</f>
        <v>-0.23228311201559168</v>
      </c>
      <c r="M436">
        <f>STANDARDIZE(F436,Averages!$B$5,Averages!$B$6)</f>
        <v>-0.72525155893677595</v>
      </c>
      <c r="N436">
        <f>STANDARDIZE(G436,Averages!$B$8,Averages!$B$9)</f>
        <v>-0.49543176840471381</v>
      </c>
      <c r="O436">
        <f>STANDARDIZE(H436,Averages!$B$11,Averages!$B$12)</f>
        <v>0.15565418721735336</v>
      </c>
      <c r="P436">
        <f>STANDARDIZE(I436,Averages!$B$14,Averages!$B$15)*-1</f>
        <v>-0.58916777862315572</v>
      </c>
    </row>
    <row r="437" spans="1:16" x14ac:dyDescent="0.3">
      <c r="A437" t="s">
        <v>1523</v>
      </c>
      <c r="B437" t="s">
        <v>27</v>
      </c>
      <c r="C437">
        <v>57</v>
      </c>
      <c r="D437">
        <v>67</v>
      </c>
      <c r="E437">
        <v>0.115</v>
      </c>
      <c r="F437">
        <v>0.26900000000000002</v>
      </c>
      <c r="G437">
        <v>-0.3</v>
      </c>
      <c r="H437">
        <v>0.9</v>
      </c>
      <c r="I437">
        <v>0.1</v>
      </c>
      <c r="J437">
        <v>7168</v>
      </c>
      <c r="L437">
        <f>STANDARDIZE(E437,Averages!$B$2,Averages!$B$3)</f>
        <v>-0.6003893739720555</v>
      </c>
      <c r="M437">
        <f>STANDARDIZE(F437,Averages!$B$5,Averages!$B$6)</f>
        <v>-0.72525155893677595</v>
      </c>
      <c r="N437">
        <f>STANDARDIZE(G437,Averages!$B$8,Averages!$B$9)</f>
        <v>-0.11298831286761959</v>
      </c>
      <c r="O437">
        <f>STANDARDIZE(H437,Averages!$B$11,Averages!$B$12)</f>
        <v>-1.4980377029942724</v>
      </c>
      <c r="P437">
        <f>STANDARDIZE(I437,Averages!$B$14,Averages!$B$15)*-1</f>
        <v>0.26122013011825546</v>
      </c>
    </row>
    <row r="438" spans="1:16" x14ac:dyDescent="0.3">
      <c r="A438" t="s">
        <v>495</v>
      </c>
      <c r="B438" t="s">
        <v>37</v>
      </c>
      <c r="C438">
        <v>88</v>
      </c>
      <c r="D438">
        <v>61</v>
      </c>
      <c r="E438">
        <v>0.113</v>
      </c>
      <c r="F438">
        <v>0.26900000000000002</v>
      </c>
      <c r="G438">
        <v>-1.7</v>
      </c>
      <c r="H438">
        <v>4</v>
      </c>
      <c r="I438">
        <v>0.02</v>
      </c>
      <c r="J438">
        <v>6266</v>
      </c>
      <c r="L438">
        <f>STANDARDIZE(E438,Averages!$B$2,Averages!$B$3)</f>
        <v>-0.62983787492857268</v>
      </c>
      <c r="M438">
        <f>STANDARDIZE(F438,Averages!$B$5,Averages!$B$6)</f>
        <v>-0.72525155893677595</v>
      </c>
      <c r="N438">
        <f>STANDARDIZE(G438,Averages!$B$8,Averages!$B$9)</f>
        <v>-0.64840915061955151</v>
      </c>
      <c r="O438">
        <f>STANDARDIZE(H438,Averages!$B$11,Averages!$B$12)</f>
        <v>0.15565418721735336</v>
      </c>
      <c r="P438">
        <f>STANDARDIZE(I438,Averages!$B$14,Averages!$B$15)*-1</f>
        <v>2.5289212200953521</v>
      </c>
    </row>
    <row r="439" spans="1:16" x14ac:dyDescent="0.3">
      <c r="A439" t="s">
        <v>256</v>
      </c>
      <c r="B439" t="s">
        <v>58</v>
      </c>
      <c r="C439">
        <v>629</v>
      </c>
      <c r="D439">
        <v>62</v>
      </c>
      <c r="E439">
        <v>0.107</v>
      </c>
      <c r="F439">
        <v>0.26900000000000002</v>
      </c>
      <c r="G439">
        <v>3.5</v>
      </c>
      <c r="H439">
        <v>4.3</v>
      </c>
      <c r="I439">
        <v>0.11</v>
      </c>
      <c r="J439">
        <v>6310</v>
      </c>
      <c r="L439">
        <f>STANDARDIZE(E439,Averages!$B$2,Averages!$B$3)</f>
        <v>-0.71818337779812402</v>
      </c>
      <c r="M439">
        <f>STANDARDIZE(F439,Averages!$B$5,Averages!$B$6)</f>
        <v>-0.72525155893677595</v>
      </c>
      <c r="N439">
        <f>STANDARDIZE(G439,Averages!$B$8,Averages!$B$9)</f>
        <v>1.3402968181733383</v>
      </c>
      <c r="O439">
        <f>STANDARDIZE(H439,Averages!$B$11,Averages!$B$12)</f>
        <v>0.31568888627009123</v>
      </c>
      <c r="P439">
        <f>STANDARDIZE(I439,Averages!$B$14,Averages!$B$15)*-1</f>
        <v>-2.2242506128881491E-2</v>
      </c>
    </row>
    <row r="440" spans="1:16" x14ac:dyDescent="0.3">
      <c r="A440" t="s">
        <v>574</v>
      </c>
      <c r="B440" t="s">
        <v>25</v>
      </c>
      <c r="C440">
        <v>183</v>
      </c>
      <c r="D440">
        <v>61</v>
      </c>
      <c r="E440">
        <v>0.11</v>
      </c>
      <c r="F440">
        <v>0.26900000000000002</v>
      </c>
      <c r="G440">
        <v>-0.1</v>
      </c>
      <c r="H440">
        <v>4.5999999999999996</v>
      </c>
      <c r="I440">
        <v>0.1</v>
      </c>
      <c r="J440">
        <v>13777</v>
      </c>
      <c r="L440">
        <f>STANDARDIZE(E440,Averages!$B$2,Averages!$B$3)</f>
        <v>-0.67401062636334841</v>
      </c>
      <c r="M440">
        <f>STANDARDIZE(F440,Averages!$B$5,Averages!$B$6)</f>
        <v>-0.72525155893677595</v>
      </c>
      <c r="N440">
        <f>STANDARDIZE(G440,Averages!$B$8,Averages!$B$9)</f>
        <v>-3.6499621760200773E-2</v>
      </c>
      <c r="O440">
        <f>STANDARDIZE(H440,Averages!$B$11,Averages!$B$12)</f>
        <v>0.4757235853228291</v>
      </c>
      <c r="P440">
        <f>STANDARDIZE(I440,Averages!$B$14,Averages!$B$15)*-1</f>
        <v>0.26122013011825546</v>
      </c>
    </row>
    <row r="441" spans="1:16" x14ac:dyDescent="0.3">
      <c r="A441" t="s">
        <v>1524</v>
      </c>
      <c r="B441" t="s">
        <v>13</v>
      </c>
      <c r="C441">
        <v>239</v>
      </c>
      <c r="D441">
        <v>61</v>
      </c>
      <c r="E441">
        <v>6.0999999999999999E-2</v>
      </c>
      <c r="F441">
        <v>0.26800000000000002</v>
      </c>
      <c r="G441">
        <v>0.3</v>
      </c>
      <c r="H441">
        <v>2.2000000000000002</v>
      </c>
      <c r="I441">
        <v>7.0000000000000007E-2</v>
      </c>
      <c r="J441">
        <v>18718</v>
      </c>
      <c r="L441">
        <f>STANDARDIZE(E441,Averages!$B$2,Averages!$B$3)</f>
        <v>-1.3954988997980173</v>
      </c>
      <c r="M441">
        <f>STANDARDIZE(F441,Averages!$B$5,Averages!$B$6)</f>
        <v>-0.74436190438551153</v>
      </c>
      <c r="N441">
        <f>STANDARDIZE(G441,Averages!$B$8,Averages!$B$9)</f>
        <v>0.11647776045463691</v>
      </c>
      <c r="O441">
        <f>STANDARDIZE(H441,Averages!$B$11,Averages!$B$12)</f>
        <v>-0.80455400709907443</v>
      </c>
      <c r="P441">
        <f>STANDARDIZE(I441,Averages!$B$14,Averages!$B$15)*-1</f>
        <v>1.1116080388596667</v>
      </c>
    </row>
    <row r="442" spans="1:16" x14ac:dyDescent="0.3">
      <c r="A442" t="s">
        <v>1259</v>
      </c>
      <c r="B442" t="s">
        <v>29</v>
      </c>
      <c r="C442">
        <v>145</v>
      </c>
      <c r="D442">
        <v>55</v>
      </c>
      <c r="E442">
        <v>0.10299999999999999</v>
      </c>
      <c r="F442">
        <v>0.26800000000000002</v>
      </c>
      <c r="G442">
        <v>0.9</v>
      </c>
      <c r="H442">
        <v>7.2</v>
      </c>
      <c r="I442">
        <v>0.13</v>
      </c>
      <c r="J442">
        <v>10329</v>
      </c>
      <c r="L442">
        <f>STANDARDIZE(E442,Averages!$B$2,Averages!$B$3)</f>
        <v>-0.77708037971115829</v>
      </c>
      <c r="M442">
        <f>STANDARDIZE(F442,Averages!$B$5,Averages!$B$6)</f>
        <v>-0.74436190438551153</v>
      </c>
      <c r="N442">
        <f>STANDARDIZE(G442,Averages!$B$8,Averages!$B$9)</f>
        <v>0.34594383377689342</v>
      </c>
      <c r="O442">
        <f>STANDARDIZE(H442,Averages!$B$11,Averages!$B$12)</f>
        <v>1.8626909771132252</v>
      </c>
      <c r="P442">
        <f>STANDARDIZE(I442,Averages!$B$14,Averages!$B$15)*-1</f>
        <v>-0.58916777862315572</v>
      </c>
    </row>
    <row r="443" spans="1:16" x14ac:dyDescent="0.3">
      <c r="A443" t="s">
        <v>1525</v>
      </c>
      <c r="B443" t="s">
        <v>21</v>
      </c>
      <c r="C443">
        <v>176</v>
      </c>
      <c r="D443">
        <v>45</v>
      </c>
      <c r="E443">
        <v>0.113</v>
      </c>
      <c r="F443">
        <v>0.26700000000000002</v>
      </c>
      <c r="G443">
        <v>-1.3</v>
      </c>
      <c r="H443">
        <v>3.8</v>
      </c>
      <c r="I443">
        <v>0.09</v>
      </c>
      <c r="J443">
        <v>9063</v>
      </c>
      <c r="L443">
        <f>STANDARDIZE(E443,Averages!$B$2,Averages!$B$3)</f>
        <v>-0.62983787492857268</v>
      </c>
      <c r="M443">
        <f>STANDARDIZE(F443,Averages!$B$5,Averages!$B$6)</f>
        <v>-0.76347224983424711</v>
      </c>
      <c r="N443">
        <f>STANDARDIZE(G443,Averages!$B$8,Averages!$B$9)</f>
        <v>-0.49543176840471381</v>
      </c>
      <c r="O443">
        <f>STANDARDIZE(H443,Averages!$B$11,Averages!$B$12)</f>
        <v>4.8964387848861271E-2</v>
      </c>
      <c r="P443">
        <f>STANDARDIZE(I443,Averages!$B$14,Averages!$B$15)*-1</f>
        <v>0.54468276636539281</v>
      </c>
    </row>
    <row r="444" spans="1:16" x14ac:dyDescent="0.3">
      <c r="A444" t="s">
        <v>1526</v>
      </c>
      <c r="B444" t="s">
        <v>58</v>
      </c>
      <c r="C444">
        <v>177</v>
      </c>
      <c r="D444">
        <v>60</v>
      </c>
      <c r="E444">
        <v>9.1999999999999998E-2</v>
      </c>
      <c r="F444">
        <v>0.26600000000000001</v>
      </c>
      <c r="G444">
        <v>1.4</v>
      </c>
      <c r="H444">
        <v>2.8</v>
      </c>
      <c r="I444">
        <v>0.09</v>
      </c>
      <c r="J444">
        <v>3411</v>
      </c>
      <c r="L444">
        <f>STANDARDIZE(E444,Averages!$B$2,Averages!$B$3)</f>
        <v>-0.93904713497200232</v>
      </c>
      <c r="M444">
        <f>STANDARDIZE(F444,Averages!$B$5,Averages!$B$6)</f>
        <v>-0.7825825952829828</v>
      </c>
      <c r="N444">
        <f>STANDARDIZE(G444,Averages!$B$8,Averages!$B$9)</f>
        <v>0.53716556154544048</v>
      </c>
      <c r="O444">
        <f>STANDARDIZE(H444,Averages!$B$11,Averages!$B$12)</f>
        <v>-0.48448460899359863</v>
      </c>
      <c r="P444">
        <f>STANDARDIZE(I444,Averages!$B$14,Averages!$B$15)*-1</f>
        <v>0.54468276636539281</v>
      </c>
    </row>
    <row r="445" spans="1:16" x14ac:dyDescent="0.3">
      <c r="A445" t="s">
        <v>1527</v>
      </c>
      <c r="B445" t="s">
        <v>31</v>
      </c>
      <c r="C445">
        <v>36</v>
      </c>
      <c r="D445">
        <v>63</v>
      </c>
      <c r="E445">
        <v>0.182</v>
      </c>
      <c r="F445">
        <v>0.26600000000000001</v>
      </c>
      <c r="G445">
        <v>0.4</v>
      </c>
      <c r="H445">
        <v>0.6</v>
      </c>
      <c r="I445">
        <v>0.2</v>
      </c>
      <c r="J445">
        <v>11369</v>
      </c>
      <c r="L445">
        <f>STANDARDIZE(E445,Averages!$B$2,Averages!$B$3)</f>
        <v>0.38613540807126712</v>
      </c>
      <c r="M445">
        <f>STANDARDIZE(F445,Averages!$B$5,Averages!$B$6)</f>
        <v>-0.7825825952829828</v>
      </c>
      <c r="N445">
        <f>STANDARDIZE(G445,Averages!$B$8,Averages!$B$9)</f>
        <v>0.15472210600834635</v>
      </c>
      <c r="O445">
        <f>STANDARDIZE(H445,Averages!$B$11,Averages!$B$12)</f>
        <v>-1.6580724020470103</v>
      </c>
      <c r="P445">
        <f>STANDARDIZE(I445,Averages!$B$14,Averages!$B$15)*-1</f>
        <v>-2.5734062323531157</v>
      </c>
    </row>
    <row r="446" spans="1:16" x14ac:dyDescent="0.3">
      <c r="A446" t="s">
        <v>1528</v>
      </c>
      <c r="B446" t="s">
        <v>39</v>
      </c>
      <c r="C446">
        <v>362</v>
      </c>
      <c r="D446">
        <v>58</v>
      </c>
      <c r="E446">
        <v>9.5000000000000001E-2</v>
      </c>
      <c r="F446">
        <v>0.26300000000000001</v>
      </c>
      <c r="G446">
        <v>-0.9</v>
      </c>
      <c r="H446">
        <v>3.9</v>
      </c>
      <c r="I446">
        <v>7.0000000000000007E-2</v>
      </c>
      <c r="J446">
        <v>2430</v>
      </c>
      <c r="L446">
        <f>STANDARDIZE(E446,Averages!$B$2,Averages!$B$3)</f>
        <v>-0.89487438353722659</v>
      </c>
      <c r="M446">
        <f>STANDARDIZE(F446,Averages!$B$5,Averages!$B$6)</f>
        <v>-0.83991363162918964</v>
      </c>
      <c r="N446">
        <f>STANDARDIZE(G446,Averages!$B$8,Averages!$B$9)</f>
        <v>-0.34245438618987617</v>
      </c>
      <c r="O446">
        <f>STANDARDIZE(H446,Averages!$B$11,Averages!$B$12)</f>
        <v>0.10230928753310731</v>
      </c>
      <c r="P446">
        <f>STANDARDIZE(I446,Averages!$B$14,Averages!$B$15)*-1</f>
        <v>1.1116080388596667</v>
      </c>
    </row>
    <row r="447" spans="1:16" x14ac:dyDescent="0.3">
      <c r="A447" t="s">
        <v>377</v>
      </c>
      <c r="B447" t="s">
        <v>29</v>
      </c>
      <c r="C447">
        <v>203</v>
      </c>
      <c r="D447">
        <v>51</v>
      </c>
      <c r="E447">
        <v>0.108</v>
      </c>
      <c r="F447">
        <v>0.26200000000000001</v>
      </c>
      <c r="G447">
        <v>-0.4</v>
      </c>
      <c r="H447">
        <v>4.3</v>
      </c>
      <c r="I447">
        <v>0.16</v>
      </c>
      <c r="J447">
        <v>3448</v>
      </c>
      <c r="L447">
        <f>STANDARDIZE(E447,Averages!$B$2,Averages!$B$3)</f>
        <v>-0.70345912731986548</v>
      </c>
      <c r="M447">
        <f>STANDARDIZE(F447,Averages!$B$5,Averages!$B$6)</f>
        <v>-0.85902397707792522</v>
      </c>
      <c r="N447">
        <f>STANDARDIZE(G447,Averages!$B$8,Averages!$B$9)</f>
        <v>-0.15123265842132902</v>
      </c>
      <c r="O447">
        <f>STANDARDIZE(H447,Averages!$B$11,Averages!$B$12)</f>
        <v>0.31568888627009123</v>
      </c>
      <c r="P447">
        <f>STANDARDIZE(I447,Averages!$B$14,Averages!$B$15)*-1</f>
        <v>-1.439555687364567</v>
      </c>
    </row>
    <row r="448" spans="1:16" x14ac:dyDescent="0.3">
      <c r="A448" t="s">
        <v>1529</v>
      </c>
      <c r="B448" t="s">
        <v>13</v>
      </c>
      <c r="C448">
        <v>312</v>
      </c>
      <c r="D448">
        <v>57</v>
      </c>
      <c r="E448">
        <v>0.128</v>
      </c>
      <c r="F448">
        <v>0.26100000000000001</v>
      </c>
      <c r="G448">
        <v>0.6</v>
      </c>
      <c r="H448">
        <v>1.9</v>
      </c>
      <c r="I448">
        <v>0.16</v>
      </c>
      <c r="J448">
        <v>9682</v>
      </c>
      <c r="L448">
        <f>STANDARDIZE(E448,Averages!$B$2,Averages!$B$3)</f>
        <v>-0.40897411775469444</v>
      </c>
      <c r="M448">
        <f>STANDARDIZE(F448,Averages!$B$5,Averages!$B$6)</f>
        <v>-0.87813432252666079</v>
      </c>
      <c r="N448">
        <f>STANDARDIZE(G448,Averages!$B$8,Averages!$B$9)</f>
        <v>0.23121079711576514</v>
      </c>
      <c r="O448">
        <f>STANDARDIZE(H448,Averages!$B$11,Averages!$B$12)</f>
        <v>-0.96458870615181247</v>
      </c>
      <c r="P448">
        <f>STANDARDIZE(I448,Averages!$B$14,Averages!$B$15)*-1</f>
        <v>-1.439555687364567</v>
      </c>
    </row>
    <row r="449" spans="1:16" x14ac:dyDescent="0.3">
      <c r="A449" t="s">
        <v>1278</v>
      </c>
      <c r="B449" t="s">
        <v>13</v>
      </c>
      <c r="C449">
        <v>234</v>
      </c>
      <c r="D449">
        <v>59</v>
      </c>
      <c r="E449">
        <v>0.124</v>
      </c>
      <c r="F449">
        <v>0.26100000000000001</v>
      </c>
      <c r="G449">
        <v>1.4</v>
      </c>
      <c r="H449">
        <v>8.1999999999999993</v>
      </c>
      <c r="I449">
        <v>0.12</v>
      </c>
      <c r="J449">
        <v>12926</v>
      </c>
      <c r="L449">
        <f>STANDARDIZE(E449,Averages!$B$2,Averages!$B$3)</f>
        <v>-0.46787111966772871</v>
      </c>
      <c r="M449">
        <f>STANDARDIZE(F449,Averages!$B$5,Averages!$B$6)</f>
        <v>-0.87813432252666079</v>
      </c>
      <c r="N449">
        <f>STANDARDIZE(G449,Averages!$B$8,Averages!$B$9)</f>
        <v>0.53716556154544048</v>
      </c>
      <c r="O449">
        <f>STANDARDIZE(H449,Averages!$B$11,Averages!$B$12)</f>
        <v>2.3961399739556843</v>
      </c>
      <c r="P449">
        <f>STANDARDIZE(I449,Averages!$B$14,Averages!$B$15)*-1</f>
        <v>-0.30570514237601842</v>
      </c>
    </row>
    <row r="450" spans="1:16" x14ac:dyDescent="0.3">
      <c r="A450" t="s">
        <v>679</v>
      </c>
      <c r="B450" t="s">
        <v>97</v>
      </c>
      <c r="C450">
        <v>31</v>
      </c>
      <c r="D450">
        <v>56</v>
      </c>
      <c r="E450">
        <v>0.1</v>
      </c>
      <c r="F450">
        <v>0.26100000000000001</v>
      </c>
      <c r="G450">
        <v>0</v>
      </c>
      <c r="H450">
        <v>0.3</v>
      </c>
      <c r="I450">
        <v>0.19</v>
      </c>
      <c r="J450">
        <v>14551</v>
      </c>
      <c r="L450">
        <f>STANDARDIZE(E450,Averages!$B$2,Averages!$B$3)</f>
        <v>-0.82125313114593379</v>
      </c>
      <c r="M450">
        <f>STANDARDIZE(F450,Averages!$B$5,Averages!$B$6)</f>
        <v>-0.87813432252666079</v>
      </c>
      <c r="N450">
        <f>STANDARDIZE(G450,Averages!$B$8,Averages!$B$9)</f>
        <v>1.7447237935086502E-3</v>
      </c>
      <c r="O450">
        <f>STANDARDIZE(H450,Averages!$B$11,Averages!$B$12)</f>
        <v>-1.8181071010997485</v>
      </c>
      <c r="P450">
        <f>STANDARDIZE(I450,Averages!$B$14,Averages!$B$15)*-1</f>
        <v>-2.289943596105978</v>
      </c>
    </row>
    <row r="451" spans="1:16" x14ac:dyDescent="0.3">
      <c r="A451" t="s">
        <v>500</v>
      </c>
      <c r="B451" t="s">
        <v>58</v>
      </c>
      <c r="C451">
        <v>153</v>
      </c>
      <c r="D451">
        <v>56</v>
      </c>
      <c r="E451">
        <v>9.0999999999999998E-2</v>
      </c>
      <c r="F451">
        <v>0.26100000000000001</v>
      </c>
      <c r="G451">
        <v>0</v>
      </c>
      <c r="H451">
        <v>0.8</v>
      </c>
      <c r="I451">
        <v>0.14000000000000001</v>
      </c>
      <c r="J451">
        <v>10473</v>
      </c>
      <c r="L451">
        <f>STANDARDIZE(E451,Averages!$B$2,Averages!$B$3)</f>
        <v>-0.95377138545026086</v>
      </c>
      <c r="M451">
        <f>STANDARDIZE(F451,Averages!$B$5,Averages!$B$6)</f>
        <v>-0.87813432252666079</v>
      </c>
      <c r="N451">
        <f>STANDARDIZE(G451,Averages!$B$8,Averages!$B$9)</f>
        <v>1.7447237935086502E-3</v>
      </c>
      <c r="O451">
        <f>STANDARDIZE(H451,Averages!$B$11,Averages!$B$12)</f>
        <v>-1.5513826026785182</v>
      </c>
      <c r="P451">
        <f>STANDARDIZE(I451,Averages!$B$14,Averages!$B$15)*-1</f>
        <v>-0.87263041487029314</v>
      </c>
    </row>
    <row r="452" spans="1:16" x14ac:dyDescent="0.3">
      <c r="A452" t="s">
        <v>1384</v>
      </c>
      <c r="B452" t="s">
        <v>25</v>
      </c>
      <c r="C452">
        <v>173</v>
      </c>
      <c r="D452">
        <v>56</v>
      </c>
      <c r="E452">
        <v>0.113</v>
      </c>
      <c r="F452">
        <v>0.26100000000000001</v>
      </c>
      <c r="G452">
        <v>0.3</v>
      </c>
      <c r="H452">
        <v>3.6</v>
      </c>
      <c r="I452">
        <v>0.12</v>
      </c>
      <c r="J452">
        <v>14103</v>
      </c>
      <c r="L452">
        <f>STANDARDIZE(E452,Averages!$B$2,Averages!$B$3)</f>
        <v>-0.62983787492857268</v>
      </c>
      <c r="M452">
        <f>STANDARDIZE(F452,Averages!$B$5,Averages!$B$6)</f>
        <v>-0.87813432252666079</v>
      </c>
      <c r="N452">
        <f>STANDARDIZE(G452,Averages!$B$8,Averages!$B$9)</f>
        <v>0.11647776045463691</v>
      </c>
      <c r="O452">
        <f>STANDARDIZE(H452,Averages!$B$11,Averages!$B$12)</f>
        <v>-5.7725411519630565E-2</v>
      </c>
      <c r="P452">
        <f>STANDARDIZE(I452,Averages!$B$14,Averages!$B$15)*-1</f>
        <v>-0.30570514237601842</v>
      </c>
    </row>
    <row r="453" spans="1:16" x14ac:dyDescent="0.3">
      <c r="A453" t="s">
        <v>529</v>
      </c>
      <c r="B453" t="s">
        <v>39</v>
      </c>
      <c r="C453">
        <v>88</v>
      </c>
      <c r="D453">
        <v>56</v>
      </c>
      <c r="E453">
        <v>6.7000000000000004E-2</v>
      </c>
      <c r="F453">
        <v>0.26</v>
      </c>
      <c r="G453">
        <v>0</v>
      </c>
      <c r="H453">
        <v>1.1000000000000001</v>
      </c>
      <c r="I453">
        <v>0.09</v>
      </c>
      <c r="J453">
        <v>6878</v>
      </c>
      <c r="L453">
        <f>STANDARDIZE(E453,Averages!$B$2,Averages!$B$3)</f>
        <v>-1.3071533969284659</v>
      </c>
      <c r="M453">
        <f>STANDARDIZE(F453,Averages!$B$5,Averages!$B$6)</f>
        <v>-0.89724466797539637</v>
      </c>
      <c r="N453">
        <f>STANDARDIZE(G453,Averages!$B$8,Averages!$B$9)</f>
        <v>1.7447237935086502E-3</v>
      </c>
      <c r="O453">
        <f>STANDARDIZE(H453,Averages!$B$11,Averages!$B$12)</f>
        <v>-1.3913479036257803</v>
      </c>
      <c r="P453">
        <f>STANDARDIZE(I453,Averages!$B$14,Averages!$B$15)*-1</f>
        <v>0.54468276636539281</v>
      </c>
    </row>
    <row r="454" spans="1:16" x14ac:dyDescent="0.3">
      <c r="A454" t="s">
        <v>1530</v>
      </c>
      <c r="B454" t="s">
        <v>13</v>
      </c>
      <c r="C454">
        <v>126</v>
      </c>
      <c r="D454">
        <v>48</v>
      </c>
      <c r="E454">
        <v>0.125</v>
      </c>
      <c r="F454">
        <v>0.26</v>
      </c>
      <c r="G454">
        <v>1.2</v>
      </c>
      <c r="H454">
        <v>1.1000000000000001</v>
      </c>
      <c r="I454">
        <v>0.15</v>
      </c>
      <c r="J454">
        <v>9433</v>
      </c>
      <c r="L454">
        <f>STANDARDIZE(E454,Averages!$B$2,Averages!$B$3)</f>
        <v>-0.45314686918947011</v>
      </c>
      <c r="M454">
        <f>STANDARDIZE(F454,Averages!$B$5,Averages!$B$6)</f>
        <v>-0.89724466797539637</v>
      </c>
      <c r="N454">
        <f>STANDARDIZE(G454,Averages!$B$8,Averages!$B$9)</f>
        <v>0.46067687043802164</v>
      </c>
      <c r="O454">
        <f>STANDARDIZE(H454,Averages!$B$11,Averages!$B$12)</f>
        <v>-1.3913479036257803</v>
      </c>
      <c r="P454">
        <f>STANDARDIZE(I454,Averages!$B$14,Averages!$B$15)*-1</f>
        <v>-1.1560930511174297</v>
      </c>
    </row>
    <row r="455" spans="1:16" x14ac:dyDescent="0.3">
      <c r="A455" t="s">
        <v>1531</v>
      </c>
      <c r="B455" t="s">
        <v>97</v>
      </c>
      <c r="C455">
        <v>124</v>
      </c>
      <c r="D455">
        <v>56</v>
      </c>
      <c r="E455">
        <v>5.2999999999999999E-2</v>
      </c>
      <c r="F455">
        <v>0.25900000000000001</v>
      </c>
      <c r="G455">
        <v>-1.6</v>
      </c>
      <c r="H455">
        <v>2.6</v>
      </c>
      <c r="I455">
        <v>7.0000000000000007E-2</v>
      </c>
      <c r="J455">
        <v>5519</v>
      </c>
      <c r="L455">
        <f>STANDARDIZE(E455,Averages!$B$2,Averages!$B$3)</f>
        <v>-1.5132929036240859</v>
      </c>
      <c r="M455">
        <f>STANDARDIZE(F455,Averages!$B$5,Averages!$B$6)</f>
        <v>-0.91635501342413206</v>
      </c>
      <c r="N455">
        <f>STANDARDIZE(G455,Averages!$B$8,Averages!$B$9)</f>
        <v>-0.61016480506584214</v>
      </c>
      <c r="O455">
        <f>STANDARDIZE(H455,Averages!$B$11,Averages!$B$12)</f>
        <v>-0.59117440836209045</v>
      </c>
      <c r="P455">
        <f>STANDARDIZE(I455,Averages!$B$14,Averages!$B$15)*-1</f>
        <v>1.1116080388596667</v>
      </c>
    </row>
    <row r="456" spans="1:16" x14ac:dyDescent="0.3">
      <c r="A456" t="s">
        <v>1399</v>
      </c>
      <c r="B456" t="s">
        <v>90</v>
      </c>
      <c r="C456">
        <v>90</v>
      </c>
      <c r="D456">
        <v>54</v>
      </c>
      <c r="E456">
        <v>0.128</v>
      </c>
      <c r="F456">
        <v>0.25900000000000001</v>
      </c>
      <c r="G456">
        <v>-1.2</v>
      </c>
      <c r="H456">
        <v>2.6</v>
      </c>
      <c r="I456">
        <v>0.06</v>
      </c>
      <c r="J456">
        <v>12244</v>
      </c>
      <c r="L456">
        <f>STANDARDIZE(E456,Averages!$B$2,Averages!$B$3)</f>
        <v>-0.40897411775469444</v>
      </c>
      <c r="M456">
        <f>STANDARDIZE(F456,Averages!$B$5,Averages!$B$6)</f>
        <v>-0.91635501342413206</v>
      </c>
      <c r="N456">
        <f>STANDARDIZE(G456,Averages!$B$8,Averages!$B$9)</f>
        <v>-0.45718742285100439</v>
      </c>
      <c r="O456">
        <f>STANDARDIZE(H456,Averages!$B$11,Averages!$B$12)</f>
        <v>-0.59117440836209045</v>
      </c>
      <c r="P456">
        <f>STANDARDIZE(I456,Averages!$B$14,Averages!$B$15)*-1</f>
        <v>1.395070675106804</v>
      </c>
    </row>
    <row r="457" spans="1:16" x14ac:dyDescent="0.3">
      <c r="A457" t="s">
        <v>1208</v>
      </c>
      <c r="B457" t="s">
        <v>83</v>
      </c>
      <c r="C457">
        <v>76</v>
      </c>
      <c r="D457">
        <v>58</v>
      </c>
      <c r="E457">
        <v>0.155</v>
      </c>
      <c r="F457">
        <v>0.25900000000000001</v>
      </c>
      <c r="G457">
        <v>1.2</v>
      </c>
      <c r="H457">
        <v>8.3000000000000007</v>
      </c>
      <c r="I457">
        <v>0.15</v>
      </c>
      <c r="J457">
        <v>15519</v>
      </c>
      <c r="L457">
        <f>STANDARDIZE(E457,Averages!$B$2,Averages!$B$3)</f>
        <v>-1.1419354841713662E-2</v>
      </c>
      <c r="M457">
        <f>STANDARDIZE(F457,Averages!$B$5,Averages!$B$6)</f>
        <v>-0.91635501342413206</v>
      </c>
      <c r="N457">
        <f>STANDARDIZE(G457,Averages!$B$8,Averages!$B$9)</f>
        <v>0.46067687043802164</v>
      </c>
      <c r="O457">
        <f>STANDARDIZE(H457,Averages!$B$11,Averages!$B$12)</f>
        <v>2.4494848736399311</v>
      </c>
      <c r="P457">
        <f>STANDARDIZE(I457,Averages!$B$14,Averages!$B$15)*-1</f>
        <v>-1.1560930511174297</v>
      </c>
    </row>
    <row r="458" spans="1:16" x14ac:dyDescent="0.3">
      <c r="A458" t="s">
        <v>1532</v>
      </c>
      <c r="B458" t="s">
        <v>13</v>
      </c>
      <c r="C458">
        <v>313</v>
      </c>
      <c r="D458">
        <v>58</v>
      </c>
      <c r="E458">
        <v>0.12</v>
      </c>
      <c r="F458">
        <v>0.25800000000000001</v>
      </c>
      <c r="G458">
        <v>-2.8</v>
      </c>
      <c r="H458">
        <v>2</v>
      </c>
      <c r="I458">
        <v>0.1</v>
      </c>
      <c r="J458">
        <v>7462</v>
      </c>
      <c r="L458">
        <f>STANDARDIZE(E458,Averages!$B$2,Averages!$B$3)</f>
        <v>-0.52676812158076292</v>
      </c>
      <c r="M458">
        <f>STANDARDIZE(F458,Averages!$B$5,Averages!$B$6)</f>
        <v>-0.93546535887286764</v>
      </c>
      <c r="N458">
        <f>STANDARDIZE(G458,Averages!$B$8,Averages!$B$9)</f>
        <v>-1.069096951710355</v>
      </c>
      <c r="O458">
        <f>STANDARDIZE(H458,Averages!$B$11,Averages!$B$12)</f>
        <v>-0.91124380646756642</v>
      </c>
      <c r="P458">
        <f>STANDARDIZE(I458,Averages!$B$14,Averages!$B$15)*-1</f>
        <v>0.26122013011825546</v>
      </c>
    </row>
    <row r="459" spans="1:16" x14ac:dyDescent="0.3">
      <c r="A459" t="s">
        <v>320</v>
      </c>
      <c r="B459" t="s">
        <v>11</v>
      </c>
      <c r="C459">
        <v>145</v>
      </c>
      <c r="D459">
        <v>59</v>
      </c>
      <c r="E459">
        <v>0.13400000000000001</v>
      </c>
      <c r="F459">
        <v>0.25800000000000001</v>
      </c>
      <c r="G459">
        <v>-0.6</v>
      </c>
      <c r="H459">
        <v>2.5</v>
      </c>
      <c r="I459">
        <v>0.11</v>
      </c>
      <c r="J459">
        <v>5107</v>
      </c>
      <c r="L459">
        <f>STANDARDIZE(E459,Averages!$B$2,Averages!$B$3)</f>
        <v>-0.32062861488514305</v>
      </c>
      <c r="M459">
        <f>STANDARDIZE(F459,Averages!$B$5,Averages!$B$6)</f>
        <v>-0.93546535887286764</v>
      </c>
      <c r="N459">
        <f>STANDARDIZE(G459,Averages!$B$8,Averages!$B$9)</f>
        <v>-0.22772134952874787</v>
      </c>
      <c r="O459">
        <f>STANDARDIZE(H459,Averages!$B$11,Averages!$B$12)</f>
        <v>-0.6445193080463365</v>
      </c>
      <c r="P459">
        <f>STANDARDIZE(I459,Averages!$B$14,Averages!$B$15)*-1</f>
        <v>-2.2242506128881491E-2</v>
      </c>
    </row>
    <row r="460" spans="1:16" x14ac:dyDescent="0.3">
      <c r="A460" t="s">
        <v>1409</v>
      </c>
      <c r="B460" t="s">
        <v>58</v>
      </c>
      <c r="C460">
        <v>79</v>
      </c>
      <c r="D460">
        <v>54</v>
      </c>
      <c r="E460">
        <v>4.1000000000000002E-2</v>
      </c>
      <c r="F460">
        <v>0.25700000000000001</v>
      </c>
      <c r="G460">
        <v>-0.5</v>
      </c>
      <c r="H460">
        <v>4.4000000000000004</v>
      </c>
      <c r="I460">
        <v>7.0000000000000007E-2</v>
      </c>
      <c r="J460">
        <v>14113</v>
      </c>
      <c r="L460">
        <f>STANDARDIZE(E460,Averages!$B$2,Averages!$B$3)</f>
        <v>-1.6899839093631881</v>
      </c>
      <c r="M460">
        <f>STANDARDIZE(F460,Averages!$B$5,Averages!$B$6)</f>
        <v>-0.95457570432160321</v>
      </c>
      <c r="N460">
        <f>STANDARDIZE(G460,Averages!$B$8,Averages!$B$9)</f>
        <v>-0.18947700397503844</v>
      </c>
      <c r="O460">
        <f>STANDARDIZE(H460,Averages!$B$11,Averages!$B$12)</f>
        <v>0.3690337859543375</v>
      </c>
      <c r="P460">
        <f>STANDARDIZE(I460,Averages!$B$14,Averages!$B$15)*-1</f>
        <v>1.1116080388596667</v>
      </c>
    </row>
    <row r="461" spans="1:16" x14ac:dyDescent="0.3">
      <c r="A461" t="s">
        <v>668</v>
      </c>
      <c r="B461" t="s">
        <v>13</v>
      </c>
      <c r="C461">
        <v>153</v>
      </c>
      <c r="D461">
        <v>55</v>
      </c>
      <c r="E461">
        <v>0.129</v>
      </c>
      <c r="F461">
        <v>0.25700000000000001</v>
      </c>
      <c r="G461">
        <v>0.3</v>
      </c>
      <c r="H461">
        <v>3.6</v>
      </c>
      <c r="I461">
        <v>0.19</v>
      </c>
      <c r="J461">
        <v>6589</v>
      </c>
      <c r="L461">
        <f>STANDARDIZE(E461,Averages!$B$2,Averages!$B$3)</f>
        <v>-0.39424986727643585</v>
      </c>
      <c r="M461">
        <f>STANDARDIZE(F461,Averages!$B$5,Averages!$B$6)</f>
        <v>-0.95457570432160321</v>
      </c>
      <c r="N461">
        <f>STANDARDIZE(G461,Averages!$B$8,Averages!$B$9)</f>
        <v>0.11647776045463691</v>
      </c>
      <c r="O461">
        <f>STANDARDIZE(H461,Averages!$B$11,Averages!$B$12)</f>
        <v>-5.7725411519630565E-2</v>
      </c>
      <c r="P461">
        <f>STANDARDIZE(I461,Averages!$B$14,Averages!$B$15)*-1</f>
        <v>-2.289943596105978</v>
      </c>
    </row>
    <row r="462" spans="1:16" x14ac:dyDescent="0.3">
      <c r="A462" t="s">
        <v>1533</v>
      </c>
      <c r="B462" t="s">
        <v>133</v>
      </c>
      <c r="C462">
        <v>188</v>
      </c>
      <c r="D462">
        <v>51</v>
      </c>
      <c r="E462">
        <v>0.123</v>
      </c>
      <c r="F462">
        <v>0.25700000000000001</v>
      </c>
      <c r="G462">
        <v>0.7</v>
      </c>
      <c r="H462">
        <v>6</v>
      </c>
      <c r="I462">
        <v>0.12</v>
      </c>
      <c r="J462">
        <v>13325</v>
      </c>
      <c r="L462">
        <f>STANDARDIZE(E462,Averages!$B$2,Averages!$B$3)</f>
        <v>-0.48259537014598725</v>
      </c>
      <c r="M462">
        <f>STANDARDIZE(F462,Averages!$B$5,Averages!$B$6)</f>
        <v>-0.95457570432160321</v>
      </c>
      <c r="N462">
        <f>STANDARDIZE(G462,Averages!$B$8,Averages!$B$9)</f>
        <v>0.26945514266947457</v>
      </c>
      <c r="O462">
        <f>STANDARDIZE(H462,Averages!$B$11,Averages!$B$12)</f>
        <v>1.2225521809022732</v>
      </c>
      <c r="P462">
        <f>STANDARDIZE(I462,Averages!$B$14,Averages!$B$15)*-1</f>
        <v>-0.30570514237601842</v>
      </c>
    </row>
    <row r="463" spans="1:16" x14ac:dyDescent="0.3">
      <c r="A463" t="s">
        <v>1231</v>
      </c>
      <c r="B463" t="s">
        <v>144</v>
      </c>
      <c r="C463">
        <v>227</v>
      </c>
      <c r="D463">
        <v>57</v>
      </c>
      <c r="E463">
        <v>8.8999999999999996E-2</v>
      </c>
      <c r="F463">
        <v>0.25600000000000001</v>
      </c>
      <c r="G463">
        <v>-0.6</v>
      </c>
      <c r="H463">
        <v>3.9</v>
      </c>
      <c r="I463">
        <v>0.12</v>
      </c>
      <c r="J463">
        <v>15722</v>
      </c>
      <c r="L463">
        <f>STANDARDIZE(E463,Averages!$B$2,Averages!$B$3)</f>
        <v>-0.98321988640677793</v>
      </c>
      <c r="M463">
        <f>STANDARDIZE(F463,Averages!$B$5,Averages!$B$6)</f>
        <v>-0.9736860497703389</v>
      </c>
      <c r="N463">
        <f>STANDARDIZE(G463,Averages!$B$8,Averages!$B$9)</f>
        <v>-0.22772134952874787</v>
      </c>
      <c r="O463">
        <f>STANDARDIZE(H463,Averages!$B$11,Averages!$B$12)</f>
        <v>0.10230928753310731</v>
      </c>
      <c r="P463">
        <f>STANDARDIZE(I463,Averages!$B$14,Averages!$B$15)*-1</f>
        <v>-0.30570514237601842</v>
      </c>
    </row>
    <row r="464" spans="1:16" x14ac:dyDescent="0.3">
      <c r="A464" t="s">
        <v>1534</v>
      </c>
      <c r="B464" t="s">
        <v>13</v>
      </c>
      <c r="C464">
        <v>234</v>
      </c>
      <c r="D464">
        <v>53</v>
      </c>
      <c r="E464">
        <v>0.14199999999999999</v>
      </c>
      <c r="F464">
        <v>0.25600000000000001</v>
      </c>
      <c r="G464">
        <v>2.2000000000000002</v>
      </c>
      <c r="H464">
        <v>3.8</v>
      </c>
      <c r="I464">
        <v>0.1</v>
      </c>
      <c r="J464">
        <v>9981</v>
      </c>
      <c r="L464">
        <f>STANDARDIZE(E464,Averages!$B$2,Averages!$B$3)</f>
        <v>-0.20283461105907497</v>
      </c>
      <c r="M464">
        <f>STANDARDIZE(F464,Averages!$B$5,Averages!$B$6)</f>
        <v>-0.9736860497703389</v>
      </c>
      <c r="N464">
        <f>STANDARDIZE(G464,Averages!$B$8,Averages!$B$9)</f>
        <v>0.84312032597511588</v>
      </c>
      <c r="O464">
        <f>STANDARDIZE(H464,Averages!$B$11,Averages!$B$12)</f>
        <v>4.8964387848861271E-2</v>
      </c>
      <c r="P464">
        <f>STANDARDIZE(I464,Averages!$B$14,Averages!$B$15)*-1</f>
        <v>0.26122013011825546</v>
      </c>
    </row>
    <row r="465" spans="1:16" x14ac:dyDescent="0.3">
      <c r="A465" t="s">
        <v>625</v>
      </c>
      <c r="B465" t="s">
        <v>133</v>
      </c>
      <c r="C465">
        <v>164</v>
      </c>
      <c r="D465">
        <v>51</v>
      </c>
      <c r="E465">
        <v>4.2999999999999997E-2</v>
      </c>
      <c r="F465">
        <v>0.25600000000000001</v>
      </c>
      <c r="G465">
        <v>-2.2000000000000002</v>
      </c>
      <c r="H465">
        <v>3.9</v>
      </c>
      <c r="I465">
        <v>0.05</v>
      </c>
      <c r="J465">
        <v>9345</v>
      </c>
      <c r="L465">
        <f>STANDARDIZE(E465,Averages!$B$2,Averages!$B$3)</f>
        <v>-1.6605354084066712</v>
      </c>
      <c r="M465">
        <f>STANDARDIZE(F465,Averages!$B$5,Averages!$B$6)</f>
        <v>-0.9736860497703389</v>
      </c>
      <c r="N465">
        <f>STANDARDIZE(G465,Averages!$B$8,Averages!$B$9)</f>
        <v>-0.83963087838809869</v>
      </c>
      <c r="O465">
        <f>STANDARDIZE(H465,Averages!$B$11,Averages!$B$12)</f>
        <v>0.10230928753310731</v>
      </c>
      <c r="P465">
        <f>STANDARDIZE(I465,Averages!$B$14,Averages!$B$15)*-1</f>
        <v>1.6785333113539409</v>
      </c>
    </row>
    <row r="466" spans="1:16" x14ac:dyDescent="0.3">
      <c r="A466" t="s">
        <v>1412</v>
      </c>
      <c r="B466" t="s">
        <v>39</v>
      </c>
      <c r="C466">
        <v>75</v>
      </c>
      <c r="D466">
        <v>53</v>
      </c>
      <c r="E466">
        <v>0.10299999999999999</v>
      </c>
      <c r="F466">
        <v>0.25600000000000001</v>
      </c>
      <c r="G466">
        <v>0.4</v>
      </c>
      <c r="H466">
        <v>3.6</v>
      </c>
      <c r="I466">
        <v>0.14000000000000001</v>
      </c>
      <c r="J466">
        <v>16411</v>
      </c>
      <c r="L466">
        <f>STANDARDIZE(E466,Averages!$B$2,Averages!$B$3)</f>
        <v>-0.77708037971115829</v>
      </c>
      <c r="M466">
        <f>STANDARDIZE(F466,Averages!$B$5,Averages!$B$6)</f>
        <v>-0.9736860497703389</v>
      </c>
      <c r="N466">
        <f>STANDARDIZE(G466,Averages!$B$8,Averages!$B$9)</f>
        <v>0.15472210600834635</v>
      </c>
      <c r="O466">
        <f>STANDARDIZE(H466,Averages!$B$11,Averages!$B$12)</f>
        <v>-5.7725411519630565E-2</v>
      </c>
      <c r="P466">
        <f>STANDARDIZE(I466,Averages!$B$14,Averages!$B$15)*-1</f>
        <v>-0.87263041487029314</v>
      </c>
    </row>
    <row r="467" spans="1:16" x14ac:dyDescent="0.3">
      <c r="A467" t="s">
        <v>1535</v>
      </c>
      <c r="B467" t="s">
        <v>23</v>
      </c>
      <c r="C467">
        <v>97</v>
      </c>
      <c r="D467">
        <v>55</v>
      </c>
      <c r="E467">
        <v>5.8000000000000003E-2</v>
      </c>
      <c r="F467">
        <v>0.25600000000000001</v>
      </c>
      <c r="G467">
        <v>-1.8</v>
      </c>
      <c r="H467">
        <v>0.5</v>
      </c>
      <c r="I467">
        <v>0.06</v>
      </c>
      <c r="J467">
        <v>5986</v>
      </c>
      <c r="L467">
        <f>STANDARDIZE(E467,Averages!$B$2,Averages!$B$3)</f>
        <v>-1.4396716512327929</v>
      </c>
      <c r="M467">
        <f>STANDARDIZE(F467,Averages!$B$5,Averages!$B$6)</f>
        <v>-0.9736860497703389</v>
      </c>
      <c r="N467">
        <f>STANDARDIZE(G467,Averages!$B$8,Averages!$B$9)</f>
        <v>-0.68665349617326088</v>
      </c>
      <c r="O467">
        <f>STANDARDIZE(H467,Averages!$B$11,Averages!$B$12)</f>
        <v>-1.7114173017312564</v>
      </c>
      <c r="P467">
        <f>STANDARDIZE(I467,Averages!$B$14,Averages!$B$15)*-1</f>
        <v>1.395070675106804</v>
      </c>
    </row>
    <row r="468" spans="1:16" x14ac:dyDescent="0.3">
      <c r="A468" t="s">
        <v>1298</v>
      </c>
      <c r="B468" t="s">
        <v>13</v>
      </c>
      <c r="C468">
        <v>105</v>
      </c>
      <c r="D468">
        <v>53</v>
      </c>
      <c r="E468">
        <v>0.14599999999999999</v>
      </c>
      <c r="F468">
        <v>0.25600000000000001</v>
      </c>
      <c r="G468">
        <v>1.3</v>
      </c>
      <c r="H468">
        <v>2</v>
      </c>
      <c r="I468">
        <v>0.08</v>
      </c>
      <c r="J468">
        <v>7740</v>
      </c>
      <c r="L468">
        <f>STANDARDIZE(E468,Averages!$B$2,Averages!$B$3)</f>
        <v>-0.14393760914604073</v>
      </c>
      <c r="M468">
        <f>STANDARDIZE(F468,Averages!$B$5,Averages!$B$6)</f>
        <v>-0.9736860497703389</v>
      </c>
      <c r="N468">
        <f>STANDARDIZE(G468,Averages!$B$8,Averages!$B$9)</f>
        <v>0.49892121599173112</v>
      </c>
      <c r="O468">
        <f>STANDARDIZE(H468,Averages!$B$11,Averages!$B$12)</f>
        <v>-0.91124380646756642</v>
      </c>
      <c r="P468">
        <f>STANDARDIZE(I468,Averages!$B$14,Averages!$B$15)*-1</f>
        <v>0.82814540261252967</v>
      </c>
    </row>
    <row r="469" spans="1:16" x14ac:dyDescent="0.3">
      <c r="A469" t="s">
        <v>454</v>
      </c>
      <c r="B469" t="s">
        <v>83</v>
      </c>
      <c r="C469">
        <v>161</v>
      </c>
      <c r="D469">
        <v>56</v>
      </c>
      <c r="E469">
        <v>0.13400000000000001</v>
      </c>
      <c r="F469">
        <v>0.25600000000000001</v>
      </c>
      <c r="G469">
        <v>-1.4</v>
      </c>
      <c r="H469">
        <v>2</v>
      </c>
      <c r="I469">
        <v>0.11</v>
      </c>
      <c r="J469">
        <v>9308</v>
      </c>
      <c r="L469">
        <f>STANDARDIZE(E469,Averages!$B$2,Averages!$B$3)</f>
        <v>-0.32062861488514305</v>
      </c>
      <c r="M469">
        <f>STANDARDIZE(F469,Averages!$B$5,Averages!$B$6)</f>
        <v>-0.9736860497703389</v>
      </c>
      <c r="N469">
        <f>STANDARDIZE(G469,Averages!$B$8,Averages!$B$9)</f>
        <v>-0.53367611395842318</v>
      </c>
      <c r="O469">
        <f>STANDARDIZE(H469,Averages!$B$11,Averages!$B$12)</f>
        <v>-0.91124380646756642</v>
      </c>
      <c r="P469">
        <f>STANDARDIZE(I469,Averages!$B$14,Averages!$B$15)*-1</f>
        <v>-2.2242506128881491E-2</v>
      </c>
    </row>
    <row r="470" spans="1:16" x14ac:dyDescent="0.3">
      <c r="A470" t="s">
        <v>509</v>
      </c>
      <c r="B470" t="s">
        <v>133</v>
      </c>
      <c r="C470">
        <v>118</v>
      </c>
      <c r="D470">
        <v>50</v>
      </c>
      <c r="E470">
        <v>3.6999999999999998E-2</v>
      </c>
      <c r="F470">
        <v>0.255</v>
      </c>
      <c r="G470">
        <v>1.2</v>
      </c>
      <c r="H470">
        <v>5</v>
      </c>
      <c r="I470">
        <v>0.1</v>
      </c>
      <c r="J470">
        <v>11167</v>
      </c>
      <c r="L470">
        <f>STANDARDIZE(E470,Averages!$B$2,Averages!$B$3)</f>
        <v>-1.7488809112762225</v>
      </c>
      <c r="M470">
        <f>STANDARDIZE(F470,Averages!$B$5,Averages!$B$6)</f>
        <v>-0.99279639521907448</v>
      </c>
      <c r="N470">
        <f>STANDARDIZE(G470,Averages!$B$8,Averages!$B$9)</f>
        <v>0.46067687043802164</v>
      </c>
      <c r="O470">
        <f>STANDARDIZE(H470,Averages!$B$11,Averages!$B$12)</f>
        <v>0.6891031840598133</v>
      </c>
      <c r="P470">
        <f>STANDARDIZE(I470,Averages!$B$14,Averages!$B$15)*-1</f>
        <v>0.26122013011825546</v>
      </c>
    </row>
    <row r="471" spans="1:16" x14ac:dyDescent="0.3">
      <c r="A471" t="s">
        <v>1346</v>
      </c>
      <c r="B471" t="s">
        <v>49</v>
      </c>
      <c r="C471">
        <v>280</v>
      </c>
      <c r="D471">
        <v>57</v>
      </c>
      <c r="E471">
        <v>0.128</v>
      </c>
      <c r="F471">
        <v>0.254</v>
      </c>
      <c r="G471">
        <v>0.7</v>
      </c>
      <c r="H471">
        <v>5.4</v>
      </c>
      <c r="I471">
        <v>0.09</v>
      </c>
      <c r="J471">
        <v>12399</v>
      </c>
      <c r="L471">
        <f>STANDARDIZE(E471,Averages!$B$2,Averages!$B$3)</f>
        <v>-0.40897411775469444</v>
      </c>
      <c r="M471">
        <f>STANDARDIZE(F471,Averages!$B$5,Averages!$B$6)</f>
        <v>-1.0119067406678102</v>
      </c>
      <c r="N471">
        <f>STANDARDIZE(G471,Averages!$B$8,Averages!$B$9)</f>
        <v>0.26945514266947457</v>
      </c>
      <c r="O471">
        <f>STANDARDIZE(H471,Averages!$B$11,Averages!$B$12)</f>
        <v>0.90248278279679739</v>
      </c>
      <c r="P471">
        <f>STANDARDIZE(I471,Averages!$B$14,Averages!$B$15)*-1</f>
        <v>0.54468276636539281</v>
      </c>
    </row>
    <row r="472" spans="1:16" x14ac:dyDescent="0.3">
      <c r="A472" t="s">
        <v>1536</v>
      </c>
      <c r="B472" t="s">
        <v>13</v>
      </c>
      <c r="C472">
        <v>178</v>
      </c>
      <c r="D472">
        <v>51</v>
      </c>
      <c r="E472">
        <v>0.155</v>
      </c>
      <c r="F472">
        <v>0.254</v>
      </c>
      <c r="G472">
        <v>2.1</v>
      </c>
      <c r="H472">
        <v>8</v>
      </c>
      <c r="I472">
        <v>0.14000000000000001</v>
      </c>
      <c r="J472">
        <v>10322</v>
      </c>
      <c r="L472">
        <f>STANDARDIZE(E472,Averages!$B$2,Averages!$B$3)</f>
        <v>-1.1419354841713662E-2</v>
      </c>
      <c r="M472">
        <f>STANDARDIZE(F472,Averages!$B$5,Averages!$B$6)</f>
        <v>-1.0119067406678102</v>
      </c>
      <c r="N472">
        <f>STANDARDIZE(G472,Averages!$B$8,Averages!$B$9)</f>
        <v>0.80487598042140651</v>
      </c>
      <c r="O472">
        <f>STANDARDIZE(H472,Averages!$B$11,Averages!$B$12)</f>
        <v>2.2894501745871927</v>
      </c>
      <c r="P472">
        <f>STANDARDIZE(I472,Averages!$B$14,Averages!$B$15)*-1</f>
        <v>-0.87263041487029314</v>
      </c>
    </row>
    <row r="473" spans="1:16" x14ac:dyDescent="0.3">
      <c r="A473" t="s">
        <v>567</v>
      </c>
      <c r="B473" t="s">
        <v>97</v>
      </c>
      <c r="C473">
        <v>43</v>
      </c>
      <c r="D473">
        <v>51</v>
      </c>
      <c r="E473">
        <v>2.5999999999999999E-2</v>
      </c>
      <c r="F473">
        <v>0.253</v>
      </c>
      <c r="G473">
        <v>0.3</v>
      </c>
      <c r="H473">
        <v>2.1</v>
      </c>
      <c r="I473">
        <v>0.11</v>
      </c>
      <c r="J473">
        <v>7888</v>
      </c>
      <c r="L473">
        <f>STANDARDIZE(E473,Averages!$B$2,Averages!$B$3)</f>
        <v>-1.9108476665370666</v>
      </c>
      <c r="M473">
        <f>STANDARDIZE(F473,Averages!$B$5,Averages!$B$6)</f>
        <v>-1.0310170861165457</v>
      </c>
      <c r="N473">
        <f>STANDARDIZE(G473,Averages!$B$8,Averages!$B$9)</f>
        <v>0.11647776045463691</v>
      </c>
      <c r="O473">
        <f>STANDARDIZE(H473,Averages!$B$11,Averages!$B$12)</f>
        <v>-0.85789890678332048</v>
      </c>
      <c r="P473">
        <f>STANDARDIZE(I473,Averages!$B$14,Averages!$B$15)*-1</f>
        <v>-2.2242506128881491E-2</v>
      </c>
    </row>
    <row r="474" spans="1:16" x14ac:dyDescent="0.3">
      <c r="A474" t="s">
        <v>1241</v>
      </c>
      <c r="B474" t="s">
        <v>87</v>
      </c>
      <c r="C474">
        <v>200</v>
      </c>
      <c r="D474">
        <v>52</v>
      </c>
      <c r="E474">
        <v>0.09</v>
      </c>
      <c r="F474">
        <v>0.253</v>
      </c>
      <c r="G474">
        <v>-2.7</v>
      </c>
      <c r="H474">
        <v>3</v>
      </c>
      <c r="I474">
        <v>0.09</v>
      </c>
      <c r="J474">
        <v>11680</v>
      </c>
      <c r="L474">
        <f>STANDARDIZE(E474,Averages!$B$2,Averages!$B$3)</f>
        <v>-0.96849563592851939</v>
      </c>
      <c r="M474">
        <f>STANDARDIZE(F474,Averages!$B$5,Averages!$B$6)</f>
        <v>-1.0310170861165457</v>
      </c>
      <c r="N474">
        <f>STANDARDIZE(G474,Averages!$B$8,Averages!$B$9)</f>
        <v>-1.0308526061566456</v>
      </c>
      <c r="O474">
        <f>STANDARDIZE(H474,Averages!$B$11,Averages!$B$12)</f>
        <v>-0.37779480962510659</v>
      </c>
      <c r="P474">
        <f>STANDARDIZE(I474,Averages!$B$14,Averages!$B$15)*-1</f>
        <v>0.54468276636539281</v>
      </c>
    </row>
    <row r="475" spans="1:16" x14ac:dyDescent="0.3">
      <c r="A475" t="s">
        <v>522</v>
      </c>
      <c r="B475" t="s">
        <v>97</v>
      </c>
      <c r="C475">
        <v>268</v>
      </c>
      <c r="D475">
        <v>50</v>
      </c>
      <c r="E475">
        <v>0.106</v>
      </c>
      <c r="F475">
        <v>0.251</v>
      </c>
      <c r="G475">
        <v>-2.2999999999999998</v>
      </c>
      <c r="H475">
        <v>2.6</v>
      </c>
      <c r="I475">
        <v>7.0000000000000007E-2</v>
      </c>
      <c r="J475">
        <v>3797</v>
      </c>
      <c r="L475">
        <f>STANDARDIZE(E475,Averages!$B$2,Averages!$B$3)</f>
        <v>-0.73290762827638256</v>
      </c>
      <c r="M475">
        <f>STANDARDIZE(F475,Averages!$B$5,Averages!$B$6)</f>
        <v>-1.0692377770140169</v>
      </c>
      <c r="N475">
        <f>STANDARDIZE(G475,Averages!$B$8,Averages!$B$9)</f>
        <v>-0.87787522394180795</v>
      </c>
      <c r="O475">
        <f>STANDARDIZE(H475,Averages!$B$11,Averages!$B$12)</f>
        <v>-0.59117440836209045</v>
      </c>
      <c r="P475">
        <f>STANDARDIZE(I475,Averages!$B$14,Averages!$B$15)*-1</f>
        <v>1.1116080388596667</v>
      </c>
    </row>
    <row r="476" spans="1:16" x14ac:dyDescent="0.3">
      <c r="A476" t="s">
        <v>1537</v>
      </c>
      <c r="B476" t="s">
        <v>74</v>
      </c>
      <c r="C476">
        <v>39</v>
      </c>
      <c r="D476">
        <v>46</v>
      </c>
      <c r="E476">
        <v>0.158</v>
      </c>
      <c r="F476">
        <v>0.25</v>
      </c>
      <c r="G476">
        <v>1</v>
      </c>
      <c r="H476">
        <v>5.0999999999999996</v>
      </c>
      <c r="I476">
        <v>0.18</v>
      </c>
      <c r="J476">
        <v>7002</v>
      </c>
      <c r="L476">
        <f>STANDARDIZE(E476,Averages!$B$2,Averages!$B$3)</f>
        <v>3.2753396593062027E-2</v>
      </c>
      <c r="M476">
        <f>STANDARDIZE(F476,Averages!$B$5,Averages!$B$6)</f>
        <v>-1.0883481224627525</v>
      </c>
      <c r="N476">
        <f>STANDARDIZE(G476,Averages!$B$8,Averages!$B$9)</f>
        <v>0.38418817933060284</v>
      </c>
      <c r="O476">
        <f>STANDARDIZE(H476,Averages!$B$11,Averages!$B$12)</f>
        <v>0.74244808374405902</v>
      </c>
      <c r="P476">
        <f>STANDARDIZE(I476,Averages!$B$14,Averages!$B$15)*-1</f>
        <v>-2.0064809598588407</v>
      </c>
    </row>
    <row r="477" spans="1:16" x14ac:dyDescent="0.3">
      <c r="A477" t="s">
        <v>1538</v>
      </c>
      <c r="B477" t="s">
        <v>15</v>
      </c>
      <c r="C477">
        <v>252</v>
      </c>
      <c r="D477">
        <v>49</v>
      </c>
      <c r="E477">
        <v>7.3999999999999996E-2</v>
      </c>
      <c r="F477">
        <v>0.25</v>
      </c>
      <c r="G477">
        <v>-1.3</v>
      </c>
      <c r="H477">
        <v>2.2000000000000002</v>
      </c>
      <c r="I477">
        <v>0.12</v>
      </c>
      <c r="J477">
        <v>5491</v>
      </c>
      <c r="L477">
        <f>STANDARDIZE(E477,Averages!$B$2,Averages!$B$3)</f>
        <v>-1.2040836435806561</v>
      </c>
      <c r="M477">
        <f>STANDARDIZE(F477,Averages!$B$5,Averages!$B$6)</f>
        <v>-1.0883481224627525</v>
      </c>
      <c r="N477">
        <f>STANDARDIZE(G477,Averages!$B$8,Averages!$B$9)</f>
        <v>-0.49543176840471381</v>
      </c>
      <c r="O477">
        <f>STANDARDIZE(H477,Averages!$B$11,Averages!$B$12)</f>
        <v>-0.80455400709907443</v>
      </c>
      <c r="P477">
        <f>STANDARDIZE(I477,Averages!$B$14,Averages!$B$15)*-1</f>
        <v>-0.30570514237601842</v>
      </c>
    </row>
    <row r="478" spans="1:16" x14ac:dyDescent="0.3">
      <c r="A478" t="s">
        <v>1539</v>
      </c>
      <c r="B478" t="s">
        <v>13</v>
      </c>
      <c r="C478">
        <v>119</v>
      </c>
      <c r="D478">
        <v>48</v>
      </c>
      <c r="E478">
        <v>0.104</v>
      </c>
      <c r="F478">
        <v>0.25</v>
      </c>
      <c r="G478">
        <v>0.9</v>
      </c>
      <c r="H478">
        <v>5.4</v>
      </c>
      <c r="I478">
        <v>0.09</v>
      </c>
      <c r="J478">
        <v>10166</v>
      </c>
      <c r="L478">
        <f>STANDARDIZE(E478,Averages!$B$2,Averages!$B$3)</f>
        <v>-0.76235612923289975</v>
      </c>
      <c r="M478">
        <f>STANDARDIZE(F478,Averages!$B$5,Averages!$B$6)</f>
        <v>-1.0883481224627525</v>
      </c>
      <c r="N478">
        <f>STANDARDIZE(G478,Averages!$B$8,Averages!$B$9)</f>
        <v>0.34594383377689342</v>
      </c>
      <c r="O478">
        <f>STANDARDIZE(H478,Averages!$B$11,Averages!$B$12)</f>
        <v>0.90248278279679739</v>
      </c>
      <c r="P478">
        <f>STANDARDIZE(I478,Averages!$B$14,Averages!$B$15)*-1</f>
        <v>0.54468276636539281</v>
      </c>
    </row>
    <row r="479" spans="1:16" x14ac:dyDescent="0.3">
      <c r="A479" t="s">
        <v>1540</v>
      </c>
      <c r="B479" t="s">
        <v>49</v>
      </c>
      <c r="C479">
        <v>31</v>
      </c>
      <c r="D479">
        <v>53</v>
      </c>
      <c r="E479">
        <v>3.5999999999999997E-2</v>
      </c>
      <c r="F479">
        <v>0.248</v>
      </c>
      <c r="G479">
        <v>-0.9</v>
      </c>
      <c r="H479">
        <v>0.1</v>
      </c>
      <c r="I479">
        <v>0.08</v>
      </c>
      <c r="J479">
        <v>14130</v>
      </c>
      <c r="L479">
        <f>STANDARDIZE(E479,Averages!$B$2,Averages!$B$3)</f>
        <v>-1.763605161754481</v>
      </c>
      <c r="M479">
        <f>STANDARDIZE(F479,Averages!$B$5,Averages!$B$6)</f>
        <v>-1.1265688133602239</v>
      </c>
      <c r="N479">
        <f>STANDARDIZE(G479,Averages!$B$8,Averages!$B$9)</f>
        <v>-0.34245438618987617</v>
      </c>
      <c r="O479">
        <f>STANDARDIZE(H479,Averages!$B$11,Averages!$B$12)</f>
        <v>-1.9247969004682401</v>
      </c>
      <c r="P479">
        <f>STANDARDIZE(I479,Averages!$B$14,Averages!$B$15)*-1</f>
        <v>0.82814540261252967</v>
      </c>
    </row>
    <row r="480" spans="1:16" x14ac:dyDescent="0.3">
      <c r="A480" t="s">
        <v>1403</v>
      </c>
      <c r="B480" t="s">
        <v>45</v>
      </c>
      <c r="C480">
        <v>59</v>
      </c>
      <c r="D480">
        <v>51</v>
      </c>
      <c r="E480">
        <v>9.6000000000000002E-2</v>
      </c>
      <c r="F480">
        <v>0.248</v>
      </c>
      <c r="G480">
        <v>0.4</v>
      </c>
      <c r="H480">
        <v>0.5</v>
      </c>
      <c r="I480">
        <v>0.11</v>
      </c>
      <c r="J480">
        <v>11935</v>
      </c>
      <c r="L480">
        <f>STANDARDIZE(E480,Averages!$B$2,Averages!$B$3)</f>
        <v>-0.88015013305896805</v>
      </c>
      <c r="M480">
        <f>STANDARDIZE(F480,Averages!$B$5,Averages!$B$6)</f>
        <v>-1.1265688133602239</v>
      </c>
      <c r="N480">
        <f>STANDARDIZE(G480,Averages!$B$8,Averages!$B$9)</f>
        <v>0.15472210600834635</v>
      </c>
      <c r="O480">
        <f>STANDARDIZE(H480,Averages!$B$11,Averages!$B$12)</f>
        <v>-1.7114173017312564</v>
      </c>
      <c r="P480">
        <f>STANDARDIZE(I480,Averages!$B$14,Averages!$B$15)*-1</f>
        <v>-2.2242506128881491E-2</v>
      </c>
    </row>
    <row r="481" spans="1:16" x14ac:dyDescent="0.3">
      <c r="A481" t="s">
        <v>1366</v>
      </c>
      <c r="B481" t="s">
        <v>13</v>
      </c>
      <c r="C481">
        <v>39</v>
      </c>
      <c r="D481">
        <v>51</v>
      </c>
      <c r="E481">
        <v>0</v>
      </c>
      <c r="F481">
        <v>0.247</v>
      </c>
      <c r="G481">
        <v>0.8</v>
      </c>
      <c r="H481">
        <v>6.5</v>
      </c>
      <c r="I481">
        <v>0.13</v>
      </c>
      <c r="J481">
        <v>7216</v>
      </c>
      <c r="L481">
        <f>STANDARDIZE(E481,Averages!$B$2,Averages!$B$3)</f>
        <v>-2.2936781789717888</v>
      </c>
      <c r="M481">
        <f>STANDARDIZE(F481,Averages!$B$5,Averages!$B$6)</f>
        <v>-1.1456791588089594</v>
      </c>
      <c r="N481">
        <f>STANDARDIZE(G481,Averages!$B$8,Averages!$B$9)</f>
        <v>0.30769948822318399</v>
      </c>
      <c r="O481">
        <f>STANDARDIZE(H481,Averages!$B$11,Averages!$B$12)</f>
        <v>1.489276679323503</v>
      </c>
      <c r="P481">
        <f>STANDARDIZE(I481,Averages!$B$14,Averages!$B$15)*-1</f>
        <v>-0.58916777862315572</v>
      </c>
    </row>
    <row r="482" spans="1:16" x14ac:dyDescent="0.3">
      <c r="A482" t="s">
        <v>1285</v>
      </c>
      <c r="B482" t="s">
        <v>74</v>
      </c>
      <c r="C482">
        <v>77</v>
      </c>
      <c r="D482">
        <v>43</v>
      </c>
      <c r="E482">
        <v>8.3000000000000004E-2</v>
      </c>
      <c r="F482">
        <v>0.246</v>
      </c>
      <c r="G482">
        <v>2</v>
      </c>
      <c r="H482">
        <v>6.4</v>
      </c>
      <c r="I482">
        <v>0.14000000000000001</v>
      </c>
      <c r="J482">
        <v>10882</v>
      </c>
      <c r="L482">
        <f>STANDARDIZE(E482,Averages!$B$2,Averages!$B$3)</f>
        <v>-1.0715653892763291</v>
      </c>
      <c r="M482">
        <f>STANDARDIZE(F482,Averages!$B$5,Averages!$B$6)</f>
        <v>-1.164789504257695</v>
      </c>
      <c r="N482">
        <f>STANDARDIZE(G482,Averages!$B$8,Averages!$B$9)</f>
        <v>0.76663163486769703</v>
      </c>
      <c r="O482">
        <f>STANDARDIZE(H482,Averages!$B$11,Averages!$B$12)</f>
        <v>1.4359317796392572</v>
      </c>
      <c r="P482">
        <f>STANDARDIZE(I482,Averages!$B$14,Averages!$B$15)*-1</f>
        <v>-0.87263041487029314</v>
      </c>
    </row>
    <row r="483" spans="1:16" x14ac:dyDescent="0.3">
      <c r="A483" t="s">
        <v>1541</v>
      </c>
      <c r="B483" t="s">
        <v>29</v>
      </c>
      <c r="C483">
        <v>31</v>
      </c>
      <c r="D483">
        <v>40</v>
      </c>
      <c r="E483">
        <v>0.04</v>
      </c>
      <c r="F483">
        <v>0.245</v>
      </c>
      <c r="G483">
        <v>-0.2</v>
      </c>
      <c r="H483">
        <v>1.9</v>
      </c>
      <c r="I483">
        <v>0.09</v>
      </c>
      <c r="J483">
        <v>5306</v>
      </c>
      <c r="L483">
        <f>STANDARDIZE(E483,Averages!$B$2,Averages!$B$3)</f>
        <v>-1.7047081598414466</v>
      </c>
      <c r="M483">
        <f>STANDARDIZE(F483,Averages!$B$5,Averages!$B$6)</f>
        <v>-1.1838998497064306</v>
      </c>
      <c r="N483">
        <f>STANDARDIZE(G483,Averages!$B$8,Averages!$B$9)</f>
        <v>-7.4743967313910184E-2</v>
      </c>
      <c r="O483">
        <f>STANDARDIZE(H483,Averages!$B$11,Averages!$B$12)</f>
        <v>-0.96458870615181247</v>
      </c>
      <c r="P483">
        <f>STANDARDIZE(I483,Averages!$B$14,Averages!$B$15)*-1</f>
        <v>0.54468276636539281</v>
      </c>
    </row>
    <row r="484" spans="1:16" x14ac:dyDescent="0.3">
      <c r="A484" t="s">
        <v>1542</v>
      </c>
      <c r="B484" t="s">
        <v>64</v>
      </c>
      <c r="C484">
        <v>31</v>
      </c>
      <c r="D484">
        <v>43</v>
      </c>
      <c r="E484">
        <v>0.154</v>
      </c>
      <c r="F484">
        <v>0.245</v>
      </c>
      <c r="G484">
        <v>0.1</v>
      </c>
      <c r="H484">
        <v>1.6</v>
      </c>
      <c r="I484">
        <v>0.14000000000000001</v>
      </c>
      <c r="J484">
        <v>6400</v>
      </c>
      <c r="L484">
        <f>STANDARDIZE(E484,Averages!$B$2,Averages!$B$3)</f>
        <v>-2.6143605319972223E-2</v>
      </c>
      <c r="M484">
        <f>STANDARDIZE(F484,Averages!$B$5,Averages!$B$6)</f>
        <v>-1.1838998497064306</v>
      </c>
      <c r="N484">
        <f>STANDARDIZE(G484,Averages!$B$8,Averages!$B$9)</f>
        <v>3.9989069347218069E-2</v>
      </c>
      <c r="O484">
        <f>STANDARDIZE(H484,Averages!$B$11,Averages!$B$12)</f>
        <v>-1.1246234052045503</v>
      </c>
      <c r="P484">
        <f>STANDARDIZE(I484,Averages!$B$14,Averages!$B$15)*-1</f>
        <v>-0.87263041487029314</v>
      </c>
    </row>
    <row r="485" spans="1:16" x14ac:dyDescent="0.3">
      <c r="A485" t="s">
        <v>1543</v>
      </c>
      <c r="B485" t="s">
        <v>71</v>
      </c>
      <c r="C485">
        <v>63</v>
      </c>
      <c r="D485">
        <v>49</v>
      </c>
      <c r="E485">
        <v>0.11700000000000001</v>
      </c>
      <c r="F485">
        <v>0.24399999999999999</v>
      </c>
      <c r="G485">
        <v>-0.8</v>
      </c>
      <c r="H485">
        <v>1.9</v>
      </c>
      <c r="I485">
        <v>0.19</v>
      </c>
      <c r="J485">
        <v>7620</v>
      </c>
      <c r="L485">
        <f>STANDARDIZE(E485,Averages!$B$2,Averages!$B$3)</f>
        <v>-0.57094087301553842</v>
      </c>
      <c r="M485">
        <f>STANDARDIZE(F485,Averages!$B$5,Averages!$B$6)</f>
        <v>-1.2030101951551662</v>
      </c>
      <c r="N485">
        <f>STANDARDIZE(G485,Averages!$B$8,Averages!$B$9)</f>
        <v>-0.30421004063616675</v>
      </c>
      <c r="O485">
        <f>STANDARDIZE(H485,Averages!$B$11,Averages!$B$12)</f>
        <v>-0.96458870615181247</v>
      </c>
      <c r="P485">
        <f>STANDARDIZE(I485,Averages!$B$14,Averages!$B$15)*-1</f>
        <v>-2.289943596105978</v>
      </c>
    </row>
    <row r="486" spans="1:16" x14ac:dyDescent="0.3">
      <c r="A486" t="s">
        <v>1544</v>
      </c>
      <c r="B486" t="s">
        <v>90</v>
      </c>
      <c r="C486">
        <v>144</v>
      </c>
      <c r="D486">
        <v>44</v>
      </c>
      <c r="E486">
        <v>0.1</v>
      </c>
      <c r="F486">
        <v>0.24299999999999999</v>
      </c>
      <c r="G486">
        <v>0.8</v>
      </c>
      <c r="H486">
        <v>2.5</v>
      </c>
      <c r="I486">
        <v>0.14000000000000001</v>
      </c>
      <c r="J486">
        <v>1907</v>
      </c>
      <c r="L486">
        <f>STANDARDIZE(E486,Averages!$B$2,Averages!$B$3)</f>
        <v>-0.82125313114593379</v>
      </c>
      <c r="M486">
        <f>STANDARDIZE(F486,Averages!$B$5,Averages!$B$6)</f>
        <v>-1.2221205406039017</v>
      </c>
      <c r="N486">
        <f>STANDARDIZE(G486,Averages!$B$8,Averages!$B$9)</f>
        <v>0.30769948822318399</v>
      </c>
      <c r="O486">
        <f>STANDARDIZE(H486,Averages!$B$11,Averages!$B$12)</f>
        <v>-0.6445193080463365</v>
      </c>
      <c r="P486">
        <f>STANDARDIZE(I486,Averages!$B$14,Averages!$B$15)*-1</f>
        <v>-0.87263041487029314</v>
      </c>
    </row>
    <row r="487" spans="1:16" x14ac:dyDescent="0.3">
      <c r="A487" t="s">
        <v>1545</v>
      </c>
      <c r="B487" t="s">
        <v>37</v>
      </c>
      <c r="C487">
        <v>165</v>
      </c>
      <c r="D487">
        <v>43</v>
      </c>
      <c r="E487">
        <v>6.4000000000000001E-2</v>
      </c>
      <c r="F487">
        <v>0.24299999999999999</v>
      </c>
      <c r="G487">
        <v>-2.1</v>
      </c>
      <c r="H487">
        <v>1.5</v>
      </c>
      <c r="I487">
        <v>0.09</v>
      </c>
      <c r="J487">
        <v>10681</v>
      </c>
      <c r="L487">
        <f>STANDARDIZE(E487,Averages!$B$2,Averages!$B$3)</f>
        <v>-1.3513261483632417</v>
      </c>
      <c r="M487">
        <f>STANDARDIZE(F487,Averages!$B$5,Averages!$B$6)</f>
        <v>-1.2221205406039017</v>
      </c>
      <c r="N487">
        <f>STANDARDIZE(G487,Averages!$B$8,Averages!$B$9)</f>
        <v>-0.80138653283438921</v>
      </c>
      <c r="O487">
        <f>STANDARDIZE(H487,Averages!$B$11,Averages!$B$12)</f>
        <v>-1.1779683048887963</v>
      </c>
      <c r="P487">
        <f>STANDARDIZE(I487,Averages!$B$14,Averages!$B$15)*-1</f>
        <v>0.54468276636539281</v>
      </c>
    </row>
    <row r="488" spans="1:16" x14ac:dyDescent="0.3">
      <c r="A488" t="s">
        <v>1546</v>
      </c>
      <c r="B488" t="s">
        <v>71</v>
      </c>
      <c r="C488">
        <v>40</v>
      </c>
      <c r="D488">
        <v>47</v>
      </c>
      <c r="E488">
        <v>0.111</v>
      </c>
      <c r="F488">
        <v>0.24199999999999999</v>
      </c>
      <c r="G488">
        <v>-0.1</v>
      </c>
      <c r="H488">
        <v>0.1</v>
      </c>
      <c r="I488">
        <v>0.18</v>
      </c>
      <c r="J488">
        <v>3035</v>
      </c>
      <c r="L488">
        <f>STANDARDIZE(E488,Averages!$B$2,Averages!$B$3)</f>
        <v>-0.65928637588508976</v>
      </c>
      <c r="M488">
        <f>STANDARDIZE(F488,Averages!$B$5,Averages!$B$6)</f>
        <v>-1.2412308860526373</v>
      </c>
      <c r="N488">
        <f>STANDARDIZE(G488,Averages!$B$8,Averages!$B$9)</f>
        <v>-3.6499621760200773E-2</v>
      </c>
      <c r="O488">
        <f>STANDARDIZE(H488,Averages!$B$11,Averages!$B$12)</f>
        <v>-1.9247969004682401</v>
      </c>
      <c r="P488">
        <f>STANDARDIZE(I488,Averages!$B$14,Averages!$B$15)*-1</f>
        <v>-2.0064809598588407</v>
      </c>
    </row>
    <row r="489" spans="1:16" x14ac:dyDescent="0.3">
      <c r="A489" t="s">
        <v>1547</v>
      </c>
      <c r="B489" t="s">
        <v>74</v>
      </c>
      <c r="C489">
        <v>70</v>
      </c>
      <c r="D489">
        <v>40</v>
      </c>
      <c r="E489">
        <v>3.4000000000000002E-2</v>
      </c>
      <c r="F489">
        <v>0.24199999999999999</v>
      </c>
      <c r="G489">
        <v>0.7</v>
      </c>
      <c r="H489">
        <v>3.6</v>
      </c>
      <c r="I489">
        <v>0.08</v>
      </c>
      <c r="J489">
        <v>10815</v>
      </c>
      <c r="L489">
        <f>STANDARDIZE(E489,Averages!$B$2,Averages!$B$3)</f>
        <v>-1.7930536627109981</v>
      </c>
      <c r="M489">
        <f>STANDARDIZE(F489,Averages!$B$5,Averages!$B$6)</f>
        <v>-1.2412308860526373</v>
      </c>
      <c r="N489">
        <f>STANDARDIZE(G489,Averages!$B$8,Averages!$B$9)</f>
        <v>0.26945514266947457</v>
      </c>
      <c r="O489">
        <f>STANDARDIZE(H489,Averages!$B$11,Averages!$B$12)</f>
        <v>-5.7725411519630565E-2</v>
      </c>
      <c r="P489">
        <f>STANDARDIZE(I489,Averages!$B$14,Averages!$B$15)*-1</f>
        <v>0.82814540261252967</v>
      </c>
    </row>
    <row r="490" spans="1:16" x14ac:dyDescent="0.3">
      <c r="A490" t="s">
        <v>1280</v>
      </c>
      <c r="B490" t="s">
        <v>97</v>
      </c>
      <c r="C490">
        <v>63</v>
      </c>
      <c r="D490">
        <v>41</v>
      </c>
      <c r="E490">
        <v>0.1</v>
      </c>
      <c r="F490">
        <v>0.23699999999999999</v>
      </c>
      <c r="G490">
        <v>-0.4</v>
      </c>
      <c r="H490">
        <v>0.9</v>
      </c>
      <c r="I490">
        <v>0.18</v>
      </c>
      <c r="J490">
        <v>19363</v>
      </c>
      <c r="L490">
        <f>STANDARDIZE(E490,Averages!$B$2,Averages!$B$3)</f>
        <v>-0.82125313114593379</v>
      </c>
      <c r="M490">
        <f>STANDARDIZE(F490,Averages!$B$5,Averages!$B$6)</f>
        <v>-1.3367826132963154</v>
      </c>
      <c r="N490">
        <f>STANDARDIZE(G490,Averages!$B$8,Averages!$B$9)</f>
        <v>-0.15123265842132902</v>
      </c>
      <c r="O490">
        <f>STANDARDIZE(H490,Averages!$B$11,Averages!$B$12)</f>
        <v>-1.4980377029942724</v>
      </c>
      <c r="P490">
        <f>STANDARDIZE(I490,Averages!$B$14,Averages!$B$15)*-1</f>
        <v>-2.0064809598588407</v>
      </c>
    </row>
    <row r="491" spans="1:16" x14ac:dyDescent="0.3">
      <c r="A491" t="s">
        <v>1204</v>
      </c>
      <c r="B491" t="s">
        <v>71</v>
      </c>
      <c r="C491">
        <v>135</v>
      </c>
      <c r="D491">
        <v>44</v>
      </c>
      <c r="E491">
        <v>0.112</v>
      </c>
      <c r="F491">
        <v>0.23699999999999999</v>
      </c>
      <c r="G491">
        <v>-1.1000000000000001</v>
      </c>
      <c r="H491">
        <v>1.9</v>
      </c>
      <c r="I491">
        <v>0.09</v>
      </c>
      <c r="J491">
        <v>16434</v>
      </c>
      <c r="L491">
        <f>STANDARDIZE(E491,Averages!$B$2,Averages!$B$3)</f>
        <v>-0.64456212540683122</v>
      </c>
      <c r="M491">
        <f>STANDARDIZE(F491,Averages!$B$5,Averages!$B$6)</f>
        <v>-1.3367826132963154</v>
      </c>
      <c r="N491">
        <f>STANDARDIZE(G491,Averages!$B$8,Averages!$B$9)</f>
        <v>-0.41894307729729502</v>
      </c>
      <c r="O491">
        <f>STANDARDIZE(H491,Averages!$B$11,Averages!$B$12)</f>
        <v>-0.96458870615181247</v>
      </c>
      <c r="P491">
        <f>STANDARDIZE(I491,Averages!$B$14,Averages!$B$15)*-1</f>
        <v>0.54468276636539281</v>
      </c>
    </row>
    <row r="492" spans="1:16" x14ac:dyDescent="0.3">
      <c r="A492" t="s">
        <v>1548</v>
      </c>
      <c r="B492" t="s">
        <v>31</v>
      </c>
      <c r="C492">
        <v>48</v>
      </c>
      <c r="D492">
        <v>44</v>
      </c>
      <c r="E492">
        <v>0.17100000000000001</v>
      </c>
      <c r="F492">
        <v>0.23599999999999999</v>
      </c>
      <c r="G492">
        <v>0.4</v>
      </c>
      <c r="H492">
        <v>5</v>
      </c>
      <c r="I492">
        <v>0.08</v>
      </c>
      <c r="J492">
        <v>4365</v>
      </c>
      <c r="L492">
        <f>STANDARDIZE(E492,Averages!$B$2,Averages!$B$3)</f>
        <v>0.22416865281042334</v>
      </c>
      <c r="M492">
        <f>STANDARDIZE(F492,Averages!$B$5,Averages!$B$6)</f>
        <v>-1.355892958745051</v>
      </c>
      <c r="N492">
        <f>STANDARDIZE(G492,Averages!$B$8,Averages!$B$9)</f>
        <v>0.15472210600834635</v>
      </c>
      <c r="O492">
        <f>STANDARDIZE(H492,Averages!$B$11,Averages!$B$12)</f>
        <v>0.6891031840598133</v>
      </c>
      <c r="P492">
        <f>STANDARDIZE(I492,Averages!$B$14,Averages!$B$15)*-1</f>
        <v>0.82814540261252967</v>
      </c>
    </row>
    <row r="493" spans="1:16" x14ac:dyDescent="0.3">
      <c r="A493" t="s">
        <v>617</v>
      </c>
      <c r="B493" t="s">
        <v>144</v>
      </c>
      <c r="C493">
        <v>87</v>
      </c>
      <c r="D493">
        <v>43</v>
      </c>
      <c r="E493">
        <v>2.7E-2</v>
      </c>
      <c r="F493">
        <v>0.23499999999999999</v>
      </c>
      <c r="G493">
        <v>1.4</v>
      </c>
      <c r="H493">
        <v>6.1</v>
      </c>
      <c r="I493">
        <v>0.12</v>
      </c>
      <c r="J493">
        <v>13768</v>
      </c>
      <c r="L493">
        <f>STANDARDIZE(E493,Averages!$B$2,Averages!$B$3)</f>
        <v>-1.8961234160588081</v>
      </c>
      <c r="M493">
        <f>STANDARDIZE(F493,Averages!$B$5,Averages!$B$6)</f>
        <v>-1.3750033041937868</v>
      </c>
      <c r="N493">
        <f>STANDARDIZE(G493,Averages!$B$8,Averages!$B$9)</f>
        <v>0.53716556154544048</v>
      </c>
      <c r="O493">
        <f>STANDARDIZE(H493,Averages!$B$11,Averages!$B$12)</f>
        <v>1.2758970805865191</v>
      </c>
      <c r="P493">
        <f>STANDARDIZE(I493,Averages!$B$14,Averages!$B$15)*-1</f>
        <v>-0.30570514237601842</v>
      </c>
    </row>
    <row r="494" spans="1:16" x14ac:dyDescent="0.3">
      <c r="A494" t="s">
        <v>1549</v>
      </c>
      <c r="B494" t="s">
        <v>19</v>
      </c>
      <c r="C494">
        <v>158</v>
      </c>
      <c r="D494">
        <v>36</v>
      </c>
      <c r="E494">
        <v>0.106</v>
      </c>
      <c r="F494">
        <v>0.23200000000000001</v>
      </c>
      <c r="G494">
        <v>0.2</v>
      </c>
      <c r="H494">
        <v>0.8</v>
      </c>
      <c r="I494">
        <v>0.12</v>
      </c>
      <c r="J494">
        <v>4243</v>
      </c>
      <c r="L494">
        <f>STANDARDIZE(E494,Averages!$B$2,Averages!$B$3)</f>
        <v>-0.73290762827638256</v>
      </c>
      <c r="M494">
        <f>STANDARDIZE(F494,Averages!$B$5,Averages!$B$6)</f>
        <v>-1.4323343405399931</v>
      </c>
      <c r="N494">
        <f>STANDARDIZE(G494,Averages!$B$8,Averages!$B$9)</f>
        <v>7.82334149009275E-2</v>
      </c>
      <c r="O494">
        <f>STANDARDIZE(H494,Averages!$B$11,Averages!$B$12)</f>
        <v>-1.5513826026785182</v>
      </c>
      <c r="P494">
        <f>STANDARDIZE(I494,Averages!$B$14,Averages!$B$15)*-1</f>
        <v>-0.30570514237601842</v>
      </c>
    </row>
    <row r="495" spans="1:16" x14ac:dyDescent="0.3">
      <c r="A495" t="s">
        <v>1550</v>
      </c>
      <c r="B495" t="s">
        <v>13</v>
      </c>
      <c r="C495">
        <v>295</v>
      </c>
      <c r="D495">
        <v>41</v>
      </c>
      <c r="E495">
        <v>0.105</v>
      </c>
      <c r="F495">
        <v>0.23200000000000001</v>
      </c>
      <c r="G495">
        <v>-1.5</v>
      </c>
      <c r="H495">
        <v>3.5</v>
      </c>
      <c r="I495">
        <v>0.2</v>
      </c>
      <c r="J495">
        <v>9219</v>
      </c>
      <c r="L495">
        <f>STANDARDIZE(E495,Averages!$B$2,Averages!$B$3)</f>
        <v>-0.74763187875464121</v>
      </c>
      <c r="M495">
        <f>STANDARDIZE(F495,Averages!$B$5,Averages!$B$6)</f>
        <v>-1.4323343405399931</v>
      </c>
      <c r="N495">
        <f>STANDARDIZE(G495,Averages!$B$8,Averages!$B$9)</f>
        <v>-0.57192045951213266</v>
      </c>
      <c r="O495">
        <f>STANDARDIZE(H495,Averages!$B$11,Averages!$B$12)</f>
        <v>-0.1110703112038766</v>
      </c>
      <c r="P495">
        <f>STANDARDIZE(I495,Averages!$B$14,Averages!$B$15)*-1</f>
        <v>-2.5734062323531157</v>
      </c>
    </row>
    <row r="496" spans="1:16" x14ac:dyDescent="0.3">
      <c r="A496" t="s">
        <v>1225</v>
      </c>
      <c r="B496" t="s">
        <v>45</v>
      </c>
      <c r="C496">
        <v>82</v>
      </c>
      <c r="D496">
        <v>40</v>
      </c>
      <c r="E496">
        <v>6.5000000000000002E-2</v>
      </c>
      <c r="F496">
        <v>0.23</v>
      </c>
      <c r="G496">
        <v>-0.7</v>
      </c>
      <c r="H496">
        <v>1.2</v>
      </c>
      <c r="I496">
        <v>0.11</v>
      </c>
      <c r="J496">
        <v>17005</v>
      </c>
      <c r="L496">
        <f>STANDARDIZE(E496,Averages!$B$2,Averages!$B$3)</f>
        <v>-1.336601897884983</v>
      </c>
      <c r="M496">
        <f>STANDARDIZE(F496,Averages!$B$5,Averages!$B$6)</f>
        <v>-1.4705550314374642</v>
      </c>
      <c r="N496">
        <f>STANDARDIZE(G496,Averages!$B$8,Averages!$B$9)</f>
        <v>-0.26596569508245727</v>
      </c>
      <c r="O496">
        <f>STANDARDIZE(H496,Averages!$B$11,Averages!$B$12)</f>
        <v>-1.3380030039415345</v>
      </c>
      <c r="P496">
        <f>STANDARDIZE(I496,Averages!$B$14,Averages!$B$15)*-1</f>
        <v>-2.2242506128881491E-2</v>
      </c>
    </row>
    <row r="497" spans="1:16" x14ac:dyDescent="0.3">
      <c r="A497" t="s">
        <v>1244</v>
      </c>
      <c r="B497" t="s">
        <v>56</v>
      </c>
      <c r="C497">
        <v>336</v>
      </c>
      <c r="D497">
        <v>37</v>
      </c>
      <c r="E497">
        <v>0.11600000000000001</v>
      </c>
      <c r="F497">
        <v>0.23</v>
      </c>
      <c r="G497">
        <v>4.3</v>
      </c>
      <c r="H497">
        <v>7.4</v>
      </c>
      <c r="I497">
        <v>0.15</v>
      </c>
      <c r="J497">
        <v>15082</v>
      </c>
      <c r="L497">
        <f>STANDARDIZE(E497,Averages!$B$2,Averages!$B$3)</f>
        <v>-0.58566512349379696</v>
      </c>
      <c r="M497">
        <f>STANDARDIZE(F497,Averages!$B$5,Averages!$B$6)</f>
        <v>-1.4705550314374642</v>
      </c>
      <c r="N497">
        <f>STANDARDIZE(G497,Averages!$B$8,Averages!$B$9)</f>
        <v>1.6462515826030135</v>
      </c>
      <c r="O497">
        <f>STANDARDIZE(H497,Averages!$B$11,Averages!$B$12)</f>
        <v>1.9693807764817173</v>
      </c>
      <c r="P497">
        <f>STANDARDIZE(I497,Averages!$B$14,Averages!$B$15)*-1</f>
        <v>-1.1560930511174297</v>
      </c>
    </row>
    <row r="498" spans="1:16" x14ac:dyDescent="0.3">
      <c r="A498" t="s">
        <v>1551</v>
      </c>
      <c r="B498" t="s">
        <v>35</v>
      </c>
      <c r="C498">
        <v>83</v>
      </c>
      <c r="D498">
        <v>37</v>
      </c>
      <c r="E498">
        <v>4.2000000000000003E-2</v>
      </c>
      <c r="F498">
        <v>0.23</v>
      </c>
      <c r="G498">
        <v>-1.1000000000000001</v>
      </c>
      <c r="H498">
        <v>1.5</v>
      </c>
      <c r="I498">
        <v>0.08</v>
      </c>
      <c r="J498">
        <v>8145</v>
      </c>
      <c r="L498">
        <f>STANDARDIZE(E498,Averages!$B$2,Averages!$B$3)</f>
        <v>-1.6752596588849296</v>
      </c>
      <c r="M498">
        <f>STANDARDIZE(F498,Averages!$B$5,Averages!$B$6)</f>
        <v>-1.4705550314374642</v>
      </c>
      <c r="N498">
        <f>STANDARDIZE(G498,Averages!$B$8,Averages!$B$9)</f>
        <v>-0.41894307729729502</v>
      </c>
      <c r="O498">
        <f>STANDARDIZE(H498,Averages!$B$11,Averages!$B$12)</f>
        <v>-1.1779683048887963</v>
      </c>
      <c r="P498">
        <f>STANDARDIZE(I498,Averages!$B$14,Averages!$B$15)*-1</f>
        <v>0.82814540261252967</v>
      </c>
    </row>
    <row r="499" spans="1:16" x14ac:dyDescent="0.3">
      <c r="A499" t="s">
        <v>1294</v>
      </c>
      <c r="B499" t="s">
        <v>129</v>
      </c>
      <c r="C499">
        <v>154</v>
      </c>
      <c r="D499">
        <v>34</v>
      </c>
      <c r="E499">
        <v>9.9000000000000005E-2</v>
      </c>
      <c r="F499">
        <v>0.22900000000000001</v>
      </c>
      <c r="G499">
        <v>-0.1</v>
      </c>
      <c r="H499">
        <v>6.9</v>
      </c>
      <c r="I499">
        <v>0.18</v>
      </c>
      <c r="J499">
        <v>14818</v>
      </c>
      <c r="L499">
        <f>STANDARDIZE(E499,Averages!$B$2,Averages!$B$3)</f>
        <v>-0.83597738162419233</v>
      </c>
      <c r="M499">
        <f>STANDARDIZE(F499,Averages!$B$5,Averages!$B$6)</f>
        <v>-1.4896653768861998</v>
      </c>
      <c r="N499">
        <f>STANDARDIZE(G499,Averages!$B$8,Averages!$B$9)</f>
        <v>-3.6499621760200773E-2</v>
      </c>
      <c r="O499">
        <f>STANDARDIZE(H499,Averages!$B$11,Averages!$B$12)</f>
        <v>1.7026562780604872</v>
      </c>
      <c r="P499">
        <f>STANDARDIZE(I499,Averages!$B$14,Averages!$B$15)*-1</f>
        <v>-2.0064809598588407</v>
      </c>
    </row>
    <row r="500" spans="1:16" x14ac:dyDescent="0.3">
      <c r="A500" t="s">
        <v>550</v>
      </c>
      <c r="B500" t="s">
        <v>58</v>
      </c>
      <c r="C500">
        <v>90</v>
      </c>
      <c r="D500">
        <v>34</v>
      </c>
      <c r="E500">
        <v>0.105</v>
      </c>
      <c r="F500">
        <v>0.22800000000000001</v>
      </c>
      <c r="G500">
        <v>0.3</v>
      </c>
      <c r="H500">
        <v>3.9</v>
      </c>
      <c r="I500">
        <v>0.17</v>
      </c>
      <c r="J500">
        <v>8628</v>
      </c>
      <c r="L500">
        <f>STANDARDIZE(E500,Averages!$B$2,Averages!$B$3)</f>
        <v>-0.74763187875464121</v>
      </c>
      <c r="M500">
        <f>STANDARDIZE(F500,Averages!$B$5,Averages!$B$6)</f>
        <v>-1.5087757223349354</v>
      </c>
      <c r="N500">
        <f>STANDARDIZE(G500,Averages!$B$8,Averages!$B$9)</f>
        <v>0.11647776045463691</v>
      </c>
      <c r="O500">
        <f>STANDARDIZE(H500,Averages!$B$11,Averages!$B$12)</f>
        <v>0.10230928753310731</v>
      </c>
      <c r="P500">
        <f>STANDARDIZE(I500,Averages!$B$14,Averages!$B$15)*-1</f>
        <v>-1.7230183236117043</v>
      </c>
    </row>
    <row r="501" spans="1:16" x14ac:dyDescent="0.3">
      <c r="A501" t="s">
        <v>1552</v>
      </c>
      <c r="B501" t="s">
        <v>37</v>
      </c>
      <c r="C501">
        <v>40</v>
      </c>
      <c r="D501">
        <v>33</v>
      </c>
      <c r="E501">
        <v>5.3999999999999999E-2</v>
      </c>
      <c r="F501">
        <v>0.22800000000000001</v>
      </c>
      <c r="G501">
        <v>0.3</v>
      </c>
      <c r="H501">
        <v>3.1</v>
      </c>
      <c r="I501">
        <v>0.09</v>
      </c>
      <c r="J501">
        <v>13359</v>
      </c>
      <c r="L501">
        <f>STANDARDIZE(E501,Averages!$B$2,Averages!$B$3)</f>
        <v>-1.4985686531458273</v>
      </c>
      <c r="M501">
        <f>STANDARDIZE(F501,Averages!$B$5,Averages!$B$6)</f>
        <v>-1.5087757223349354</v>
      </c>
      <c r="N501">
        <f>STANDARDIZE(G501,Averages!$B$8,Averages!$B$9)</f>
        <v>0.11647776045463691</v>
      </c>
      <c r="O501">
        <f>STANDARDIZE(H501,Averages!$B$11,Averages!$B$12)</f>
        <v>-0.32444990994086054</v>
      </c>
      <c r="P501">
        <f>STANDARDIZE(I501,Averages!$B$14,Averages!$B$15)*-1</f>
        <v>0.54468276636539281</v>
      </c>
    </row>
    <row r="502" spans="1:16" x14ac:dyDescent="0.3">
      <c r="A502" t="s">
        <v>411</v>
      </c>
      <c r="B502" t="s">
        <v>71</v>
      </c>
      <c r="C502">
        <v>34</v>
      </c>
      <c r="D502">
        <v>37</v>
      </c>
      <c r="E502">
        <v>6.0999999999999999E-2</v>
      </c>
      <c r="F502">
        <v>0.22700000000000001</v>
      </c>
      <c r="G502">
        <v>0.1</v>
      </c>
      <c r="H502">
        <v>1.9</v>
      </c>
      <c r="I502">
        <v>0.15</v>
      </c>
      <c r="J502">
        <v>17075</v>
      </c>
      <c r="L502">
        <f>STANDARDIZE(E502,Averages!$B$2,Averages!$B$3)</f>
        <v>-1.3954988997980173</v>
      </c>
      <c r="M502">
        <f>STANDARDIZE(F502,Averages!$B$5,Averages!$B$6)</f>
        <v>-1.527886067783671</v>
      </c>
      <c r="N502">
        <f>STANDARDIZE(G502,Averages!$B$8,Averages!$B$9)</f>
        <v>3.9989069347218069E-2</v>
      </c>
      <c r="O502">
        <f>STANDARDIZE(H502,Averages!$B$11,Averages!$B$12)</f>
        <v>-0.96458870615181247</v>
      </c>
      <c r="P502">
        <f>STANDARDIZE(I502,Averages!$B$14,Averages!$B$15)*-1</f>
        <v>-1.1560930511174297</v>
      </c>
    </row>
    <row r="503" spans="1:16" x14ac:dyDescent="0.3">
      <c r="A503" t="s">
        <v>666</v>
      </c>
      <c r="B503" t="s">
        <v>58</v>
      </c>
      <c r="C503">
        <v>110</v>
      </c>
      <c r="D503">
        <v>32</v>
      </c>
      <c r="E503">
        <v>0.113</v>
      </c>
      <c r="F503">
        <v>0.22600000000000001</v>
      </c>
      <c r="G503">
        <v>-0.9</v>
      </c>
      <c r="H503">
        <v>0.8</v>
      </c>
      <c r="I503">
        <v>0.14000000000000001</v>
      </c>
      <c r="J503">
        <v>14221</v>
      </c>
      <c r="L503">
        <f>STANDARDIZE(E503,Averages!$B$2,Averages!$B$3)</f>
        <v>-0.62983787492857268</v>
      </c>
      <c r="M503">
        <f>STANDARDIZE(F503,Averages!$B$5,Averages!$B$6)</f>
        <v>-1.5469964132324066</v>
      </c>
      <c r="N503">
        <f>STANDARDIZE(G503,Averages!$B$8,Averages!$B$9)</f>
        <v>-0.34245438618987617</v>
      </c>
      <c r="O503">
        <f>STANDARDIZE(H503,Averages!$B$11,Averages!$B$12)</f>
        <v>-1.5513826026785182</v>
      </c>
      <c r="P503">
        <f>STANDARDIZE(I503,Averages!$B$14,Averages!$B$15)*-1</f>
        <v>-0.87263041487029314</v>
      </c>
    </row>
    <row r="504" spans="1:16" x14ac:dyDescent="0.3">
      <c r="A504" t="s">
        <v>1553</v>
      </c>
      <c r="B504" t="s">
        <v>27</v>
      </c>
      <c r="C504">
        <v>39</v>
      </c>
      <c r="D504">
        <v>37</v>
      </c>
      <c r="E504">
        <v>2.7E-2</v>
      </c>
      <c r="F504">
        <v>0.22500000000000001</v>
      </c>
      <c r="G504">
        <v>0.2</v>
      </c>
      <c r="H504">
        <v>5.9</v>
      </c>
      <c r="I504">
        <v>0.05</v>
      </c>
      <c r="J504">
        <v>14894</v>
      </c>
      <c r="L504">
        <f>STANDARDIZE(E504,Averages!$B$2,Averages!$B$3)</f>
        <v>-1.8961234160588081</v>
      </c>
      <c r="M504">
        <f>STANDARDIZE(F504,Averages!$B$5,Averages!$B$6)</f>
        <v>-1.5661067586811424</v>
      </c>
      <c r="N504">
        <f>STANDARDIZE(G504,Averages!$B$8,Averages!$B$9)</f>
        <v>7.82334149009275E-2</v>
      </c>
      <c r="O504">
        <f>STANDARDIZE(H504,Averages!$B$11,Averages!$B$12)</f>
        <v>1.1692072812180274</v>
      </c>
      <c r="P504">
        <f>STANDARDIZE(I504,Averages!$B$14,Averages!$B$15)*-1</f>
        <v>1.6785333113539409</v>
      </c>
    </row>
    <row r="505" spans="1:16" x14ac:dyDescent="0.3">
      <c r="A505" t="s">
        <v>616</v>
      </c>
      <c r="B505" t="s">
        <v>71</v>
      </c>
      <c r="C505">
        <v>80</v>
      </c>
      <c r="D505">
        <v>36</v>
      </c>
      <c r="E505">
        <v>0.10299999999999999</v>
      </c>
      <c r="F505">
        <v>0.22500000000000001</v>
      </c>
      <c r="G505">
        <v>-0.4</v>
      </c>
      <c r="H505">
        <v>3.5</v>
      </c>
      <c r="I505">
        <v>7.0000000000000007E-2</v>
      </c>
      <c r="J505">
        <v>6104</v>
      </c>
      <c r="L505">
        <f>STANDARDIZE(E505,Averages!$B$2,Averages!$B$3)</f>
        <v>-0.77708037971115829</v>
      </c>
      <c r="M505">
        <f>STANDARDIZE(F505,Averages!$B$5,Averages!$B$6)</f>
        <v>-1.5661067586811424</v>
      </c>
      <c r="N505">
        <f>STANDARDIZE(G505,Averages!$B$8,Averages!$B$9)</f>
        <v>-0.15123265842132902</v>
      </c>
      <c r="O505">
        <f>STANDARDIZE(H505,Averages!$B$11,Averages!$B$12)</f>
        <v>-0.1110703112038766</v>
      </c>
      <c r="P505">
        <f>STANDARDIZE(I505,Averages!$B$14,Averages!$B$15)*-1</f>
        <v>1.1116080388596667</v>
      </c>
    </row>
    <row r="506" spans="1:16" x14ac:dyDescent="0.3">
      <c r="A506" t="s">
        <v>1554</v>
      </c>
      <c r="B506" t="s">
        <v>90</v>
      </c>
      <c r="C506">
        <v>97</v>
      </c>
      <c r="D506">
        <v>32</v>
      </c>
      <c r="E506">
        <v>9.0999999999999998E-2</v>
      </c>
      <c r="F506">
        <v>0.22500000000000001</v>
      </c>
      <c r="G506">
        <v>-0.5</v>
      </c>
      <c r="H506">
        <v>2</v>
      </c>
      <c r="I506">
        <v>0.11</v>
      </c>
      <c r="J506">
        <v>13444</v>
      </c>
      <c r="L506">
        <f>STANDARDIZE(E506,Averages!$B$2,Averages!$B$3)</f>
        <v>-0.95377138545026086</v>
      </c>
      <c r="M506">
        <f>STANDARDIZE(F506,Averages!$B$5,Averages!$B$6)</f>
        <v>-1.5661067586811424</v>
      </c>
      <c r="N506">
        <f>STANDARDIZE(G506,Averages!$B$8,Averages!$B$9)</f>
        <v>-0.18947700397503844</v>
      </c>
      <c r="O506">
        <f>STANDARDIZE(H506,Averages!$B$11,Averages!$B$12)</f>
        <v>-0.91124380646756642</v>
      </c>
      <c r="P506">
        <f>STANDARDIZE(I506,Averages!$B$14,Averages!$B$15)*-1</f>
        <v>-2.2242506128881491E-2</v>
      </c>
    </row>
    <row r="507" spans="1:16" x14ac:dyDescent="0.3">
      <c r="A507" t="s">
        <v>813</v>
      </c>
      <c r="B507" t="s">
        <v>64</v>
      </c>
      <c r="C507">
        <v>55</v>
      </c>
      <c r="D507">
        <v>30</v>
      </c>
      <c r="E507">
        <v>0.17</v>
      </c>
      <c r="F507">
        <v>0.22500000000000001</v>
      </c>
      <c r="G507">
        <v>0.3</v>
      </c>
      <c r="H507">
        <v>5.6</v>
      </c>
      <c r="I507">
        <v>0.18</v>
      </c>
      <c r="J507">
        <v>14352</v>
      </c>
      <c r="L507">
        <f>STANDARDIZE(E507,Averages!$B$2,Averages!$B$3)</f>
        <v>0.20944440233216477</v>
      </c>
      <c r="M507">
        <f>STANDARDIZE(F507,Averages!$B$5,Averages!$B$6)</f>
        <v>-1.5661067586811424</v>
      </c>
      <c r="N507">
        <f>STANDARDIZE(G507,Averages!$B$8,Averages!$B$9)</f>
        <v>0.11647776045463691</v>
      </c>
      <c r="O507">
        <f>STANDARDIZE(H507,Averages!$B$11,Averages!$B$12)</f>
        <v>1.009172582165289</v>
      </c>
      <c r="P507">
        <f>STANDARDIZE(I507,Averages!$B$14,Averages!$B$15)*-1</f>
        <v>-2.0064809598588407</v>
      </c>
    </row>
    <row r="508" spans="1:16" x14ac:dyDescent="0.3">
      <c r="A508" t="s">
        <v>1555</v>
      </c>
      <c r="B508" t="s">
        <v>13</v>
      </c>
      <c r="C508">
        <v>138</v>
      </c>
      <c r="D508">
        <v>35</v>
      </c>
      <c r="E508">
        <v>0.109</v>
      </c>
      <c r="F508">
        <v>0.224</v>
      </c>
      <c r="G508">
        <v>0.2</v>
      </c>
      <c r="H508">
        <v>6.9</v>
      </c>
      <c r="I508">
        <v>0.13</v>
      </c>
      <c r="J508">
        <v>11846</v>
      </c>
      <c r="L508">
        <f>STANDARDIZE(E508,Averages!$B$2,Averages!$B$3)</f>
        <v>-0.68873487684160695</v>
      </c>
      <c r="M508">
        <f>STANDARDIZE(F508,Averages!$B$5,Averages!$B$6)</f>
        <v>-1.5852171041298779</v>
      </c>
      <c r="N508">
        <f>STANDARDIZE(G508,Averages!$B$8,Averages!$B$9)</f>
        <v>7.82334149009275E-2</v>
      </c>
      <c r="O508">
        <f>STANDARDIZE(H508,Averages!$B$11,Averages!$B$12)</f>
        <v>1.7026562780604872</v>
      </c>
      <c r="P508">
        <f>STANDARDIZE(I508,Averages!$B$14,Averages!$B$15)*-1</f>
        <v>-0.58916777862315572</v>
      </c>
    </row>
    <row r="509" spans="1:16" x14ac:dyDescent="0.3">
      <c r="A509" t="s">
        <v>1295</v>
      </c>
      <c r="B509" t="s">
        <v>71</v>
      </c>
      <c r="C509">
        <v>164</v>
      </c>
      <c r="D509">
        <v>35</v>
      </c>
      <c r="E509">
        <v>0.1</v>
      </c>
      <c r="F509">
        <v>0.223</v>
      </c>
      <c r="G509">
        <v>0.7</v>
      </c>
      <c r="H509">
        <v>5.3</v>
      </c>
      <c r="I509">
        <v>0.16</v>
      </c>
      <c r="J509">
        <v>15982</v>
      </c>
      <c r="L509">
        <f>STANDARDIZE(E509,Averages!$B$2,Averages!$B$3)</f>
        <v>-0.82125313114593379</v>
      </c>
      <c r="M509">
        <f>STANDARDIZE(F509,Averages!$B$5,Averages!$B$6)</f>
        <v>-1.6043274495786135</v>
      </c>
      <c r="N509">
        <f>STANDARDIZE(G509,Averages!$B$8,Averages!$B$9)</f>
        <v>0.26945514266947457</v>
      </c>
      <c r="O509">
        <f>STANDARDIZE(H509,Averages!$B$11,Averages!$B$12)</f>
        <v>0.84913788311255112</v>
      </c>
      <c r="P509">
        <f>STANDARDIZE(I509,Averages!$B$14,Averages!$B$15)*-1</f>
        <v>-1.439555687364567</v>
      </c>
    </row>
    <row r="510" spans="1:16" x14ac:dyDescent="0.3">
      <c r="A510" t="s">
        <v>557</v>
      </c>
      <c r="B510" t="s">
        <v>56</v>
      </c>
      <c r="C510">
        <v>281</v>
      </c>
      <c r="D510">
        <v>33</v>
      </c>
      <c r="E510">
        <v>5.0999999999999997E-2</v>
      </c>
      <c r="F510">
        <v>0.223</v>
      </c>
      <c r="G510">
        <v>0.2</v>
      </c>
      <c r="H510">
        <v>5</v>
      </c>
      <c r="I510">
        <v>0.09</v>
      </c>
      <c r="J510">
        <v>10807</v>
      </c>
      <c r="L510">
        <f>STANDARDIZE(E510,Averages!$B$2,Averages!$B$3)</f>
        <v>-1.5427414045806029</v>
      </c>
      <c r="M510">
        <f>STANDARDIZE(F510,Averages!$B$5,Averages!$B$6)</f>
        <v>-1.6043274495786135</v>
      </c>
      <c r="N510">
        <f>STANDARDIZE(G510,Averages!$B$8,Averages!$B$9)</f>
        <v>7.82334149009275E-2</v>
      </c>
      <c r="O510">
        <f>STANDARDIZE(H510,Averages!$B$11,Averages!$B$12)</f>
        <v>0.6891031840598133</v>
      </c>
      <c r="P510">
        <f>STANDARDIZE(I510,Averages!$B$14,Averages!$B$15)*-1</f>
        <v>0.54468276636539281</v>
      </c>
    </row>
    <row r="511" spans="1:16" x14ac:dyDescent="0.3">
      <c r="A511" t="s">
        <v>1556</v>
      </c>
      <c r="B511" t="s">
        <v>13</v>
      </c>
      <c r="C511">
        <v>62</v>
      </c>
      <c r="D511">
        <v>33</v>
      </c>
      <c r="E511">
        <v>8.5999999999999993E-2</v>
      </c>
      <c r="F511">
        <v>0.222</v>
      </c>
      <c r="G511">
        <v>0.1</v>
      </c>
      <c r="H511">
        <v>6.9</v>
      </c>
      <c r="I511">
        <v>0.14000000000000001</v>
      </c>
      <c r="J511">
        <v>6652</v>
      </c>
      <c r="L511">
        <f>STANDARDIZE(E511,Averages!$B$2,Averages!$B$3)</f>
        <v>-1.0273926378415537</v>
      </c>
      <c r="M511">
        <f>STANDARDIZE(F511,Averages!$B$5,Averages!$B$6)</f>
        <v>-1.6234377950273491</v>
      </c>
      <c r="N511">
        <f>STANDARDIZE(G511,Averages!$B$8,Averages!$B$9)</f>
        <v>3.9989069347218069E-2</v>
      </c>
      <c r="O511">
        <f>STANDARDIZE(H511,Averages!$B$11,Averages!$B$12)</f>
        <v>1.7026562780604872</v>
      </c>
      <c r="P511">
        <f>STANDARDIZE(I511,Averages!$B$14,Averages!$B$15)*-1</f>
        <v>-0.87263041487029314</v>
      </c>
    </row>
    <row r="512" spans="1:16" x14ac:dyDescent="0.3">
      <c r="A512" t="s">
        <v>1557</v>
      </c>
      <c r="B512" t="s">
        <v>19</v>
      </c>
      <c r="C512">
        <v>70</v>
      </c>
      <c r="D512">
        <v>29</v>
      </c>
      <c r="E512">
        <v>0.129</v>
      </c>
      <c r="F512">
        <v>0.222</v>
      </c>
      <c r="G512">
        <v>1.1000000000000001</v>
      </c>
      <c r="H512">
        <v>7.8</v>
      </c>
      <c r="I512">
        <v>0.12</v>
      </c>
      <c r="J512">
        <v>3371</v>
      </c>
      <c r="L512">
        <f>STANDARDIZE(E512,Averages!$B$2,Averages!$B$3)</f>
        <v>-0.39424986727643585</v>
      </c>
      <c r="M512">
        <f>STANDARDIZE(F512,Averages!$B$5,Averages!$B$6)</f>
        <v>-1.6234377950273491</v>
      </c>
      <c r="N512">
        <f>STANDARDIZE(G512,Averages!$B$8,Averages!$B$9)</f>
        <v>0.42243252488431227</v>
      </c>
      <c r="O512">
        <f>STANDARDIZE(H512,Averages!$B$11,Averages!$B$12)</f>
        <v>2.182760375218701</v>
      </c>
      <c r="P512">
        <f>STANDARDIZE(I512,Averages!$B$14,Averages!$B$15)*-1</f>
        <v>-0.30570514237601842</v>
      </c>
    </row>
    <row r="513" spans="1:16" x14ac:dyDescent="0.3">
      <c r="A513" t="s">
        <v>503</v>
      </c>
      <c r="B513" t="s">
        <v>71</v>
      </c>
      <c r="C513">
        <v>87</v>
      </c>
      <c r="D513">
        <v>33</v>
      </c>
      <c r="E513">
        <v>0.125</v>
      </c>
      <c r="F513">
        <v>0.221</v>
      </c>
      <c r="G513">
        <v>0.3</v>
      </c>
      <c r="H513">
        <v>1.9</v>
      </c>
      <c r="I513">
        <v>0.09</v>
      </c>
      <c r="J513">
        <v>9009</v>
      </c>
      <c r="L513">
        <f>STANDARDIZE(E513,Averages!$B$2,Averages!$B$3)</f>
        <v>-0.45314686918947011</v>
      </c>
      <c r="M513">
        <f>STANDARDIZE(F513,Averages!$B$5,Averages!$B$6)</f>
        <v>-1.6425481404760847</v>
      </c>
      <c r="N513">
        <f>STANDARDIZE(G513,Averages!$B$8,Averages!$B$9)</f>
        <v>0.11647776045463691</v>
      </c>
      <c r="O513">
        <f>STANDARDIZE(H513,Averages!$B$11,Averages!$B$12)</f>
        <v>-0.96458870615181247</v>
      </c>
      <c r="P513">
        <f>STANDARDIZE(I513,Averages!$B$14,Averages!$B$15)*-1</f>
        <v>0.54468276636539281</v>
      </c>
    </row>
    <row r="514" spans="1:16" x14ac:dyDescent="0.3">
      <c r="A514" t="s">
        <v>1341</v>
      </c>
      <c r="B514" t="s">
        <v>71</v>
      </c>
      <c r="C514">
        <v>43</v>
      </c>
      <c r="D514">
        <v>33</v>
      </c>
      <c r="E514">
        <v>2.5999999999999999E-2</v>
      </c>
      <c r="F514">
        <v>0.22</v>
      </c>
      <c r="G514">
        <v>0.2</v>
      </c>
      <c r="H514">
        <v>1.8</v>
      </c>
      <c r="I514">
        <v>0.17</v>
      </c>
      <c r="J514">
        <v>7511</v>
      </c>
      <c r="L514">
        <f>STANDARDIZE(E514,Averages!$B$2,Averages!$B$3)</f>
        <v>-1.9108476665370666</v>
      </c>
      <c r="M514">
        <f>STANDARDIZE(F514,Averages!$B$5,Averages!$B$6)</f>
        <v>-1.6616584859248202</v>
      </c>
      <c r="N514">
        <f>STANDARDIZE(G514,Averages!$B$8,Averages!$B$9)</f>
        <v>7.82334149009275E-2</v>
      </c>
      <c r="O514">
        <f>STANDARDIZE(H514,Averages!$B$11,Averages!$B$12)</f>
        <v>-1.0179336058360584</v>
      </c>
      <c r="P514">
        <f>STANDARDIZE(I514,Averages!$B$14,Averages!$B$15)*-1</f>
        <v>-1.7230183236117043</v>
      </c>
    </row>
    <row r="515" spans="1:16" x14ac:dyDescent="0.3">
      <c r="A515" t="s">
        <v>1558</v>
      </c>
      <c r="B515" t="s">
        <v>13</v>
      </c>
      <c r="C515">
        <v>43</v>
      </c>
      <c r="D515">
        <v>31</v>
      </c>
      <c r="E515">
        <v>2.7E-2</v>
      </c>
      <c r="F515">
        <v>0.216</v>
      </c>
      <c r="G515">
        <v>-0.2</v>
      </c>
      <c r="H515">
        <v>1.6</v>
      </c>
      <c r="I515">
        <v>0.14000000000000001</v>
      </c>
      <c r="J515">
        <v>7358</v>
      </c>
      <c r="L515">
        <f>STANDARDIZE(E515,Averages!$B$2,Averages!$B$3)</f>
        <v>-1.8961234160588081</v>
      </c>
      <c r="M515">
        <f>STANDARDIZE(F515,Averages!$B$5,Averages!$B$6)</f>
        <v>-1.7380998677197628</v>
      </c>
      <c r="N515">
        <f>STANDARDIZE(G515,Averages!$B$8,Averages!$B$9)</f>
        <v>-7.4743967313910184E-2</v>
      </c>
      <c r="O515">
        <f>STANDARDIZE(H515,Averages!$B$11,Averages!$B$12)</f>
        <v>-1.1246234052045503</v>
      </c>
      <c r="P515">
        <f>STANDARDIZE(I515,Averages!$B$14,Averages!$B$15)*-1</f>
        <v>-0.87263041487029314</v>
      </c>
    </row>
    <row r="516" spans="1:16" x14ac:dyDescent="0.3">
      <c r="A516" t="s">
        <v>627</v>
      </c>
      <c r="B516" t="s">
        <v>35</v>
      </c>
      <c r="C516">
        <v>58</v>
      </c>
      <c r="D516">
        <v>27</v>
      </c>
      <c r="E516">
        <v>0</v>
      </c>
      <c r="F516">
        <v>0.214</v>
      </c>
      <c r="G516">
        <v>-0.8</v>
      </c>
      <c r="H516">
        <v>0.8</v>
      </c>
      <c r="I516">
        <v>0.11</v>
      </c>
      <c r="J516">
        <v>1738</v>
      </c>
      <c r="L516">
        <f>STANDARDIZE(E516,Averages!$B$2,Averages!$B$3)</f>
        <v>-2.2936781789717888</v>
      </c>
      <c r="M516">
        <f>STANDARDIZE(F516,Averages!$B$5,Averages!$B$6)</f>
        <v>-1.7763205586172339</v>
      </c>
      <c r="N516">
        <f>STANDARDIZE(G516,Averages!$B$8,Averages!$B$9)</f>
        <v>-0.30421004063616675</v>
      </c>
      <c r="O516">
        <f>STANDARDIZE(H516,Averages!$B$11,Averages!$B$12)</f>
        <v>-1.5513826026785182</v>
      </c>
      <c r="P516">
        <f>STANDARDIZE(I516,Averages!$B$14,Averages!$B$15)*-1</f>
        <v>-2.2242506128881491E-2</v>
      </c>
    </row>
    <row r="517" spans="1:16" x14ac:dyDescent="0.3">
      <c r="A517" t="s">
        <v>467</v>
      </c>
      <c r="B517" t="s">
        <v>19</v>
      </c>
      <c r="C517">
        <v>79</v>
      </c>
      <c r="D517">
        <v>23</v>
      </c>
      <c r="E517">
        <v>0.108</v>
      </c>
      <c r="F517">
        <v>0.21299999999999999</v>
      </c>
      <c r="G517">
        <v>0.5</v>
      </c>
      <c r="H517">
        <v>4.5</v>
      </c>
      <c r="I517">
        <v>0.13</v>
      </c>
      <c r="J517">
        <v>3978</v>
      </c>
      <c r="L517">
        <f>STANDARDIZE(E517,Averages!$B$2,Averages!$B$3)</f>
        <v>-0.70345912731986548</v>
      </c>
      <c r="M517">
        <f>STANDARDIZE(F517,Averages!$B$5,Averages!$B$6)</f>
        <v>-1.7954309040659695</v>
      </c>
      <c r="N517">
        <f>STANDARDIZE(G517,Averages!$B$8,Averages!$B$9)</f>
        <v>0.19296645156205572</v>
      </c>
      <c r="O517">
        <f>STANDARDIZE(H517,Averages!$B$11,Averages!$B$12)</f>
        <v>0.42237868563858333</v>
      </c>
      <c r="P517">
        <f>STANDARDIZE(I517,Averages!$B$14,Averages!$B$15)*-1</f>
        <v>-0.58916777862315572</v>
      </c>
    </row>
    <row r="518" spans="1:16" x14ac:dyDescent="0.3">
      <c r="A518" t="s">
        <v>1297</v>
      </c>
      <c r="B518" t="s">
        <v>35</v>
      </c>
      <c r="C518">
        <v>75</v>
      </c>
      <c r="D518">
        <v>25</v>
      </c>
      <c r="E518">
        <v>4.2999999999999997E-2</v>
      </c>
      <c r="F518">
        <v>0.21</v>
      </c>
      <c r="G518">
        <v>-0.4</v>
      </c>
      <c r="H518">
        <v>1.4</v>
      </c>
      <c r="I518">
        <v>0.06</v>
      </c>
      <c r="J518">
        <v>13620</v>
      </c>
      <c r="L518">
        <f>STANDARDIZE(E518,Averages!$B$2,Averages!$B$3)</f>
        <v>-1.6605354084066712</v>
      </c>
      <c r="M518">
        <f>STANDARDIZE(F518,Averages!$B$5,Averages!$B$6)</f>
        <v>-1.8527619404121765</v>
      </c>
      <c r="N518">
        <f>STANDARDIZE(G518,Averages!$B$8,Averages!$B$9)</f>
        <v>-0.15123265842132902</v>
      </c>
      <c r="O518">
        <f>STANDARDIZE(H518,Averages!$B$11,Averages!$B$12)</f>
        <v>-1.2313132045730424</v>
      </c>
      <c r="P518">
        <f>STANDARDIZE(I518,Averages!$B$14,Averages!$B$15)*-1</f>
        <v>1.395070675106804</v>
      </c>
    </row>
    <row r="519" spans="1:16" x14ac:dyDescent="0.3">
      <c r="A519" t="s">
        <v>1401</v>
      </c>
      <c r="B519" t="s">
        <v>19</v>
      </c>
      <c r="C519">
        <v>66</v>
      </c>
      <c r="D519">
        <v>21</v>
      </c>
      <c r="E519">
        <v>3.5000000000000003E-2</v>
      </c>
      <c r="F519">
        <v>0.21</v>
      </c>
      <c r="G519">
        <v>1.1000000000000001</v>
      </c>
      <c r="H519">
        <v>4</v>
      </c>
      <c r="I519">
        <v>0.1</v>
      </c>
      <c r="J519">
        <v>17932</v>
      </c>
      <c r="L519">
        <f>STANDARDIZE(E519,Averages!$B$2,Averages!$B$3)</f>
        <v>-1.7783294122327395</v>
      </c>
      <c r="M519">
        <f>STANDARDIZE(F519,Averages!$B$5,Averages!$B$6)</f>
        <v>-1.8527619404121765</v>
      </c>
      <c r="N519">
        <f>STANDARDIZE(G519,Averages!$B$8,Averages!$B$9)</f>
        <v>0.42243252488431227</v>
      </c>
      <c r="O519">
        <f>STANDARDIZE(H519,Averages!$B$11,Averages!$B$12)</f>
        <v>0.15565418721735336</v>
      </c>
      <c r="P519">
        <f>STANDARDIZE(I519,Averages!$B$14,Averages!$B$15)*-1</f>
        <v>0.26122013011825546</v>
      </c>
    </row>
    <row r="520" spans="1:16" x14ac:dyDescent="0.3">
      <c r="A520" t="s">
        <v>1559</v>
      </c>
      <c r="B520" t="s">
        <v>11</v>
      </c>
      <c r="C520">
        <v>35</v>
      </c>
      <c r="D520">
        <v>26</v>
      </c>
      <c r="E520">
        <v>0</v>
      </c>
      <c r="F520">
        <v>0.21</v>
      </c>
      <c r="G520">
        <v>0.7</v>
      </c>
      <c r="H520">
        <v>6.7</v>
      </c>
      <c r="I520">
        <v>0.08</v>
      </c>
      <c r="J520">
        <v>4249</v>
      </c>
      <c r="L520">
        <f>STANDARDIZE(E520,Averages!$B$2,Averages!$B$3)</f>
        <v>-2.2936781789717888</v>
      </c>
      <c r="M520">
        <f>STANDARDIZE(F520,Averages!$B$5,Averages!$B$6)</f>
        <v>-1.8527619404121765</v>
      </c>
      <c r="N520">
        <f>STANDARDIZE(G520,Averages!$B$8,Averages!$B$9)</f>
        <v>0.26945514266947457</v>
      </c>
      <c r="O520">
        <f>STANDARDIZE(H520,Averages!$B$11,Averages!$B$12)</f>
        <v>1.5959664786919951</v>
      </c>
      <c r="P520">
        <f>STANDARDIZE(I520,Averages!$B$14,Averages!$B$15)*-1</f>
        <v>0.82814540261252967</v>
      </c>
    </row>
    <row r="521" spans="1:16" x14ac:dyDescent="0.3">
      <c r="A521" t="s">
        <v>1560</v>
      </c>
      <c r="B521" t="s">
        <v>13</v>
      </c>
      <c r="C521">
        <v>98</v>
      </c>
      <c r="D521">
        <v>22</v>
      </c>
      <c r="E521">
        <v>4.4999999999999998E-2</v>
      </c>
      <c r="F521">
        <v>0.20899999999999999</v>
      </c>
      <c r="G521">
        <v>0.5</v>
      </c>
      <c r="H521">
        <v>6.7</v>
      </c>
      <c r="I521">
        <v>0.09</v>
      </c>
      <c r="J521">
        <v>13770</v>
      </c>
      <c r="L521">
        <f>STANDARDIZE(E521,Averages!$B$2,Averages!$B$3)</f>
        <v>-1.6310869074501542</v>
      </c>
      <c r="M521">
        <f>STANDARDIZE(F521,Averages!$B$5,Averages!$B$6)</f>
        <v>-1.871872285860912</v>
      </c>
      <c r="N521">
        <f>STANDARDIZE(G521,Averages!$B$8,Averages!$B$9)</f>
        <v>0.19296645156205572</v>
      </c>
      <c r="O521">
        <f>STANDARDIZE(H521,Averages!$B$11,Averages!$B$12)</f>
        <v>1.5959664786919951</v>
      </c>
      <c r="P521">
        <f>STANDARDIZE(I521,Averages!$B$14,Averages!$B$15)*-1</f>
        <v>0.54468276636539281</v>
      </c>
    </row>
    <row r="522" spans="1:16" x14ac:dyDescent="0.3">
      <c r="A522" t="s">
        <v>1561</v>
      </c>
      <c r="B522" t="s">
        <v>71</v>
      </c>
      <c r="C522">
        <v>57</v>
      </c>
      <c r="D522">
        <v>26</v>
      </c>
      <c r="E522">
        <v>7.6999999999999999E-2</v>
      </c>
      <c r="F522">
        <v>0.20899999999999999</v>
      </c>
      <c r="G522">
        <v>0.3</v>
      </c>
      <c r="H522">
        <v>0.1</v>
      </c>
      <c r="I522">
        <v>0.12</v>
      </c>
      <c r="J522">
        <v>19369</v>
      </c>
      <c r="L522">
        <f>STANDARDIZE(E522,Averages!$B$2,Averages!$B$3)</f>
        <v>-1.1599108921458805</v>
      </c>
      <c r="M522">
        <f>STANDARDIZE(F522,Averages!$B$5,Averages!$B$6)</f>
        <v>-1.871872285860912</v>
      </c>
      <c r="N522">
        <f>STANDARDIZE(G522,Averages!$B$8,Averages!$B$9)</f>
        <v>0.11647776045463691</v>
      </c>
      <c r="O522">
        <f>STANDARDIZE(H522,Averages!$B$11,Averages!$B$12)</f>
        <v>-1.9247969004682401</v>
      </c>
      <c r="P522">
        <f>STANDARDIZE(I522,Averages!$B$14,Averages!$B$15)*-1</f>
        <v>-0.30570514237601842</v>
      </c>
    </row>
    <row r="523" spans="1:16" x14ac:dyDescent="0.3">
      <c r="A523" t="s">
        <v>1562</v>
      </c>
      <c r="B523" t="s">
        <v>31</v>
      </c>
      <c r="C523">
        <v>55</v>
      </c>
      <c r="D523">
        <v>25</v>
      </c>
      <c r="E523">
        <v>0.14299999999999999</v>
      </c>
      <c r="F523">
        <v>0.20799999999999999</v>
      </c>
      <c r="G523">
        <v>0.5</v>
      </c>
      <c r="H523">
        <v>4.9000000000000004</v>
      </c>
      <c r="I523">
        <v>0.13</v>
      </c>
      <c r="J523">
        <v>9952</v>
      </c>
      <c r="L523">
        <f>STANDARDIZE(E523,Averages!$B$2,Averages!$B$3)</f>
        <v>-0.1881103605808164</v>
      </c>
      <c r="M523">
        <f>STANDARDIZE(F523,Averages!$B$5,Averages!$B$6)</f>
        <v>-1.8909826313096476</v>
      </c>
      <c r="N523">
        <f>STANDARDIZE(G523,Averages!$B$8,Averages!$B$9)</f>
        <v>0.19296645156205572</v>
      </c>
      <c r="O523">
        <f>STANDARDIZE(H523,Averages!$B$11,Averages!$B$12)</f>
        <v>0.63575828437556747</v>
      </c>
      <c r="P523">
        <f>STANDARDIZE(I523,Averages!$B$14,Averages!$B$15)*-1</f>
        <v>-0.58916777862315572</v>
      </c>
    </row>
    <row r="524" spans="1:16" x14ac:dyDescent="0.3">
      <c r="A524" t="s">
        <v>1563</v>
      </c>
      <c r="B524" t="s">
        <v>87</v>
      </c>
      <c r="C524">
        <v>144</v>
      </c>
      <c r="D524">
        <v>22</v>
      </c>
      <c r="E524">
        <v>3.7999999999999999E-2</v>
      </c>
      <c r="F524">
        <v>0.20699999999999999</v>
      </c>
      <c r="G524">
        <v>0.2</v>
      </c>
      <c r="H524">
        <v>3</v>
      </c>
      <c r="I524">
        <v>0.06</v>
      </c>
      <c r="J524">
        <v>3878</v>
      </c>
      <c r="L524">
        <f>STANDARDIZE(E524,Averages!$B$2,Averages!$B$3)</f>
        <v>-1.7341566607979639</v>
      </c>
      <c r="M524">
        <f>STANDARDIZE(F524,Averages!$B$5,Averages!$B$6)</f>
        <v>-1.9100929767583832</v>
      </c>
      <c r="N524">
        <f>STANDARDIZE(G524,Averages!$B$8,Averages!$B$9)</f>
        <v>7.82334149009275E-2</v>
      </c>
      <c r="O524">
        <f>STANDARDIZE(H524,Averages!$B$11,Averages!$B$12)</f>
        <v>-0.37779480962510659</v>
      </c>
      <c r="P524">
        <f>STANDARDIZE(I524,Averages!$B$14,Averages!$B$15)*-1</f>
        <v>1.395070675106804</v>
      </c>
    </row>
    <row r="525" spans="1:16" x14ac:dyDescent="0.3">
      <c r="A525" t="s">
        <v>815</v>
      </c>
      <c r="B525" t="s">
        <v>58</v>
      </c>
      <c r="C525">
        <v>60</v>
      </c>
      <c r="D525">
        <v>17</v>
      </c>
      <c r="E525">
        <v>7.4999999999999997E-2</v>
      </c>
      <c r="F525">
        <v>0.20399999999999999</v>
      </c>
      <c r="G525">
        <v>0.5</v>
      </c>
      <c r="H525">
        <v>5</v>
      </c>
      <c r="I525">
        <v>0.19</v>
      </c>
      <c r="J525">
        <v>13769</v>
      </c>
      <c r="L525">
        <f>STANDARDIZE(E525,Averages!$B$2,Averages!$B$3)</f>
        <v>-1.1893593931023976</v>
      </c>
      <c r="M525">
        <f>STANDARDIZE(F525,Averages!$B$5,Averages!$B$6)</f>
        <v>-1.9674240131045901</v>
      </c>
      <c r="N525">
        <f>STANDARDIZE(G525,Averages!$B$8,Averages!$B$9)</f>
        <v>0.19296645156205572</v>
      </c>
      <c r="O525">
        <f>STANDARDIZE(H525,Averages!$B$11,Averages!$B$12)</f>
        <v>0.6891031840598133</v>
      </c>
      <c r="P525">
        <f>STANDARDIZE(I525,Averages!$B$14,Averages!$B$15)*-1</f>
        <v>-2.289943596105978</v>
      </c>
    </row>
    <row r="526" spans="1:16" x14ac:dyDescent="0.3">
      <c r="A526" t="s">
        <v>1422</v>
      </c>
      <c r="B526" t="s">
        <v>15</v>
      </c>
      <c r="C526">
        <v>63</v>
      </c>
      <c r="D526">
        <v>17</v>
      </c>
      <c r="E526">
        <v>6.9000000000000006E-2</v>
      </c>
      <c r="F526">
        <v>0.20300000000000001</v>
      </c>
      <c r="G526">
        <v>0.5</v>
      </c>
      <c r="H526">
        <v>4.5</v>
      </c>
      <c r="I526">
        <v>0.12</v>
      </c>
      <c r="J526">
        <v>15730</v>
      </c>
      <c r="L526">
        <f>STANDARDIZE(E526,Averages!$B$2,Averages!$B$3)</f>
        <v>-1.2777048959719488</v>
      </c>
      <c r="M526">
        <f>STANDARDIZE(F526,Averages!$B$5,Averages!$B$6)</f>
        <v>-1.9865343585533253</v>
      </c>
      <c r="N526">
        <f>STANDARDIZE(G526,Averages!$B$8,Averages!$B$9)</f>
        <v>0.19296645156205572</v>
      </c>
      <c r="O526">
        <f>STANDARDIZE(H526,Averages!$B$11,Averages!$B$12)</f>
        <v>0.42237868563858333</v>
      </c>
      <c r="P526">
        <f>STANDARDIZE(I526,Averages!$B$14,Averages!$B$15)*-1</f>
        <v>-0.30570514237601842</v>
      </c>
    </row>
    <row r="527" spans="1:16" x14ac:dyDescent="0.3">
      <c r="A527" t="s">
        <v>1408</v>
      </c>
      <c r="B527" t="s">
        <v>144</v>
      </c>
      <c r="C527">
        <v>139</v>
      </c>
      <c r="D527">
        <v>18</v>
      </c>
      <c r="E527">
        <v>4.1000000000000002E-2</v>
      </c>
      <c r="F527">
        <v>0.19700000000000001</v>
      </c>
      <c r="G527">
        <v>0.1</v>
      </c>
      <c r="H527">
        <v>2.4</v>
      </c>
      <c r="I527">
        <v>0.11</v>
      </c>
      <c r="J527">
        <v>15905</v>
      </c>
      <c r="L527">
        <f>STANDARDIZE(E527,Averages!$B$2,Averages!$B$3)</f>
        <v>-1.6899839093631881</v>
      </c>
      <c r="M527">
        <f>STANDARDIZE(F527,Averages!$B$5,Averages!$B$6)</f>
        <v>-2.101196431245739</v>
      </c>
      <c r="N527">
        <f>STANDARDIZE(G527,Averages!$B$8,Averages!$B$9)</f>
        <v>3.9989069347218069E-2</v>
      </c>
      <c r="O527">
        <f>STANDARDIZE(H527,Averages!$B$11,Averages!$B$12)</f>
        <v>-0.69786420773058255</v>
      </c>
      <c r="P527">
        <f>STANDARDIZE(I527,Averages!$B$14,Averages!$B$15)*-1</f>
        <v>-2.2242506128881491E-2</v>
      </c>
    </row>
    <row r="528" spans="1:16" x14ac:dyDescent="0.3">
      <c r="A528" t="s">
        <v>1222</v>
      </c>
      <c r="B528" t="s">
        <v>21</v>
      </c>
      <c r="C528">
        <v>32</v>
      </c>
      <c r="D528">
        <v>-1</v>
      </c>
      <c r="E528">
        <v>0</v>
      </c>
      <c r="F528">
        <v>0.19700000000000001</v>
      </c>
      <c r="G528">
        <v>0.2</v>
      </c>
      <c r="H528">
        <v>1.3</v>
      </c>
      <c r="I528">
        <v>0.14000000000000001</v>
      </c>
      <c r="J528">
        <v>11204</v>
      </c>
      <c r="L528">
        <f>STANDARDIZE(E528,Averages!$B$2,Averages!$B$3)</f>
        <v>-2.2936781789717888</v>
      </c>
      <c r="M528">
        <f>STANDARDIZE(F528,Averages!$B$5,Averages!$B$6)</f>
        <v>-2.101196431245739</v>
      </c>
      <c r="N528">
        <f>STANDARDIZE(G528,Averages!$B$8,Averages!$B$9)</f>
        <v>7.82334149009275E-2</v>
      </c>
      <c r="O528">
        <f>STANDARDIZE(H528,Averages!$B$11,Averages!$B$12)</f>
        <v>-1.2846581042572882</v>
      </c>
      <c r="P528">
        <f>STANDARDIZE(I528,Averages!$B$14,Averages!$B$15)*-1</f>
        <v>-0.87263041487029314</v>
      </c>
    </row>
    <row r="529" spans="1:16" x14ac:dyDescent="0.3">
      <c r="A529" t="s">
        <v>1272</v>
      </c>
      <c r="B529" t="s">
        <v>11</v>
      </c>
      <c r="C529">
        <v>87</v>
      </c>
      <c r="D529">
        <v>16</v>
      </c>
      <c r="E529">
        <v>4.8000000000000001E-2</v>
      </c>
      <c r="F529">
        <v>0.19600000000000001</v>
      </c>
      <c r="G529">
        <v>-0.5</v>
      </c>
      <c r="H529">
        <v>1.3</v>
      </c>
      <c r="I529">
        <v>0.11</v>
      </c>
      <c r="J529">
        <v>5398</v>
      </c>
      <c r="L529">
        <f>STANDARDIZE(E529,Averages!$B$2,Averages!$B$3)</f>
        <v>-1.5869141560153783</v>
      </c>
      <c r="M529">
        <f>STANDARDIZE(F529,Averages!$B$5,Averages!$B$6)</f>
        <v>-2.1203067766944743</v>
      </c>
      <c r="N529">
        <f>STANDARDIZE(G529,Averages!$B$8,Averages!$B$9)</f>
        <v>-0.18947700397503844</v>
      </c>
      <c r="O529">
        <f>STANDARDIZE(H529,Averages!$B$11,Averages!$B$12)</f>
        <v>-1.2846581042572882</v>
      </c>
      <c r="P529">
        <f>STANDARDIZE(I529,Averages!$B$14,Averages!$B$15)*-1</f>
        <v>-2.2242506128881491E-2</v>
      </c>
    </row>
    <row r="530" spans="1:16" x14ac:dyDescent="0.3">
      <c r="A530" t="s">
        <v>1564</v>
      </c>
      <c r="B530" t="s">
        <v>13</v>
      </c>
      <c r="C530">
        <v>57</v>
      </c>
      <c r="D530">
        <v>9</v>
      </c>
      <c r="E530">
        <v>0.02</v>
      </c>
      <c r="F530">
        <v>0.188</v>
      </c>
      <c r="G530">
        <v>-0.5</v>
      </c>
      <c r="H530">
        <v>1.4</v>
      </c>
      <c r="I530">
        <v>0.04</v>
      </c>
      <c r="J530">
        <v>11145</v>
      </c>
      <c r="L530">
        <f>STANDARDIZE(E530,Averages!$B$2,Averages!$B$3)</f>
        <v>-1.9991931694066181</v>
      </c>
      <c r="M530">
        <f>STANDARDIZE(F530,Averages!$B$5,Averages!$B$6)</f>
        <v>-2.2731895402843594</v>
      </c>
      <c r="N530">
        <f>STANDARDIZE(G530,Averages!$B$8,Averages!$B$9)</f>
        <v>-0.18947700397503844</v>
      </c>
      <c r="O530">
        <f>STANDARDIZE(H530,Averages!$B$11,Averages!$B$12)</f>
        <v>-1.2313132045730424</v>
      </c>
      <c r="P530">
        <f>STANDARDIZE(I530,Averages!$B$14,Averages!$B$15)*-1</f>
        <v>1.9619959476010782</v>
      </c>
    </row>
    <row r="531" spans="1:16" x14ac:dyDescent="0.3">
      <c r="A531" t="s">
        <v>1565</v>
      </c>
      <c r="B531" t="s">
        <v>17</v>
      </c>
      <c r="C531">
        <v>108</v>
      </c>
      <c r="D531">
        <v>6</v>
      </c>
      <c r="E531">
        <v>7.5999999999999998E-2</v>
      </c>
      <c r="F531">
        <v>0.187</v>
      </c>
      <c r="G531">
        <v>1</v>
      </c>
      <c r="H531">
        <v>7.4</v>
      </c>
      <c r="I531">
        <v>0.16</v>
      </c>
      <c r="J531">
        <v>10711</v>
      </c>
      <c r="L531">
        <f>STANDARDIZE(E531,Averages!$B$2,Averages!$B$3)</f>
        <v>-1.174635142624139</v>
      </c>
      <c r="M531">
        <f>STANDARDIZE(F531,Averages!$B$5,Averages!$B$6)</f>
        <v>-2.2922998857330952</v>
      </c>
      <c r="N531">
        <f>STANDARDIZE(G531,Averages!$B$8,Averages!$B$9)</f>
        <v>0.38418817933060284</v>
      </c>
      <c r="O531">
        <f>STANDARDIZE(H531,Averages!$B$11,Averages!$B$12)</f>
        <v>1.9693807764817173</v>
      </c>
      <c r="P531">
        <f>STANDARDIZE(I531,Averages!$B$14,Averages!$B$15)*-1</f>
        <v>-1.439555687364567</v>
      </c>
    </row>
    <row r="532" spans="1:16" x14ac:dyDescent="0.3">
      <c r="A532" t="s">
        <v>571</v>
      </c>
      <c r="B532" t="s">
        <v>17</v>
      </c>
      <c r="C532">
        <v>89</v>
      </c>
      <c r="D532">
        <v>6</v>
      </c>
      <c r="E532">
        <v>0.11</v>
      </c>
      <c r="F532">
        <v>0.186</v>
      </c>
      <c r="G532">
        <v>-1.4</v>
      </c>
      <c r="H532">
        <v>0.4</v>
      </c>
      <c r="I532">
        <v>0.12</v>
      </c>
      <c r="J532">
        <v>15207</v>
      </c>
      <c r="L532">
        <f>STANDARDIZE(E532,Averages!$B$2,Averages!$B$3)</f>
        <v>-0.67401062636334841</v>
      </c>
      <c r="M532">
        <f>STANDARDIZE(F532,Averages!$B$5,Averages!$B$6)</f>
        <v>-2.3114102311818305</v>
      </c>
      <c r="N532">
        <f>STANDARDIZE(G532,Averages!$B$8,Averages!$B$9)</f>
        <v>-0.53367611395842318</v>
      </c>
      <c r="O532">
        <f>STANDARDIZE(H532,Averages!$B$11,Averages!$B$12)</f>
        <v>-1.7647622014155024</v>
      </c>
      <c r="P532">
        <f>STANDARDIZE(I532,Averages!$B$14,Averages!$B$15)*-1</f>
        <v>-0.30570514237601842</v>
      </c>
    </row>
    <row r="533" spans="1:16" x14ac:dyDescent="0.3">
      <c r="A533" t="s">
        <v>1566</v>
      </c>
      <c r="B533" t="s">
        <v>144</v>
      </c>
      <c r="C533">
        <v>53</v>
      </c>
      <c r="D533">
        <v>10</v>
      </c>
      <c r="E533">
        <v>0</v>
      </c>
      <c r="F533">
        <v>0.185</v>
      </c>
      <c r="G533">
        <v>0.3</v>
      </c>
      <c r="H533">
        <v>3.9</v>
      </c>
      <c r="I533">
        <v>0.12</v>
      </c>
      <c r="J533">
        <v>13153</v>
      </c>
      <c r="L533">
        <f>STANDARDIZE(E533,Averages!$B$2,Averages!$B$3)</f>
        <v>-2.2936781789717888</v>
      </c>
      <c r="M533">
        <f>STANDARDIZE(F533,Averages!$B$5,Averages!$B$6)</f>
        <v>-2.3305205766305663</v>
      </c>
      <c r="N533">
        <f>STANDARDIZE(G533,Averages!$B$8,Averages!$B$9)</f>
        <v>0.11647776045463691</v>
      </c>
      <c r="O533">
        <f>STANDARDIZE(H533,Averages!$B$11,Averages!$B$12)</f>
        <v>0.10230928753310731</v>
      </c>
      <c r="P533">
        <f>STANDARDIZE(I533,Averages!$B$14,Averages!$B$15)*-1</f>
        <v>-0.30570514237601842</v>
      </c>
    </row>
    <row r="534" spans="1:16" x14ac:dyDescent="0.3">
      <c r="A534" t="s">
        <v>1567</v>
      </c>
      <c r="B534" t="s">
        <v>19</v>
      </c>
      <c r="C534">
        <v>31</v>
      </c>
      <c r="D534">
        <v>2</v>
      </c>
      <c r="E534">
        <v>3.4000000000000002E-2</v>
      </c>
      <c r="F534">
        <v>0.18099999999999999</v>
      </c>
      <c r="G534">
        <v>0</v>
      </c>
      <c r="H534">
        <v>0.1</v>
      </c>
      <c r="I534">
        <v>0.18</v>
      </c>
      <c r="J534">
        <v>14523</v>
      </c>
      <c r="L534">
        <f>STANDARDIZE(E534,Averages!$B$2,Averages!$B$3)</f>
        <v>-1.7930536627109981</v>
      </c>
      <c r="M534">
        <f>STANDARDIZE(F534,Averages!$B$5,Averages!$B$6)</f>
        <v>-2.4069619584255086</v>
      </c>
      <c r="N534">
        <f>STANDARDIZE(G534,Averages!$B$8,Averages!$B$9)</f>
        <v>1.7447237935086502E-3</v>
      </c>
      <c r="O534">
        <f>STANDARDIZE(H534,Averages!$B$11,Averages!$B$12)</f>
        <v>-1.9247969004682401</v>
      </c>
      <c r="P534">
        <f>STANDARDIZE(I534,Averages!$B$14,Averages!$B$15)*-1</f>
        <v>-2.0064809598588407</v>
      </c>
    </row>
    <row r="535" spans="1:16" x14ac:dyDescent="0.3">
      <c r="A535" t="s">
        <v>1568</v>
      </c>
      <c r="B535" t="s">
        <v>13</v>
      </c>
      <c r="C535">
        <v>51</v>
      </c>
      <c r="D535">
        <v>-1</v>
      </c>
      <c r="E535">
        <v>6.7000000000000004E-2</v>
      </c>
      <c r="F535">
        <v>0.18</v>
      </c>
      <c r="G535">
        <v>-1</v>
      </c>
      <c r="H535">
        <v>3.8</v>
      </c>
      <c r="I535">
        <v>0.1</v>
      </c>
      <c r="J535">
        <v>2539</v>
      </c>
      <c r="L535">
        <f>STANDARDIZE(E535,Averages!$B$2,Averages!$B$3)</f>
        <v>-1.3071533969284659</v>
      </c>
      <c r="M535">
        <f>STANDARDIZE(F535,Averages!$B$5,Averages!$B$6)</f>
        <v>-2.4260723038742444</v>
      </c>
      <c r="N535">
        <f>STANDARDIZE(G535,Averages!$B$8,Averages!$B$9)</f>
        <v>-0.38069873174358554</v>
      </c>
      <c r="O535">
        <f>STANDARDIZE(H535,Averages!$B$11,Averages!$B$12)</f>
        <v>4.8964387848861271E-2</v>
      </c>
      <c r="P535">
        <f>STANDARDIZE(I535,Averages!$B$14,Averages!$B$15)*-1</f>
        <v>0.26122013011825546</v>
      </c>
    </row>
    <row r="536" spans="1:16" x14ac:dyDescent="0.3">
      <c r="A536" t="s">
        <v>493</v>
      </c>
      <c r="B536" t="s">
        <v>39</v>
      </c>
      <c r="C536">
        <v>136</v>
      </c>
      <c r="D536">
        <v>0</v>
      </c>
      <c r="E536">
        <v>8.5000000000000006E-2</v>
      </c>
      <c r="F536">
        <v>0.17799999999999999</v>
      </c>
      <c r="G536">
        <v>0.8</v>
      </c>
      <c r="H536">
        <v>4</v>
      </c>
      <c r="I536">
        <v>0.1</v>
      </c>
      <c r="J536">
        <v>13355</v>
      </c>
      <c r="L536">
        <f>STANDARDIZE(E536,Averages!$B$2,Averages!$B$3)</f>
        <v>-1.042116888319812</v>
      </c>
      <c r="M536">
        <f>STANDARDIZE(F536,Averages!$B$5,Averages!$B$6)</f>
        <v>-2.4642929947717156</v>
      </c>
      <c r="N536">
        <f>STANDARDIZE(G536,Averages!$B$8,Averages!$B$9)</f>
        <v>0.30769948822318399</v>
      </c>
      <c r="O536">
        <f>STANDARDIZE(H536,Averages!$B$11,Averages!$B$12)</f>
        <v>0.15565418721735336</v>
      </c>
      <c r="P536">
        <f>STANDARDIZE(I536,Averages!$B$14,Averages!$B$15)*-1</f>
        <v>0.26122013011825546</v>
      </c>
    </row>
    <row r="537" spans="1:16" x14ac:dyDescent="0.3">
      <c r="A537" t="s">
        <v>1326</v>
      </c>
      <c r="B537" t="s">
        <v>71</v>
      </c>
      <c r="C537">
        <v>41</v>
      </c>
      <c r="D537">
        <v>-2</v>
      </c>
      <c r="E537">
        <v>7.9000000000000001E-2</v>
      </c>
      <c r="F537">
        <v>0.16800000000000001</v>
      </c>
      <c r="G537">
        <v>-0.6</v>
      </c>
      <c r="H537">
        <v>0.6</v>
      </c>
      <c r="I537">
        <v>0.11</v>
      </c>
      <c r="J537">
        <v>2852</v>
      </c>
      <c r="L537">
        <f>STANDARDIZE(E537,Averages!$B$2,Averages!$B$3)</f>
        <v>-1.1304623911893634</v>
      </c>
      <c r="M537">
        <f>STANDARDIZE(F537,Averages!$B$5,Averages!$B$6)</f>
        <v>-2.6553964492590709</v>
      </c>
      <c r="N537">
        <f>STANDARDIZE(G537,Averages!$B$8,Averages!$B$9)</f>
        <v>-0.22772134952874787</v>
      </c>
      <c r="O537">
        <f>STANDARDIZE(H537,Averages!$B$11,Averages!$B$12)</f>
        <v>-1.6580724020470103</v>
      </c>
      <c r="P537">
        <f>STANDARDIZE(I537,Averages!$B$14,Averages!$B$15)*-1</f>
        <v>-2.2242506128881491E-2</v>
      </c>
    </row>
    <row r="538" spans="1:16" x14ac:dyDescent="0.3">
      <c r="A538" t="s">
        <v>1569</v>
      </c>
      <c r="B538" t="s">
        <v>13</v>
      </c>
      <c r="C538">
        <v>50</v>
      </c>
      <c r="D538">
        <v>-7</v>
      </c>
      <c r="E538">
        <v>4.2000000000000003E-2</v>
      </c>
      <c r="F538">
        <v>0.16500000000000001</v>
      </c>
      <c r="G538">
        <v>-0.2</v>
      </c>
      <c r="H538">
        <v>2.8</v>
      </c>
      <c r="I538">
        <v>0.11</v>
      </c>
      <c r="J538">
        <v>10953</v>
      </c>
      <c r="L538">
        <f>STANDARDIZE(E538,Averages!$B$2,Averages!$B$3)</f>
        <v>-1.6752596588849296</v>
      </c>
      <c r="M538">
        <f>STANDARDIZE(F538,Averages!$B$5,Averages!$B$6)</f>
        <v>-2.7127274856052779</v>
      </c>
      <c r="N538">
        <f>STANDARDIZE(G538,Averages!$B$8,Averages!$B$9)</f>
        <v>-7.4743967313910184E-2</v>
      </c>
      <c r="O538">
        <f>STANDARDIZE(H538,Averages!$B$11,Averages!$B$12)</f>
        <v>-0.48448460899359863</v>
      </c>
      <c r="P538">
        <f>STANDARDIZE(I538,Averages!$B$14,Averages!$B$15)*-1</f>
        <v>-2.2242506128881491E-2</v>
      </c>
    </row>
    <row r="539" spans="1:16" x14ac:dyDescent="0.3">
      <c r="A539" t="s">
        <v>1256</v>
      </c>
      <c r="B539" t="s">
        <v>13</v>
      </c>
      <c r="C539">
        <v>66</v>
      </c>
      <c r="D539">
        <v>-7</v>
      </c>
      <c r="E539">
        <v>8.3000000000000004E-2</v>
      </c>
      <c r="F539">
        <v>0.16200000000000001</v>
      </c>
      <c r="G539">
        <v>0.3</v>
      </c>
      <c r="H539">
        <v>2.4</v>
      </c>
      <c r="I539">
        <v>0.13</v>
      </c>
      <c r="J539">
        <v>11241</v>
      </c>
      <c r="L539">
        <f>STANDARDIZE(E539,Averages!$B$2,Averages!$B$3)</f>
        <v>-1.0715653892763291</v>
      </c>
      <c r="M539">
        <f>STANDARDIZE(F539,Averages!$B$5,Averages!$B$6)</f>
        <v>-2.7700585219514848</v>
      </c>
      <c r="N539">
        <f>STANDARDIZE(G539,Averages!$B$8,Averages!$B$9)</f>
        <v>0.11647776045463691</v>
      </c>
      <c r="O539">
        <f>STANDARDIZE(H539,Averages!$B$11,Averages!$B$12)</f>
        <v>-0.69786420773058255</v>
      </c>
      <c r="P539">
        <f>STANDARDIZE(I539,Averages!$B$14,Averages!$B$15)*-1</f>
        <v>-0.58916777862315572</v>
      </c>
    </row>
    <row r="540" spans="1:16" x14ac:dyDescent="0.3">
      <c r="A540" t="s">
        <v>1218</v>
      </c>
      <c r="B540" t="s">
        <v>71</v>
      </c>
      <c r="C540">
        <v>55</v>
      </c>
      <c r="D540">
        <v>-8</v>
      </c>
      <c r="E540">
        <v>0.02</v>
      </c>
      <c r="F540">
        <v>0.159</v>
      </c>
      <c r="G540">
        <v>0.6</v>
      </c>
      <c r="H540">
        <v>5.6</v>
      </c>
      <c r="I540">
        <v>0.15</v>
      </c>
      <c r="J540">
        <v>11905</v>
      </c>
      <c r="L540">
        <f>STANDARDIZE(E540,Averages!$B$2,Averages!$B$3)</f>
        <v>-1.9991931694066181</v>
      </c>
      <c r="M540">
        <f>STANDARDIZE(F540,Averages!$B$5,Averages!$B$6)</f>
        <v>-2.8273895582976913</v>
      </c>
      <c r="N540">
        <f>STANDARDIZE(G540,Averages!$B$8,Averages!$B$9)</f>
        <v>0.23121079711576514</v>
      </c>
      <c r="O540">
        <f>STANDARDIZE(H540,Averages!$B$11,Averages!$B$12)</f>
        <v>1.009172582165289</v>
      </c>
      <c r="P540">
        <f>STANDARDIZE(I540,Averages!$B$14,Averages!$B$15)*-1</f>
        <v>-1.1560930511174297</v>
      </c>
    </row>
    <row r="541" spans="1:16" x14ac:dyDescent="0.3">
      <c r="A541" t="s">
        <v>1570</v>
      </c>
      <c r="B541" t="s">
        <v>56</v>
      </c>
      <c r="C541">
        <v>62</v>
      </c>
      <c r="D541">
        <v>-13</v>
      </c>
      <c r="E541">
        <v>7.0000000000000007E-2</v>
      </c>
      <c r="F541">
        <v>0.157</v>
      </c>
      <c r="G541">
        <v>-0.1</v>
      </c>
      <c r="H541">
        <v>2.6</v>
      </c>
      <c r="I541">
        <v>0.16</v>
      </c>
      <c r="J541">
        <v>11997</v>
      </c>
      <c r="L541">
        <f>STANDARDIZE(E541,Averages!$B$2,Averages!$B$3)</f>
        <v>-1.2629806454936903</v>
      </c>
      <c r="M541">
        <f>STANDARDIZE(F541,Averages!$B$5,Averages!$B$6)</f>
        <v>-2.8656102491951629</v>
      </c>
      <c r="N541">
        <f>STANDARDIZE(G541,Averages!$B$8,Averages!$B$9)</f>
        <v>-3.6499621760200773E-2</v>
      </c>
      <c r="O541">
        <f>STANDARDIZE(H541,Averages!$B$11,Averages!$B$12)</f>
        <v>-0.59117440836209045</v>
      </c>
      <c r="P541">
        <f>STANDARDIZE(I541,Averages!$B$14,Averages!$B$15)*-1</f>
        <v>-1.439555687364567</v>
      </c>
    </row>
    <row r="542" spans="1:16" x14ac:dyDescent="0.3">
      <c r="A542" t="s">
        <v>1571</v>
      </c>
      <c r="B542" t="s">
        <v>25</v>
      </c>
      <c r="C542">
        <v>44</v>
      </c>
      <c r="D542">
        <v>-15</v>
      </c>
      <c r="E542">
        <v>7.9000000000000001E-2</v>
      </c>
      <c r="F542">
        <v>0.153</v>
      </c>
      <c r="G542">
        <v>-0.4</v>
      </c>
      <c r="H542">
        <v>4.0999999999999996</v>
      </c>
      <c r="I542">
        <v>0.08</v>
      </c>
      <c r="J542">
        <v>4054</v>
      </c>
      <c r="L542">
        <f>STANDARDIZE(E542,Averages!$B$2,Averages!$B$3)</f>
        <v>-1.1304623911893634</v>
      </c>
      <c r="M542">
        <f>STANDARDIZE(F542,Averages!$B$5,Averages!$B$6)</f>
        <v>-2.9420516309901052</v>
      </c>
      <c r="N542">
        <f>STANDARDIZE(G542,Averages!$B$8,Averages!$B$9)</f>
        <v>-0.15123265842132902</v>
      </c>
      <c r="O542">
        <f>STANDARDIZE(H542,Averages!$B$11,Averages!$B$12)</f>
        <v>0.20899908690159916</v>
      </c>
      <c r="P542">
        <f>STANDARDIZE(I542,Averages!$B$14,Averages!$B$15)*-1</f>
        <v>0.82814540261252967</v>
      </c>
    </row>
    <row r="543" spans="1:16" x14ac:dyDescent="0.3">
      <c r="A543" t="s">
        <v>1334</v>
      </c>
      <c r="B543" t="s">
        <v>35</v>
      </c>
      <c r="C543">
        <v>49</v>
      </c>
      <c r="D543">
        <v>-19</v>
      </c>
      <c r="E543">
        <v>6.5000000000000002E-2</v>
      </c>
      <c r="F543">
        <v>0.14299999999999999</v>
      </c>
      <c r="G543">
        <v>0.1</v>
      </c>
      <c r="H543">
        <v>2.6</v>
      </c>
      <c r="I543">
        <v>0.12</v>
      </c>
      <c r="J543">
        <v>13877</v>
      </c>
      <c r="L543">
        <f>STANDARDIZE(E543,Averages!$B$2,Averages!$B$3)</f>
        <v>-1.336601897884983</v>
      </c>
      <c r="M543">
        <f>STANDARDIZE(F543,Averages!$B$5,Averages!$B$6)</f>
        <v>-3.1331550854774615</v>
      </c>
      <c r="N543">
        <f>STANDARDIZE(G543,Averages!$B$8,Averages!$B$9)</f>
        <v>3.9989069347218069E-2</v>
      </c>
      <c r="O543">
        <f>STANDARDIZE(H543,Averages!$B$11,Averages!$B$12)</f>
        <v>-0.59117440836209045</v>
      </c>
      <c r="P543">
        <f>STANDARDIZE(I543,Averages!$B$14,Averages!$B$15)*-1</f>
        <v>-0.30570514237601842</v>
      </c>
    </row>
    <row r="544" spans="1:16" x14ac:dyDescent="0.3">
      <c r="A544" t="s">
        <v>1330</v>
      </c>
      <c r="B544" t="s">
        <v>56</v>
      </c>
      <c r="C544">
        <v>42</v>
      </c>
      <c r="D544">
        <v>-42</v>
      </c>
      <c r="E544">
        <v>0</v>
      </c>
      <c r="F544">
        <v>0.114</v>
      </c>
      <c r="G544">
        <v>0</v>
      </c>
      <c r="H544">
        <v>2</v>
      </c>
      <c r="I544">
        <v>0.14000000000000001</v>
      </c>
      <c r="J544">
        <v>14876</v>
      </c>
      <c r="L544">
        <f>STANDARDIZE(E544,Averages!$B$2,Averages!$B$3)</f>
        <v>-2.2936781789717888</v>
      </c>
      <c r="M544">
        <f>STANDARDIZE(F544,Averages!$B$5,Averages!$B$6)</f>
        <v>-3.6873551034907934</v>
      </c>
      <c r="N544">
        <f>STANDARDIZE(G544,Averages!$B$8,Averages!$B$9)</f>
        <v>1.7447237935086502E-3</v>
      </c>
      <c r="O544">
        <f>STANDARDIZE(H544,Averages!$B$11,Averages!$B$12)</f>
        <v>-0.91124380646756642</v>
      </c>
      <c r="P544">
        <f>STANDARDIZE(I544,Averages!$B$14,Averages!$B$15)*-1</f>
        <v>-0.87263041487029314</v>
      </c>
    </row>
    <row r="545" spans="1:16" x14ac:dyDescent="0.3">
      <c r="A545" t="s">
        <v>1572</v>
      </c>
      <c r="B545" t="s">
        <v>49</v>
      </c>
      <c r="C545">
        <v>31</v>
      </c>
      <c r="D545">
        <v>-59</v>
      </c>
      <c r="E545">
        <v>0</v>
      </c>
      <c r="F545">
        <v>8.4000000000000005E-2</v>
      </c>
      <c r="G545">
        <v>-0.5</v>
      </c>
      <c r="H545">
        <v>1.6</v>
      </c>
      <c r="I545">
        <v>0.17</v>
      </c>
      <c r="J545">
        <v>5277</v>
      </c>
      <c r="L545">
        <f>STANDARDIZE(E545,Averages!$B$2,Averages!$B$3)</f>
        <v>-2.2936781789717888</v>
      </c>
      <c r="M545">
        <f>STANDARDIZE(F545,Averages!$B$5,Averages!$B$6)</f>
        <v>-4.2606654669528607</v>
      </c>
      <c r="N545">
        <f>STANDARDIZE(G545,Averages!$B$8,Averages!$B$9)</f>
        <v>-0.18947700397503844</v>
      </c>
      <c r="O545">
        <f>STANDARDIZE(H545,Averages!$B$11,Averages!$B$12)</f>
        <v>-1.1246234052045503</v>
      </c>
      <c r="P545">
        <f>STANDARDIZE(I545,Averages!$B$14,Averages!$B$15)*-1</f>
        <v>-1.7230183236117043</v>
      </c>
    </row>
    <row r="546" spans="1:16" x14ac:dyDescent="0.3">
      <c r="A546" t="s">
        <v>752</v>
      </c>
      <c r="B546" t="s">
        <v>25</v>
      </c>
      <c r="C546">
        <v>407</v>
      </c>
      <c r="D546">
        <v>103</v>
      </c>
      <c r="E546">
        <v>0.16900000000000001</v>
      </c>
      <c r="F546">
        <v>0.33200000000000002</v>
      </c>
      <c r="G546">
        <v>-1.3</v>
      </c>
      <c r="H546">
        <v>5.6</v>
      </c>
      <c r="I546">
        <v>0.1</v>
      </c>
      <c r="L546">
        <f>STANDARDIZE(E546,Averages!$B$2,Averages!$B$3)</f>
        <v>0.1947201518539062</v>
      </c>
      <c r="M546">
        <f>STANDARDIZE(F546,Averages!$B$5,Averages!$B$6)</f>
        <v>0.47870020433356653</v>
      </c>
      <c r="N546">
        <f>STANDARDIZE(G546,Averages!$B$8,Averages!$B$9)</f>
        <v>-0.49543176840471381</v>
      </c>
      <c r="O546">
        <f>STANDARDIZE(H546,Averages!$B$11,Averages!$B$12)</f>
        <v>1.009172582165289</v>
      </c>
      <c r="P546">
        <f>STANDARDIZE(I546,Averages!$B$14,Averages!$B$15)*-1</f>
        <v>0.26122013011825546</v>
      </c>
    </row>
    <row r="547" spans="1:16" x14ac:dyDescent="0.3">
      <c r="A547" t="s">
        <v>794</v>
      </c>
      <c r="B547" t="s">
        <v>15</v>
      </c>
      <c r="C547">
        <v>320</v>
      </c>
      <c r="D547">
        <v>85</v>
      </c>
      <c r="E547">
        <v>0.13400000000000001</v>
      </c>
      <c r="F547">
        <v>0.30199999999999999</v>
      </c>
      <c r="G547">
        <v>-0.7</v>
      </c>
      <c r="H547">
        <v>4.8</v>
      </c>
      <c r="I547">
        <v>0.08</v>
      </c>
      <c r="L547">
        <f>STANDARDIZE(E547,Averages!$B$2,Averages!$B$3)</f>
        <v>-0.32062861488514305</v>
      </c>
      <c r="M547">
        <f>STANDARDIZE(F547,Averages!$B$5,Averages!$B$6)</f>
        <v>-9.4610159128501833E-2</v>
      </c>
      <c r="N547">
        <f>STANDARDIZE(G547,Averages!$B$8,Averages!$B$9)</f>
        <v>-0.26596569508245727</v>
      </c>
      <c r="O547">
        <f>STANDARDIZE(H547,Averages!$B$11,Averages!$B$12)</f>
        <v>0.5824133846913212</v>
      </c>
      <c r="P547">
        <f>STANDARDIZE(I547,Averages!$B$14,Averages!$B$15)*-1</f>
        <v>0.82814540261252967</v>
      </c>
    </row>
    <row r="548" spans="1:16" x14ac:dyDescent="0.3">
      <c r="A548" t="s">
        <v>1201</v>
      </c>
      <c r="B548" t="s">
        <v>15</v>
      </c>
      <c r="C548">
        <v>335</v>
      </c>
      <c r="D548">
        <v>95</v>
      </c>
      <c r="E548">
        <v>0.16400000000000001</v>
      </c>
      <c r="F548">
        <v>0.316</v>
      </c>
      <c r="G548">
        <v>0</v>
      </c>
      <c r="H548">
        <v>4</v>
      </c>
      <c r="I548">
        <v>7.0000000000000007E-2</v>
      </c>
      <c r="L548">
        <f>STANDARDIZE(E548,Averages!$B$2,Averages!$B$3)</f>
        <v>0.1210988994626134</v>
      </c>
      <c r="M548">
        <f>STANDARDIZE(F548,Averages!$B$5,Averages!$B$6)</f>
        <v>0.17293467715379673</v>
      </c>
      <c r="N548">
        <f>STANDARDIZE(G548,Averages!$B$8,Averages!$B$9)</f>
        <v>1.7447237935086502E-3</v>
      </c>
      <c r="O548">
        <f>STANDARDIZE(H548,Averages!$B$11,Averages!$B$12)</f>
        <v>0.15565418721735336</v>
      </c>
      <c r="P548">
        <f>STANDARDIZE(I548,Averages!$B$14,Averages!$B$15)*-1</f>
        <v>1.1116080388596667</v>
      </c>
    </row>
    <row r="549" spans="1:16" x14ac:dyDescent="0.3">
      <c r="A549" t="s">
        <v>820</v>
      </c>
      <c r="B549" t="s">
        <v>97</v>
      </c>
      <c r="C549">
        <v>256</v>
      </c>
      <c r="D549">
        <v>90</v>
      </c>
      <c r="E549">
        <v>0.128</v>
      </c>
      <c r="F549">
        <v>0.31</v>
      </c>
      <c r="G549">
        <v>0</v>
      </c>
      <c r="H549">
        <v>3.2</v>
      </c>
      <c r="I549">
        <v>0.11</v>
      </c>
      <c r="L549">
        <f>STANDARDIZE(E549,Averages!$B$2,Averages!$B$3)</f>
        <v>-0.40897411775469444</v>
      </c>
      <c r="M549">
        <f>STANDARDIZE(F549,Averages!$B$5,Averages!$B$6)</f>
        <v>5.8272604461383062E-2</v>
      </c>
      <c r="N549">
        <f>STANDARDIZE(G549,Averages!$B$8,Averages!$B$9)</f>
        <v>1.7447237935086502E-3</v>
      </c>
      <c r="O549">
        <f>STANDARDIZE(H549,Averages!$B$11,Averages!$B$12)</f>
        <v>-0.27110501025661449</v>
      </c>
      <c r="P549">
        <f>STANDARDIZE(I549,Averages!$B$14,Averages!$B$15)*-1</f>
        <v>-2.2242506128881491E-2</v>
      </c>
    </row>
  </sheetData>
  <autoFilter ref="A1:R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3"/>
  <sheetViews>
    <sheetView workbookViewId="0">
      <selection activeCell="D2" sqref="D2"/>
    </sheetView>
  </sheetViews>
  <sheetFormatPr defaultRowHeight="14.4" x14ac:dyDescent="0.3"/>
  <cols>
    <col min="1" max="1" width="17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280</v>
      </c>
    </row>
    <row r="2" spans="1:4" x14ac:dyDescent="0.3">
      <c r="A2" t="s">
        <v>1418</v>
      </c>
      <c r="B2" t="s">
        <v>144</v>
      </c>
      <c r="C2">
        <v>32</v>
      </c>
      <c r="D2" t="str">
        <f>IFERROR(INDEX('Grades Lookup'!$B$25:$B$27,MATCH(C2,'Grades Lookup'!$A$25:$A$27,1)),"P")</f>
        <v>P</v>
      </c>
    </row>
    <row r="3" spans="1:4" x14ac:dyDescent="0.3">
      <c r="A3" t="s">
        <v>10</v>
      </c>
      <c r="B3" t="s">
        <v>11</v>
      </c>
      <c r="C3">
        <v>507</v>
      </c>
      <c r="D3" t="str">
        <f>IFERROR(INDEX('Grades Lookup'!$B$25:$B$27,MATCH(C3,'Grades Lookup'!$A$25:$A$27,1)),"P")</f>
        <v>F</v>
      </c>
    </row>
    <row r="4" spans="1:4" x14ac:dyDescent="0.3">
      <c r="A4" t="s">
        <v>12</v>
      </c>
      <c r="B4" t="s">
        <v>13</v>
      </c>
      <c r="C4">
        <v>489</v>
      </c>
      <c r="D4" t="str">
        <f>IFERROR(INDEX('Grades Lookup'!$B$25:$B$27,MATCH(C4,'Grades Lookup'!$A$25:$A$27,1)),"P")</f>
        <v>M</v>
      </c>
    </row>
    <row r="5" spans="1:4" x14ac:dyDescent="0.3">
      <c r="A5" t="s">
        <v>14</v>
      </c>
      <c r="B5" t="s">
        <v>15</v>
      </c>
      <c r="C5">
        <v>678</v>
      </c>
      <c r="D5" t="str">
        <f>IFERROR(INDEX('Grades Lookup'!$B$25:$B$27,MATCH(C5,'Grades Lookup'!$A$25:$A$27,1)),"P")</f>
        <v>F</v>
      </c>
    </row>
    <row r="6" spans="1:4" x14ac:dyDescent="0.3">
      <c r="A6" t="s">
        <v>16</v>
      </c>
      <c r="B6" t="s">
        <v>17</v>
      </c>
      <c r="C6">
        <v>707</v>
      </c>
      <c r="D6" t="str">
        <f>IFERROR(INDEX('Grades Lookup'!$B$25:$B$27,MATCH(C6,'Grades Lookup'!$A$25:$A$27,1)),"P")</f>
        <v>F</v>
      </c>
    </row>
    <row r="7" spans="1:4" x14ac:dyDescent="0.3">
      <c r="A7" t="s">
        <v>1443</v>
      </c>
      <c r="B7" t="s">
        <v>29</v>
      </c>
      <c r="C7">
        <v>61</v>
      </c>
      <c r="D7" t="str">
        <f>IFERROR(INDEX('Grades Lookup'!$B$25:$B$27,MATCH(C7,'Grades Lookup'!$A$25:$A$27,1)),"P")</f>
        <v>P</v>
      </c>
    </row>
    <row r="8" spans="1:4" x14ac:dyDescent="0.3">
      <c r="A8" t="s">
        <v>729</v>
      </c>
      <c r="B8" t="s">
        <v>90</v>
      </c>
      <c r="C8">
        <v>212</v>
      </c>
      <c r="D8" t="str">
        <f>IFERROR(INDEX('Grades Lookup'!$B$25:$B$27,MATCH(C8,'Grades Lookup'!$A$25:$A$27,1)),"P")</f>
        <v>P</v>
      </c>
    </row>
    <row r="9" spans="1:4" x14ac:dyDescent="0.3">
      <c r="A9" t="s">
        <v>18</v>
      </c>
      <c r="B9" t="s">
        <v>19</v>
      </c>
      <c r="C9">
        <v>492</v>
      </c>
      <c r="D9" t="str">
        <f>IFERROR(INDEX('Grades Lookup'!$B$25:$B$27,MATCH(C9,'Grades Lookup'!$A$25:$A$27,1)),"P")</f>
        <v>M</v>
      </c>
    </row>
    <row r="10" spans="1:4" x14ac:dyDescent="0.3">
      <c r="A10" t="s">
        <v>20</v>
      </c>
      <c r="B10" t="s">
        <v>21</v>
      </c>
      <c r="C10">
        <v>725</v>
      </c>
      <c r="D10" t="str">
        <f>IFERROR(INDEX('Grades Lookup'!$B$25:$B$27,MATCH(C10,'Grades Lookup'!$A$25:$A$27,1)),"P")</f>
        <v>F</v>
      </c>
    </row>
    <row r="11" spans="1:4" x14ac:dyDescent="0.3">
      <c r="A11" t="s">
        <v>750</v>
      </c>
      <c r="B11" t="s">
        <v>83</v>
      </c>
      <c r="C11">
        <v>216</v>
      </c>
      <c r="D11" t="str">
        <f>IFERROR(INDEX('Grades Lookup'!$B$25:$B$27,MATCH(C11,'Grades Lookup'!$A$25:$A$27,1)),"P")</f>
        <v>P</v>
      </c>
    </row>
    <row r="12" spans="1:4" x14ac:dyDescent="0.3">
      <c r="A12" t="s">
        <v>22</v>
      </c>
      <c r="B12" t="s">
        <v>23</v>
      </c>
      <c r="C12">
        <v>692</v>
      </c>
      <c r="D12" t="str">
        <f>IFERROR(INDEX('Grades Lookup'!$B$25:$B$27,MATCH(C12,'Grades Lookup'!$A$25:$A$27,1)),"P")</f>
        <v>F</v>
      </c>
    </row>
    <row r="13" spans="1:4" x14ac:dyDescent="0.3">
      <c r="A13" t="s">
        <v>24</v>
      </c>
      <c r="B13" t="s">
        <v>25</v>
      </c>
      <c r="C13">
        <v>514</v>
      </c>
      <c r="D13" t="str">
        <f>IFERROR(INDEX('Grades Lookup'!$B$25:$B$27,MATCH(C13,'Grades Lookup'!$A$25:$A$27,1)),"P")</f>
        <v>F</v>
      </c>
    </row>
    <row r="14" spans="1:4" x14ac:dyDescent="0.3">
      <c r="A14" t="s">
        <v>26</v>
      </c>
      <c r="B14" t="s">
        <v>27</v>
      </c>
      <c r="C14">
        <v>662</v>
      </c>
      <c r="D14" t="str">
        <f>IFERROR(INDEX('Grades Lookup'!$B$25:$B$27,MATCH(C14,'Grades Lookup'!$A$25:$A$27,1)),"P")</f>
        <v>F</v>
      </c>
    </row>
    <row r="15" spans="1:4" x14ac:dyDescent="0.3">
      <c r="A15" t="s">
        <v>28</v>
      </c>
      <c r="B15" t="s">
        <v>29</v>
      </c>
      <c r="C15">
        <v>665</v>
      </c>
      <c r="D15" t="str">
        <f>IFERROR(INDEX('Grades Lookup'!$B$25:$B$27,MATCH(C15,'Grades Lookup'!$A$25:$A$27,1)),"P")</f>
        <v>F</v>
      </c>
    </row>
    <row r="16" spans="1:4" x14ac:dyDescent="0.3">
      <c r="A16" t="s">
        <v>30</v>
      </c>
      <c r="B16" t="s">
        <v>31</v>
      </c>
      <c r="C16">
        <v>543</v>
      </c>
      <c r="D16" t="str">
        <f>IFERROR(INDEX('Grades Lookup'!$B$25:$B$27,MATCH(C16,'Grades Lookup'!$A$25:$A$27,1)),"P")</f>
        <v>F</v>
      </c>
    </row>
    <row r="17" spans="1:4" x14ac:dyDescent="0.3">
      <c r="A17" t="s">
        <v>32</v>
      </c>
      <c r="B17" t="s">
        <v>33</v>
      </c>
      <c r="C17">
        <v>665</v>
      </c>
      <c r="D17" t="str">
        <f>IFERROR(INDEX('Grades Lookup'!$B$25:$B$27,MATCH(C17,'Grades Lookup'!$A$25:$A$27,1)),"P")</f>
        <v>F</v>
      </c>
    </row>
    <row r="18" spans="1:4" x14ac:dyDescent="0.3">
      <c r="A18" t="s">
        <v>34</v>
      </c>
      <c r="B18" t="s">
        <v>35</v>
      </c>
      <c r="C18">
        <v>530</v>
      </c>
      <c r="D18" t="str">
        <f>IFERROR(INDEX('Grades Lookup'!$B$25:$B$27,MATCH(C18,'Grades Lookup'!$A$25:$A$27,1)),"P")</f>
        <v>F</v>
      </c>
    </row>
    <row r="19" spans="1:4" x14ac:dyDescent="0.3">
      <c r="A19" t="s">
        <v>36</v>
      </c>
      <c r="B19" t="s">
        <v>37</v>
      </c>
      <c r="C19">
        <v>645</v>
      </c>
      <c r="D19" t="str">
        <f>IFERROR(INDEX('Grades Lookup'!$B$25:$B$27,MATCH(C19,'Grades Lookup'!$A$25:$A$27,1)),"P")</f>
        <v>F</v>
      </c>
    </row>
    <row r="20" spans="1:4" x14ac:dyDescent="0.3">
      <c r="A20" t="s">
        <v>38</v>
      </c>
      <c r="B20" t="s">
        <v>39</v>
      </c>
      <c r="C20">
        <v>496</v>
      </c>
      <c r="D20" t="str">
        <f>IFERROR(INDEX('Grades Lookup'!$B$25:$B$27,MATCH(C20,'Grades Lookup'!$A$25:$A$27,1)),"P")</f>
        <v>M</v>
      </c>
    </row>
    <row r="21" spans="1:4" x14ac:dyDescent="0.3">
      <c r="A21" t="s">
        <v>40</v>
      </c>
      <c r="B21" t="s">
        <v>21</v>
      </c>
      <c r="C21">
        <v>680</v>
      </c>
      <c r="D21" t="str">
        <f>IFERROR(INDEX('Grades Lookup'!$B$25:$B$27,MATCH(C21,'Grades Lookup'!$A$25:$A$27,1)),"P")</f>
        <v>F</v>
      </c>
    </row>
    <row r="22" spans="1:4" x14ac:dyDescent="0.3">
      <c r="A22" t="s">
        <v>41</v>
      </c>
      <c r="B22" t="s">
        <v>19</v>
      </c>
      <c r="C22">
        <v>605</v>
      </c>
      <c r="D22" t="str">
        <f>IFERROR(INDEX('Grades Lookup'!$B$25:$B$27,MATCH(C22,'Grades Lookup'!$A$25:$A$27,1)),"P")</f>
        <v>F</v>
      </c>
    </row>
    <row r="23" spans="1:4" x14ac:dyDescent="0.3">
      <c r="A23" t="s">
        <v>42</v>
      </c>
      <c r="B23" t="s">
        <v>27</v>
      </c>
      <c r="C23">
        <v>481</v>
      </c>
      <c r="D23" t="str">
        <f>IFERROR(INDEX('Grades Lookup'!$B$25:$B$27,MATCH(C23,'Grades Lookup'!$A$25:$A$27,1)),"P")</f>
        <v>M</v>
      </c>
    </row>
    <row r="24" spans="1:4" x14ac:dyDescent="0.3">
      <c r="A24" t="s">
        <v>43</v>
      </c>
      <c r="B24" t="s">
        <v>17</v>
      </c>
      <c r="C24">
        <v>507</v>
      </c>
      <c r="D24" t="str">
        <f>IFERROR(INDEX('Grades Lookup'!$B$25:$B$27,MATCH(C24,'Grades Lookup'!$A$25:$A$27,1)),"P")</f>
        <v>F</v>
      </c>
    </row>
    <row r="25" spans="1:4" x14ac:dyDescent="0.3">
      <c r="A25" t="s">
        <v>44</v>
      </c>
      <c r="B25" t="s">
        <v>45</v>
      </c>
      <c r="C25">
        <v>440</v>
      </c>
      <c r="D25" t="str">
        <f>IFERROR(INDEX('Grades Lookup'!$B$25:$B$27,MATCH(C25,'Grades Lookup'!$A$25:$A$27,1)),"P")</f>
        <v>M</v>
      </c>
    </row>
    <row r="26" spans="1:4" x14ac:dyDescent="0.3">
      <c r="A26" t="s">
        <v>1444</v>
      </c>
      <c r="B26" t="s">
        <v>56</v>
      </c>
      <c r="C26">
        <v>36</v>
      </c>
      <c r="D26" t="str">
        <f>IFERROR(INDEX('Grades Lookup'!$B$25:$B$27,MATCH(C26,'Grades Lookup'!$A$25:$A$27,1)),"P")</f>
        <v>P</v>
      </c>
    </row>
    <row r="27" spans="1:4" x14ac:dyDescent="0.3">
      <c r="A27" t="s">
        <v>46</v>
      </c>
      <c r="B27" t="s">
        <v>23</v>
      </c>
      <c r="C27">
        <v>679</v>
      </c>
      <c r="D27" t="str">
        <f>IFERROR(INDEX('Grades Lookup'!$B$25:$B$27,MATCH(C27,'Grades Lookup'!$A$25:$A$27,1)),"P")</f>
        <v>F</v>
      </c>
    </row>
    <row r="28" spans="1:4" x14ac:dyDescent="0.3">
      <c r="A28" t="s">
        <v>47</v>
      </c>
      <c r="B28" t="s">
        <v>19</v>
      </c>
      <c r="C28">
        <v>576</v>
      </c>
      <c r="D28" t="str">
        <f>IFERROR(INDEX('Grades Lookup'!$B$25:$B$27,MATCH(C28,'Grades Lookup'!$A$25:$A$27,1)),"P")</f>
        <v>F</v>
      </c>
    </row>
    <row r="29" spans="1:4" x14ac:dyDescent="0.3">
      <c r="A29" t="s">
        <v>768</v>
      </c>
      <c r="B29" t="s">
        <v>31</v>
      </c>
      <c r="C29">
        <v>262</v>
      </c>
      <c r="D29" t="str">
        <f>IFERROR(INDEX('Grades Lookup'!$B$25:$B$27,MATCH(C29,'Grades Lookup'!$A$25:$A$27,1)),"P")</f>
        <v>P</v>
      </c>
    </row>
    <row r="30" spans="1:4" x14ac:dyDescent="0.3">
      <c r="A30" t="s">
        <v>48</v>
      </c>
      <c r="B30" t="s">
        <v>49</v>
      </c>
      <c r="C30">
        <v>645</v>
      </c>
      <c r="D30" t="str">
        <f>IFERROR(INDEX('Grades Lookup'!$B$25:$B$27,MATCH(C30,'Grades Lookup'!$A$25:$A$27,1)),"P")</f>
        <v>F</v>
      </c>
    </row>
    <row r="31" spans="1:4" x14ac:dyDescent="0.3">
      <c r="A31" t="s">
        <v>50</v>
      </c>
      <c r="B31" t="s">
        <v>19</v>
      </c>
      <c r="C31">
        <v>593</v>
      </c>
      <c r="D31" t="str">
        <f>IFERROR(INDEX('Grades Lookup'!$B$25:$B$27,MATCH(C31,'Grades Lookup'!$A$25:$A$27,1)),"P")</f>
        <v>F</v>
      </c>
    </row>
    <row r="32" spans="1:4" x14ac:dyDescent="0.3">
      <c r="A32" t="s">
        <v>336</v>
      </c>
      <c r="B32" t="s">
        <v>74</v>
      </c>
      <c r="C32">
        <v>389</v>
      </c>
      <c r="D32" t="str">
        <f>IFERROR(INDEX('Grades Lookup'!$B$25:$B$27,MATCH(C32,'Grades Lookup'!$A$25:$A$27,1)),"P")</f>
        <v>M</v>
      </c>
    </row>
    <row r="33" spans="1:4" x14ac:dyDescent="0.3">
      <c r="A33" t="s">
        <v>361</v>
      </c>
      <c r="B33" t="s">
        <v>17</v>
      </c>
      <c r="C33">
        <v>137</v>
      </c>
      <c r="D33" t="str">
        <f>IFERROR(INDEX('Grades Lookup'!$B$25:$B$27,MATCH(C33,'Grades Lookup'!$A$25:$A$27,1)),"P")</f>
        <v>P</v>
      </c>
    </row>
    <row r="34" spans="1:4" x14ac:dyDescent="0.3">
      <c r="A34" t="s">
        <v>51</v>
      </c>
      <c r="B34" t="s">
        <v>27</v>
      </c>
      <c r="C34">
        <v>515</v>
      </c>
      <c r="D34" t="str">
        <f>IFERROR(INDEX('Grades Lookup'!$B$25:$B$27,MATCH(C34,'Grades Lookup'!$A$25:$A$27,1)),"P")</f>
        <v>F</v>
      </c>
    </row>
    <row r="35" spans="1:4" x14ac:dyDescent="0.3">
      <c r="A35" t="s">
        <v>52</v>
      </c>
      <c r="B35" t="s">
        <v>31</v>
      </c>
      <c r="C35">
        <v>548</v>
      </c>
      <c r="D35" t="str">
        <f>IFERROR(INDEX('Grades Lookup'!$B$25:$B$27,MATCH(C35,'Grades Lookup'!$A$25:$A$27,1)),"P")</f>
        <v>F</v>
      </c>
    </row>
    <row r="36" spans="1:4" x14ac:dyDescent="0.3">
      <c r="A36" t="s">
        <v>53</v>
      </c>
      <c r="B36" t="s">
        <v>33</v>
      </c>
      <c r="C36">
        <v>691</v>
      </c>
      <c r="D36" t="str">
        <f>IFERROR(INDEX('Grades Lookup'!$B$25:$B$27,MATCH(C36,'Grades Lookup'!$A$25:$A$27,1)),"P")</f>
        <v>F</v>
      </c>
    </row>
    <row r="37" spans="1:4" x14ac:dyDescent="0.3">
      <c r="A37" t="s">
        <v>594</v>
      </c>
      <c r="B37" t="s">
        <v>35</v>
      </c>
      <c r="C37">
        <v>307</v>
      </c>
      <c r="D37" t="str">
        <f>IFERROR(INDEX('Grades Lookup'!$B$25:$B$27,MATCH(C37,'Grades Lookup'!$A$25:$A$27,1)),"P")</f>
        <v>M</v>
      </c>
    </row>
    <row r="38" spans="1:4" x14ac:dyDescent="0.3">
      <c r="A38" t="s">
        <v>54</v>
      </c>
      <c r="B38" t="s">
        <v>13</v>
      </c>
      <c r="C38">
        <v>635</v>
      </c>
      <c r="D38" t="str">
        <f>IFERROR(INDEX('Grades Lookup'!$B$25:$B$27,MATCH(C38,'Grades Lookup'!$A$25:$A$27,1)),"P")</f>
        <v>F</v>
      </c>
    </row>
    <row r="39" spans="1:4" x14ac:dyDescent="0.3">
      <c r="A39" t="s">
        <v>55</v>
      </c>
      <c r="B39" t="s">
        <v>56</v>
      </c>
      <c r="C39">
        <v>675</v>
      </c>
      <c r="D39" t="str">
        <f>IFERROR(INDEX('Grades Lookup'!$B$25:$B$27,MATCH(C39,'Grades Lookup'!$A$25:$A$27,1)),"P")</f>
        <v>F</v>
      </c>
    </row>
    <row r="40" spans="1:4" x14ac:dyDescent="0.3">
      <c r="A40" t="s">
        <v>57</v>
      </c>
      <c r="B40" t="s">
        <v>58</v>
      </c>
      <c r="C40">
        <v>671</v>
      </c>
      <c r="D40" t="str">
        <f>IFERROR(INDEX('Grades Lookup'!$B$25:$B$27,MATCH(C40,'Grades Lookup'!$A$25:$A$27,1)),"P")</f>
        <v>F</v>
      </c>
    </row>
    <row r="41" spans="1:4" x14ac:dyDescent="0.3">
      <c r="A41" t="s">
        <v>59</v>
      </c>
      <c r="B41" t="s">
        <v>27</v>
      </c>
      <c r="C41">
        <v>629</v>
      </c>
      <c r="D41" t="str">
        <f>IFERROR(INDEX('Grades Lookup'!$B$25:$B$27,MATCH(C41,'Grades Lookup'!$A$25:$A$27,1)),"P")</f>
        <v>F</v>
      </c>
    </row>
    <row r="42" spans="1:4" x14ac:dyDescent="0.3">
      <c r="A42" t="s">
        <v>60</v>
      </c>
      <c r="B42" t="s">
        <v>56</v>
      </c>
      <c r="C42">
        <v>561</v>
      </c>
      <c r="D42" t="str">
        <f>IFERROR(INDEX('Grades Lookup'!$B$25:$B$27,MATCH(C42,'Grades Lookup'!$A$25:$A$27,1)),"P")</f>
        <v>F</v>
      </c>
    </row>
    <row r="43" spans="1:4" x14ac:dyDescent="0.3">
      <c r="A43" t="s">
        <v>61</v>
      </c>
      <c r="B43" t="s">
        <v>23</v>
      </c>
      <c r="C43">
        <v>429</v>
      </c>
      <c r="D43" t="str">
        <f>IFERROR(INDEX('Grades Lookup'!$B$25:$B$27,MATCH(C43,'Grades Lookup'!$A$25:$A$27,1)),"P")</f>
        <v>M</v>
      </c>
    </row>
    <row r="44" spans="1:4" x14ac:dyDescent="0.3">
      <c r="A44" t="s">
        <v>62</v>
      </c>
      <c r="B44" t="s">
        <v>37</v>
      </c>
      <c r="C44">
        <v>669</v>
      </c>
      <c r="D44" t="str">
        <f>IFERROR(INDEX('Grades Lookup'!$B$25:$B$27,MATCH(C44,'Grades Lookup'!$A$25:$A$27,1)),"P")</f>
        <v>F</v>
      </c>
    </row>
    <row r="45" spans="1:4" x14ac:dyDescent="0.3">
      <c r="A45" t="s">
        <v>63</v>
      </c>
      <c r="B45" t="s">
        <v>64</v>
      </c>
      <c r="C45">
        <v>607</v>
      </c>
      <c r="D45" t="str">
        <f>IFERROR(INDEX('Grades Lookup'!$B$25:$B$27,MATCH(C45,'Grades Lookup'!$A$25:$A$27,1)),"P")</f>
        <v>F</v>
      </c>
    </row>
    <row r="46" spans="1:4" x14ac:dyDescent="0.3">
      <c r="A46" t="s">
        <v>1445</v>
      </c>
      <c r="B46" t="s">
        <v>25</v>
      </c>
      <c r="C46">
        <v>309</v>
      </c>
      <c r="D46" t="str">
        <f>IFERROR(INDEX('Grades Lookup'!$B$25:$B$27,MATCH(C46,'Grades Lookup'!$A$25:$A$27,1)),"P")</f>
        <v>M</v>
      </c>
    </row>
    <row r="47" spans="1:4" x14ac:dyDescent="0.3">
      <c r="A47" t="s">
        <v>331</v>
      </c>
      <c r="B47" t="s">
        <v>90</v>
      </c>
      <c r="C47">
        <v>49</v>
      </c>
      <c r="D47" t="str">
        <f>IFERROR(INDEX('Grades Lookup'!$B$25:$B$27,MATCH(C47,'Grades Lookup'!$A$25:$A$27,1)),"P")</f>
        <v>P</v>
      </c>
    </row>
    <row r="48" spans="1:4" x14ac:dyDescent="0.3">
      <c r="A48" t="s">
        <v>505</v>
      </c>
      <c r="B48" t="s">
        <v>37</v>
      </c>
      <c r="C48">
        <v>318</v>
      </c>
      <c r="D48" t="str">
        <f>IFERROR(INDEX('Grades Lookup'!$B$25:$B$27,MATCH(C48,'Grades Lookup'!$A$25:$A$27,1)),"P")</f>
        <v>M</v>
      </c>
    </row>
    <row r="49" spans="1:4" x14ac:dyDescent="0.3">
      <c r="A49" t="s">
        <v>615</v>
      </c>
      <c r="B49" t="s">
        <v>13</v>
      </c>
      <c r="C49">
        <v>95</v>
      </c>
      <c r="D49" t="str">
        <f>IFERROR(INDEX('Grades Lookup'!$B$25:$B$27,MATCH(C49,'Grades Lookup'!$A$25:$A$27,1)),"P")</f>
        <v>P</v>
      </c>
    </row>
    <row r="50" spans="1:4" x14ac:dyDescent="0.3">
      <c r="A50" t="s">
        <v>65</v>
      </c>
      <c r="B50" t="s">
        <v>39</v>
      </c>
      <c r="C50">
        <v>637</v>
      </c>
      <c r="D50" t="str">
        <f>IFERROR(INDEX('Grades Lookup'!$B$25:$B$27,MATCH(C50,'Grades Lookup'!$A$25:$A$27,1)),"P")</f>
        <v>F</v>
      </c>
    </row>
    <row r="51" spans="1:4" x14ac:dyDescent="0.3">
      <c r="A51" t="s">
        <v>789</v>
      </c>
      <c r="B51" t="s">
        <v>90</v>
      </c>
      <c r="C51">
        <v>114</v>
      </c>
      <c r="D51" t="str">
        <f>IFERROR(INDEX('Grades Lookup'!$B$25:$B$27,MATCH(C51,'Grades Lookup'!$A$25:$A$27,1)),"P")</f>
        <v>P</v>
      </c>
    </row>
    <row r="52" spans="1:4" x14ac:dyDescent="0.3">
      <c r="A52" t="s">
        <v>357</v>
      </c>
      <c r="B52" t="s">
        <v>45</v>
      </c>
      <c r="C52">
        <v>321</v>
      </c>
      <c r="D52" t="str">
        <f>IFERROR(INDEX('Grades Lookup'!$B$25:$B$27,MATCH(C52,'Grades Lookup'!$A$25:$A$27,1)),"P")</f>
        <v>M</v>
      </c>
    </row>
    <row r="53" spans="1:4" x14ac:dyDescent="0.3">
      <c r="A53" t="s">
        <v>66</v>
      </c>
      <c r="B53" t="s">
        <v>64</v>
      </c>
      <c r="C53">
        <v>551</v>
      </c>
      <c r="D53" t="str">
        <f>IFERROR(INDEX('Grades Lookup'!$B$25:$B$27,MATCH(C53,'Grades Lookup'!$A$25:$A$27,1)),"P")</f>
        <v>F</v>
      </c>
    </row>
    <row r="54" spans="1:4" x14ac:dyDescent="0.3">
      <c r="A54" t="s">
        <v>611</v>
      </c>
      <c r="B54" t="s">
        <v>19</v>
      </c>
      <c r="C54">
        <v>107</v>
      </c>
      <c r="D54" t="str">
        <f>IFERROR(INDEX('Grades Lookup'!$B$25:$B$27,MATCH(C54,'Grades Lookup'!$A$25:$A$27,1)),"P")</f>
        <v>P</v>
      </c>
    </row>
    <row r="55" spans="1:4" x14ac:dyDescent="0.3">
      <c r="A55" t="s">
        <v>797</v>
      </c>
      <c r="B55" t="s">
        <v>74</v>
      </c>
      <c r="C55">
        <v>309</v>
      </c>
      <c r="D55" t="str">
        <f>IFERROR(INDEX('Grades Lookup'!$B$25:$B$27,MATCH(C55,'Grades Lookup'!$A$25:$A$27,1)),"P")</f>
        <v>M</v>
      </c>
    </row>
    <row r="56" spans="1:4" x14ac:dyDescent="0.3">
      <c r="A56" t="s">
        <v>481</v>
      </c>
      <c r="B56" t="s">
        <v>37</v>
      </c>
      <c r="C56">
        <v>270</v>
      </c>
      <c r="D56" t="str">
        <f>IFERROR(INDEX('Grades Lookup'!$B$25:$B$27,MATCH(C56,'Grades Lookup'!$A$25:$A$27,1)),"P")</f>
        <v>P</v>
      </c>
    </row>
    <row r="57" spans="1:4" x14ac:dyDescent="0.3">
      <c r="A57" t="s">
        <v>1240</v>
      </c>
      <c r="B57" t="s">
        <v>56</v>
      </c>
      <c r="C57">
        <v>166</v>
      </c>
      <c r="D57" t="str">
        <f>IFERROR(INDEX('Grades Lookup'!$B$25:$B$27,MATCH(C57,'Grades Lookup'!$A$25:$A$27,1)),"P")</f>
        <v>P</v>
      </c>
    </row>
    <row r="58" spans="1:4" x14ac:dyDescent="0.3">
      <c r="A58" t="s">
        <v>1446</v>
      </c>
      <c r="B58" t="s">
        <v>33</v>
      </c>
      <c r="C58">
        <v>151</v>
      </c>
      <c r="D58" t="str">
        <f>IFERROR(INDEX('Grades Lookup'!$B$25:$B$27,MATCH(C58,'Grades Lookup'!$A$25:$A$27,1)),"P")</f>
        <v>P</v>
      </c>
    </row>
    <row r="59" spans="1:4" x14ac:dyDescent="0.3">
      <c r="A59" t="s">
        <v>67</v>
      </c>
      <c r="B59" t="s">
        <v>15</v>
      </c>
      <c r="C59">
        <v>525</v>
      </c>
      <c r="D59" t="str">
        <f>IFERROR(INDEX('Grades Lookup'!$B$25:$B$27,MATCH(C59,'Grades Lookup'!$A$25:$A$27,1)),"P")</f>
        <v>F</v>
      </c>
    </row>
    <row r="60" spans="1:4" x14ac:dyDescent="0.3">
      <c r="A60" t="s">
        <v>578</v>
      </c>
      <c r="B60" t="s">
        <v>29</v>
      </c>
      <c r="C60">
        <v>316</v>
      </c>
      <c r="D60" t="str">
        <f>IFERROR(INDEX('Grades Lookup'!$B$25:$B$27,MATCH(C60,'Grades Lookup'!$A$25:$A$27,1)),"P")</f>
        <v>M</v>
      </c>
    </row>
    <row r="61" spans="1:4" x14ac:dyDescent="0.3">
      <c r="A61" t="s">
        <v>68</v>
      </c>
      <c r="B61" t="s">
        <v>17</v>
      </c>
      <c r="C61">
        <v>497</v>
      </c>
      <c r="D61" t="str">
        <f>IFERROR(INDEX('Grades Lookup'!$B$25:$B$27,MATCH(C61,'Grades Lookup'!$A$25:$A$27,1)),"P")</f>
        <v>M</v>
      </c>
    </row>
    <row r="62" spans="1:4" x14ac:dyDescent="0.3">
      <c r="A62" t="s">
        <v>69</v>
      </c>
      <c r="B62" t="s">
        <v>13</v>
      </c>
      <c r="C62">
        <v>521</v>
      </c>
      <c r="D62" t="str">
        <f>IFERROR(INDEX('Grades Lookup'!$B$25:$B$27,MATCH(C62,'Grades Lookup'!$A$25:$A$27,1)),"P")</f>
        <v>F</v>
      </c>
    </row>
    <row r="63" spans="1:4" x14ac:dyDescent="0.3">
      <c r="A63" t="s">
        <v>70</v>
      </c>
      <c r="B63" t="s">
        <v>71</v>
      </c>
      <c r="C63">
        <v>568</v>
      </c>
      <c r="D63" t="str">
        <f>IFERROR(INDEX('Grades Lookup'!$B$25:$B$27,MATCH(C63,'Grades Lookup'!$A$25:$A$27,1)),"P")</f>
        <v>F</v>
      </c>
    </row>
    <row r="64" spans="1:4" x14ac:dyDescent="0.3">
      <c r="A64" t="s">
        <v>514</v>
      </c>
      <c r="B64" t="s">
        <v>76</v>
      </c>
      <c r="C64">
        <v>129</v>
      </c>
      <c r="D64" t="str">
        <f>IFERROR(INDEX('Grades Lookup'!$B$25:$B$27,MATCH(C64,'Grades Lookup'!$A$25:$A$27,1)),"P")</f>
        <v>P</v>
      </c>
    </row>
    <row r="65" spans="1:4" x14ac:dyDescent="0.3">
      <c r="A65" t="s">
        <v>72</v>
      </c>
      <c r="B65" t="s">
        <v>31</v>
      </c>
      <c r="C65">
        <v>613</v>
      </c>
      <c r="D65" t="str">
        <f>IFERROR(INDEX('Grades Lookup'!$B$25:$B$27,MATCH(C65,'Grades Lookup'!$A$25:$A$27,1)),"P")</f>
        <v>F</v>
      </c>
    </row>
    <row r="66" spans="1:4" x14ac:dyDescent="0.3">
      <c r="A66" t="s">
        <v>73</v>
      </c>
      <c r="B66" t="s">
        <v>74</v>
      </c>
      <c r="C66">
        <v>532</v>
      </c>
      <c r="D66" t="str">
        <f>IFERROR(INDEX('Grades Lookup'!$B$25:$B$27,MATCH(C66,'Grades Lookup'!$A$25:$A$27,1)),"P")</f>
        <v>F</v>
      </c>
    </row>
    <row r="67" spans="1:4" x14ac:dyDescent="0.3">
      <c r="A67" t="s">
        <v>338</v>
      </c>
      <c r="B67" t="s">
        <v>15</v>
      </c>
      <c r="C67">
        <v>361</v>
      </c>
      <c r="D67" t="str">
        <f>IFERROR(INDEX('Grades Lookup'!$B$25:$B$27,MATCH(C67,'Grades Lookup'!$A$25:$A$27,1)),"P")</f>
        <v>M</v>
      </c>
    </row>
    <row r="68" spans="1:4" x14ac:dyDescent="0.3">
      <c r="A68" t="s">
        <v>1447</v>
      </c>
      <c r="B68" t="s">
        <v>19</v>
      </c>
      <c r="C68">
        <v>301</v>
      </c>
      <c r="D68" t="str">
        <f>IFERROR(INDEX('Grades Lookup'!$B$25:$B$27,MATCH(C68,'Grades Lookup'!$A$25:$A$27,1)),"P")</f>
        <v>M</v>
      </c>
    </row>
    <row r="69" spans="1:4" x14ac:dyDescent="0.3">
      <c r="A69" t="s">
        <v>75</v>
      </c>
      <c r="B69" t="s">
        <v>76</v>
      </c>
      <c r="C69">
        <v>601</v>
      </c>
      <c r="D69" t="str">
        <f>IFERROR(INDEX('Grades Lookup'!$B$25:$B$27,MATCH(C69,'Grades Lookup'!$A$25:$A$27,1)),"P")</f>
        <v>F</v>
      </c>
    </row>
    <row r="70" spans="1:4" x14ac:dyDescent="0.3">
      <c r="A70" t="s">
        <v>77</v>
      </c>
      <c r="B70" t="s">
        <v>78</v>
      </c>
      <c r="C70">
        <v>705</v>
      </c>
      <c r="D70" t="str">
        <f>IFERROR(INDEX('Grades Lookup'!$B$25:$B$27,MATCH(C70,'Grades Lookup'!$A$25:$A$27,1)),"P")</f>
        <v>F</v>
      </c>
    </row>
    <row r="71" spans="1:4" x14ac:dyDescent="0.3">
      <c r="A71" t="s">
        <v>79</v>
      </c>
      <c r="B71" t="s">
        <v>33</v>
      </c>
      <c r="C71">
        <v>428</v>
      </c>
      <c r="D71" t="str">
        <f>IFERROR(INDEX('Grades Lookup'!$B$25:$B$27,MATCH(C71,'Grades Lookup'!$A$25:$A$27,1)),"P")</f>
        <v>M</v>
      </c>
    </row>
    <row r="72" spans="1:4" x14ac:dyDescent="0.3">
      <c r="A72" t="s">
        <v>1448</v>
      </c>
      <c r="B72" t="s">
        <v>13</v>
      </c>
      <c r="C72">
        <v>376</v>
      </c>
      <c r="D72" t="str">
        <f>IFERROR(INDEX('Grades Lookup'!$B$25:$B$27,MATCH(C72,'Grades Lookup'!$A$25:$A$27,1)),"P")</f>
        <v>M</v>
      </c>
    </row>
    <row r="73" spans="1:4" x14ac:dyDescent="0.3">
      <c r="A73" t="s">
        <v>496</v>
      </c>
      <c r="B73" t="s">
        <v>13</v>
      </c>
      <c r="C73">
        <v>334</v>
      </c>
      <c r="D73" t="str">
        <f>IFERROR(INDEX('Grades Lookup'!$B$25:$B$27,MATCH(C73,'Grades Lookup'!$A$25:$A$27,1)),"P")</f>
        <v>M</v>
      </c>
    </row>
    <row r="74" spans="1:4" x14ac:dyDescent="0.3">
      <c r="A74" t="s">
        <v>80</v>
      </c>
      <c r="B74" t="s">
        <v>31</v>
      </c>
      <c r="C74">
        <v>568</v>
      </c>
      <c r="D74" t="str">
        <f>IFERROR(INDEX('Grades Lookup'!$B$25:$B$27,MATCH(C74,'Grades Lookup'!$A$25:$A$27,1)),"P")</f>
        <v>F</v>
      </c>
    </row>
    <row r="75" spans="1:4" x14ac:dyDescent="0.3">
      <c r="A75" t="s">
        <v>81</v>
      </c>
      <c r="B75" t="s">
        <v>78</v>
      </c>
      <c r="C75">
        <v>483</v>
      </c>
      <c r="D75" t="str">
        <f>IFERROR(INDEX('Grades Lookup'!$B$25:$B$27,MATCH(C75,'Grades Lookup'!$A$25:$A$27,1)),"P")</f>
        <v>M</v>
      </c>
    </row>
    <row r="76" spans="1:4" x14ac:dyDescent="0.3">
      <c r="A76" t="s">
        <v>82</v>
      </c>
      <c r="B76" t="s">
        <v>83</v>
      </c>
      <c r="C76">
        <v>652</v>
      </c>
      <c r="D76" t="str">
        <f>IFERROR(INDEX('Grades Lookup'!$B$25:$B$27,MATCH(C76,'Grades Lookup'!$A$25:$A$27,1)),"P")</f>
        <v>F</v>
      </c>
    </row>
    <row r="77" spans="1:4" x14ac:dyDescent="0.3">
      <c r="A77" t="s">
        <v>84</v>
      </c>
      <c r="B77" t="s">
        <v>64</v>
      </c>
      <c r="C77">
        <v>606</v>
      </c>
      <c r="D77" t="str">
        <f>IFERROR(INDEX('Grades Lookup'!$B$25:$B$27,MATCH(C77,'Grades Lookup'!$A$25:$A$27,1)),"P")</f>
        <v>F</v>
      </c>
    </row>
    <row r="78" spans="1:4" x14ac:dyDescent="0.3">
      <c r="A78" t="s">
        <v>85</v>
      </c>
      <c r="B78" t="s">
        <v>35</v>
      </c>
      <c r="C78">
        <v>622</v>
      </c>
      <c r="D78" t="str">
        <f>IFERROR(INDEX('Grades Lookup'!$B$25:$B$27,MATCH(C78,'Grades Lookup'!$A$25:$A$27,1)),"P")</f>
        <v>F</v>
      </c>
    </row>
    <row r="79" spans="1:4" x14ac:dyDescent="0.3">
      <c r="A79" t="s">
        <v>86</v>
      </c>
      <c r="B79" t="s">
        <v>87</v>
      </c>
      <c r="C79">
        <v>650</v>
      </c>
      <c r="D79" t="str">
        <f>IFERROR(INDEX('Grades Lookup'!$B$25:$B$27,MATCH(C79,'Grades Lookup'!$A$25:$A$27,1)),"P")</f>
        <v>F</v>
      </c>
    </row>
    <row r="80" spans="1:4" x14ac:dyDescent="0.3">
      <c r="A80" t="s">
        <v>88</v>
      </c>
      <c r="B80" t="s">
        <v>49</v>
      </c>
      <c r="C80">
        <v>410</v>
      </c>
      <c r="D80" t="str">
        <f>IFERROR(INDEX('Grades Lookup'!$B$25:$B$27,MATCH(C80,'Grades Lookup'!$A$25:$A$27,1)),"P")</f>
        <v>M</v>
      </c>
    </row>
    <row r="81" spans="1:4" x14ac:dyDescent="0.3">
      <c r="A81" t="s">
        <v>89</v>
      </c>
      <c r="B81" t="s">
        <v>90</v>
      </c>
      <c r="C81">
        <v>412</v>
      </c>
      <c r="D81" t="str">
        <f>IFERROR(INDEX('Grades Lookup'!$B$25:$B$27,MATCH(C81,'Grades Lookup'!$A$25:$A$27,1)),"P")</f>
        <v>M</v>
      </c>
    </row>
    <row r="82" spans="1:4" x14ac:dyDescent="0.3">
      <c r="A82" t="s">
        <v>91</v>
      </c>
      <c r="B82" t="s">
        <v>35</v>
      </c>
      <c r="C82">
        <v>443</v>
      </c>
      <c r="D82" t="str">
        <f>IFERROR(INDEX('Grades Lookup'!$B$25:$B$27,MATCH(C82,'Grades Lookup'!$A$25:$A$27,1)),"P")</f>
        <v>M</v>
      </c>
    </row>
    <row r="83" spans="1:4" x14ac:dyDescent="0.3">
      <c r="A83" t="s">
        <v>350</v>
      </c>
      <c r="B83" t="s">
        <v>25</v>
      </c>
      <c r="C83">
        <v>370</v>
      </c>
      <c r="D83" t="str">
        <f>IFERROR(INDEX('Grades Lookup'!$B$25:$B$27,MATCH(C83,'Grades Lookup'!$A$25:$A$27,1)),"P")</f>
        <v>M</v>
      </c>
    </row>
    <row r="84" spans="1:4" x14ac:dyDescent="0.3">
      <c r="A84" t="s">
        <v>92</v>
      </c>
      <c r="B84" t="s">
        <v>35</v>
      </c>
      <c r="C84">
        <v>491</v>
      </c>
      <c r="D84" t="str">
        <f>IFERROR(INDEX('Grades Lookup'!$B$25:$B$27,MATCH(C84,'Grades Lookup'!$A$25:$A$27,1)),"P")</f>
        <v>M</v>
      </c>
    </row>
    <row r="85" spans="1:4" x14ac:dyDescent="0.3">
      <c r="A85" t="s">
        <v>93</v>
      </c>
      <c r="B85" t="s">
        <v>21</v>
      </c>
      <c r="C85">
        <v>593</v>
      </c>
      <c r="D85" t="str">
        <f>IFERROR(INDEX('Grades Lookup'!$B$25:$B$27,MATCH(C85,'Grades Lookup'!$A$25:$A$27,1)),"P")</f>
        <v>F</v>
      </c>
    </row>
    <row r="86" spans="1:4" x14ac:dyDescent="0.3">
      <c r="A86" t="s">
        <v>94</v>
      </c>
      <c r="B86" t="s">
        <v>27</v>
      </c>
      <c r="C86">
        <v>540</v>
      </c>
      <c r="D86" t="str">
        <f>IFERROR(INDEX('Grades Lookup'!$B$25:$B$27,MATCH(C86,'Grades Lookup'!$A$25:$A$27,1)),"P")</f>
        <v>F</v>
      </c>
    </row>
    <row r="87" spans="1:4" x14ac:dyDescent="0.3">
      <c r="A87" t="s">
        <v>311</v>
      </c>
      <c r="B87" t="s">
        <v>90</v>
      </c>
      <c r="C87">
        <v>214</v>
      </c>
      <c r="D87" t="str">
        <f>IFERROR(INDEX('Grades Lookup'!$B$25:$B$27,MATCH(C87,'Grades Lookup'!$A$25:$A$27,1)),"P")</f>
        <v>P</v>
      </c>
    </row>
    <row r="88" spans="1:4" x14ac:dyDescent="0.3">
      <c r="A88" t="s">
        <v>95</v>
      </c>
      <c r="B88" t="s">
        <v>17</v>
      </c>
      <c r="C88">
        <v>632</v>
      </c>
      <c r="D88" t="str">
        <f>IFERROR(INDEX('Grades Lookup'!$B$25:$B$27,MATCH(C88,'Grades Lookup'!$A$25:$A$27,1)),"P")</f>
        <v>F</v>
      </c>
    </row>
    <row r="89" spans="1:4" x14ac:dyDescent="0.3">
      <c r="A89" t="s">
        <v>1449</v>
      </c>
      <c r="B89" t="s">
        <v>27</v>
      </c>
      <c r="C89">
        <v>67</v>
      </c>
      <c r="D89" t="str">
        <f>IFERROR(INDEX('Grades Lookup'!$B$25:$B$27,MATCH(C89,'Grades Lookup'!$A$25:$A$27,1)),"P")</f>
        <v>P</v>
      </c>
    </row>
    <row r="90" spans="1:4" x14ac:dyDescent="0.3">
      <c r="A90" t="s">
        <v>96</v>
      </c>
      <c r="B90" t="s">
        <v>97</v>
      </c>
      <c r="C90">
        <v>675</v>
      </c>
      <c r="D90" t="str">
        <f>IFERROR(INDEX('Grades Lookup'!$B$25:$B$27,MATCH(C90,'Grades Lookup'!$A$25:$A$27,1)),"P")</f>
        <v>F</v>
      </c>
    </row>
    <row r="91" spans="1:4" x14ac:dyDescent="0.3">
      <c r="A91" t="s">
        <v>1450</v>
      </c>
      <c r="B91" t="s">
        <v>144</v>
      </c>
      <c r="C91">
        <v>344</v>
      </c>
      <c r="D91" t="str">
        <f>IFERROR(INDEX('Grades Lookup'!$B$25:$B$27,MATCH(C91,'Grades Lookup'!$A$25:$A$27,1)),"P")</f>
        <v>M</v>
      </c>
    </row>
    <row r="92" spans="1:4" x14ac:dyDescent="0.3">
      <c r="A92" t="s">
        <v>98</v>
      </c>
      <c r="B92" t="s">
        <v>49</v>
      </c>
      <c r="C92">
        <v>435</v>
      </c>
      <c r="D92" t="str">
        <f>IFERROR(INDEX('Grades Lookup'!$B$25:$B$27,MATCH(C92,'Grades Lookup'!$A$25:$A$27,1)),"P")</f>
        <v>M</v>
      </c>
    </row>
    <row r="93" spans="1:4" x14ac:dyDescent="0.3">
      <c r="A93" t="s">
        <v>99</v>
      </c>
      <c r="B93" t="s">
        <v>29</v>
      </c>
      <c r="C93">
        <v>635</v>
      </c>
      <c r="D93" t="str">
        <f>IFERROR(INDEX('Grades Lookup'!$B$25:$B$27,MATCH(C93,'Grades Lookup'!$A$25:$A$27,1)),"P")</f>
        <v>F</v>
      </c>
    </row>
    <row r="94" spans="1:4" x14ac:dyDescent="0.3">
      <c r="A94" t="s">
        <v>100</v>
      </c>
      <c r="B94" t="s">
        <v>37</v>
      </c>
      <c r="C94">
        <v>723</v>
      </c>
      <c r="D94" t="str">
        <f>IFERROR(INDEX('Grades Lookup'!$B$25:$B$27,MATCH(C94,'Grades Lookup'!$A$25:$A$27,1)),"P")</f>
        <v>F</v>
      </c>
    </row>
    <row r="95" spans="1:4" x14ac:dyDescent="0.3">
      <c r="A95" t="s">
        <v>101</v>
      </c>
      <c r="B95" t="s">
        <v>71</v>
      </c>
      <c r="C95">
        <v>451</v>
      </c>
      <c r="D95" t="str">
        <f>IFERROR(INDEX('Grades Lookup'!$B$25:$B$27,MATCH(C95,'Grades Lookup'!$A$25:$A$27,1)),"P")</f>
        <v>M</v>
      </c>
    </row>
    <row r="96" spans="1:4" x14ac:dyDescent="0.3">
      <c r="A96" t="s">
        <v>1194</v>
      </c>
      <c r="B96" t="s">
        <v>64</v>
      </c>
      <c r="C96">
        <v>311</v>
      </c>
      <c r="D96" t="str">
        <f>IFERROR(INDEX('Grades Lookup'!$B$25:$B$27,MATCH(C96,'Grades Lookup'!$A$25:$A$27,1)),"P")</f>
        <v>M</v>
      </c>
    </row>
    <row r="97" spans="1:4" x14ac:dyDescent="0.3">
      <c r="A97" t="s">
        <v>102</v>
      </c>
      <c r="B97" t="s">
        <v>27</v>
      </c>
      <c r="C97">
        <v>626</v>
      </c>
      <c r="D97" t="str">
        <f>IFERROR(INDEX('Grades Lookup'!$B$25:$B$27,MATCH(C97,'Grades Lookup'!$A$25:$A$27,1)),"P")</f>
        <v>F</v>
      </c>
    </row>
    <row r="98" spans="1:4" x14ac:dyDescent="0.3">
      <c r="A98" t="s">
        <v>1451</v>
      </c>
      <c r="B98" t="s">
        <v>87</v>
      </c>
      <c r="C98">
        <v>32</v>
      </c>
      <c r="D98" t="str">
        <f>IFERROR(INDEX('Grades Lookup'!$B$25:$B$27,MATCH(C98,'Grades Lookup'!$A$25:$A$27,1)),"P")</f>
        <v>P</v>
      </c>
    </row>
    <row r="99" spans="1:4" x14ac:dyDescent="0.3">
      <c r="A99" t="s">
        <v>103</v>
      </c>
      <c r="B99" t="s">
        <v>37</v>
      </c>
      <c r="C99">
        <v>667</v>
      </c>
      <c r="D99" t="str">
        <f>IFERROR(INDEX('Grades Lookup'!$B$25:$B$27,MATCH(C99,'Grades Lookup'!$A$25:$A$27,1)),"P")</f>
        <v>F</v>
      </c>
    </row>
    <row r="100" spans="1:4" x14ac:dyDescent="0.3">
      <c r="A100" t="s">
        <v>104</v>
      </c>
      <c r="B100" t="s">
        <v>13</v>
      </c>
      <c r="C100">
        <v>617</v>
      </c>
      <c r="D100" t="str">
        <f>IFERROR(INDEX('Grades Lookup'!$B$25:$B$27,MATCH(C100,'Grades Lookup'!$A$25:$A$27,1)),"P")</f>
        <v>F</v>
      </c>
    </row>
    <row r="101" spans="1:4" x14ac:dyDescent="0.3">
      <c r="A101" t="s">
        <v>105</v>
      </c>
      <c r="B101" t="s">
        <v>78</v>
      </c>
      <c r="C101">
        <v>589</v>
      </c>
      <c r="D101" t="str">
        <f>IFERROR(INDEX('Grades Lookup'!$B$25:$B$27,MATCH(C101,'Grades Lookup'!$A$25:$A$27,1)),"P")</f>
        <v>F</v>
      </c>
    </row>
    <row r="102" spans="1:4" x14ac:dyDescent="0.3">
      <c r="A102" t="s">
        <v>106</v>
      </c>
      <c r="B102" t="s">
        <v>97</v>
      </c>
      <c r="C102">
        <v>586</v>
      </c>
      <c r="D102" t="str">
        <f>IFERROR(INDEX('Grades Lookup'!$B$25:$B$27,MATCH(C102,'Grades Lookup'!$A$25:$A$27,1)),"P")</f>
        <v>F</v>
      </c>
    </row>
    <row r="103" spans="1:4" x14ac:dyDescent="0.3">
      <c r="A103" t="s">
        <v>107</v>
      </c>
      <c r="B103" t="s">
        <v>78</v>
      </c>
      <c r="C103">
        <v>597</v>
      </c>
      <c r="D103" t="str">
        <f>IFERROR(INDEX('Grades Lookup'!$B$25:$B$27,MATCH(C103,'Grades Lookup'!$A$25:$A$27,1)),"P")</f>
        <v>F</v>
      </c>
    </row>
    <row r="104" spans="1:4" x14ac:dyDescent="0.3">
      <c r="A104" t="s">
        <v>108</v>
      </c>
      <c r="B104" t="s">
        <v>33</v>
      </c>
      <c r="C104">
        <v>413</v>
      </c>
      <c r="D104" t="str">
        <f>IFERROR(INDEX('Grades Lookup'!$B$25:$B$27,MATCH(C104,'Grades Lookup'!$A$25:$A$27,1)),"P")</f>
        <v>M</v>
      </c>
    </row>
    <row r="105" spans="1:4" x14ac:dyDescent="0.3">
      <c r="A105" t="s">
        <v>109</v>
      </c>
      <c r="B105" t="s">
        <v>31</v>
      </c>
      <c r="C105">
        <v>570</v>
      </c>
      <c r="D105" t="str">
        <f>IFERROR(INDEX('Grades Lookup'!$B$25:$B$27,MATCH(C105,'Grades Lookup'!$A$25:$A$27,1)),"P")</f>
        <v>F</v>
      </c>
    </row>
    <row r="106" spans="1:4" x14ac:dyDescent="0.3">
      <c r="A106" t="s">
        <v>110</v>
      </c>
      <c r="B106" t="s">
        <v>76</v>
      </c>
      <c r="C106">
        <v>617</v>
      </c>
      <c r="D106" t="str">
        <f>IFERROR(INDEX('Grades Lookup'!$B$25:$B$27,MATCH(C106,'Grades Lookup'!$A$25:$A$27,1)),"P")</f>
        <v>F</v>
      </c>
    </row>
    <row r="107" spans="1:4" x14ac:dyDescent="0.3">
      <c r="A107" t="s">
        <v>111</v>
      </c>
      <c r="B107" t="s">
        <v>23</v>
      </c>
      <c r="C107">
        <v>695</v>
      </c>
      <c r="D107" t="str">
        <f>IFERROR(INDEX('Grades Lookup'!$B$25:$B$27,MATCH(C107,'Grades Lookup'!$A$25:$A$27,1)),"P")</f>
        <v>F</v>
      </c>
    </row>
    <row r="108" spans="1:4" x14ac:dyDescent="0.3">
      <c r="A108" t="s">
        <v>484</v>
      </c>
      <c r="B108" t="s">
        <v>45</v>
      </c>
      <c r="C108">
        <v>215</v>
      </c>
      <c r="D108" t="str">
        <f>IFERROR(INDEX('Grades Lookup'!$B$25:$B$27,MATCH(C108,'Grades Lookup'!$A$25:$A$27,1)),"P")</f>
        <v>P</v>
      </c>
    </row>
    <row r="109" spans="1:4" x14ac:dyDescent="0.3">
      <c r="A109" t="s">
        <v>112</v>
      </c>
      <c r="B109" t="s">
        <v>83</v>
      </c>
      <c r="C109">
        <v>645</v>
      </c>
      <c r="D109" t="str">
        <f>IFERROR(INDEX('Grades Lookup'!$B$25:$B$27,MATCH(C109,'Grades Lookup'!$A$25:$A$27,1)),"P")</f>
        <v>F</v>
      </c>
    </row>
    <row r="110" spans="1:4" x14ac:dyDescent="0.3">
      <c r="A110" t="s">
        <v>754</v>
      </c>
      <c r="B110" t="s">
        <v>25</v>
      </c>
      <c r="C110">
        <v>244</v>
      </c>
      <c r="D110" t="str">
        <f>IFERROR(INDEX('Grades Lookup'!$B$25:$B$27,MATCH(C110,'Grades Lookup'!$A$25:$A$27,1)),"P")</f>
        <v>P</v>
      </c>
    </row>
    <row r="111" spans="1:4" x14ac:dyDescent="0.3">
      <c r="A111" t="s">
        <v>113</v>
      </c>
      <c r="B111" t="s">
        <v>58</v>
      </c>
      <c r="C111">
        <v>645</v>
      </c>
      <c r="D111" t="str">
        <f>IFERROR(INDEX('Grades Lookup'!$B$25:$B$27,MATCH(C111,'Grades Lookup'!$A$25:$A$27,1)),"P")</f>
        <v>F</v>
      </c>
    </row>
    <row r="112" spans="1:4" x14ac:dyDescent="0.3">
      <c r="A112" t="s">
        <v>114</v>
      </c>
      <c r="B112" t="s">
        <v>64</v>
      </c>
      <c r="C112">
        <v>425</v>
      </c>
      <c r="D112" t="str">
        <f>IFERROR(INDEX('Grades Lookup'!$B$25:$B$27,MATCH(C112,'Grades Lookup'!$A$25:$A$27,1)),"P")</f>
        <v>M</v>
      </c>
    </row>
    <row r="113" spans="1:4" x14ac:dyDescent="0.3">
      <c r="A113" t="s">
        <v>115</v>
      </c>
      <c r="B113" t="s">
        <v>13</v>
      </c>
      <c r="C113">
        <v>448</v>
      </c>
      <c r="D113" t="str">
        <f>IFERROR(INDEX('Grades Lookup'!$B$25:$B$27,MATCH(C113,'Grades Lookup'!$A$25:$A$27,1)),"P")</f>
        <v>M</v>
      </c>
    </row>
    <row r="114" spans="1:4" x14ac:dyDescent="0.3">
      <c r="A114" t="s">
        <v>1452</v>
      </c>
      <c r="B114" t="s">
        <v>13</v>
      </c>
      <c r="C114">
        <v>367</v>
      </c>
      <c r="D114" t="str">
        <f>IFERROR(INDEX('Grades Lookup'!$B$25:$B$27,MATCH(C114,'Grades Lookup'!$A$25:$A$27,1)),"P")</f>
        <v>M</v>
      </c>
    </row>
    <row r="115" spans="1:4" x14ac:dyDescent="0.3">
      <c r="A115" t="s">
        <v>116</v>
      </c>
      <c r="B115" t="s">
        <v>90</v>
      </c>
      <c r="C115">
        <v>577</v>
      </c>
      <c r="D115" t="str">
        <f>IFERROR(INDEX('Grades Lookup'!$B$25:$B$27,MATCH(C115,'Grades Lookup'!$A$25:$A$27,1)),"P")</f>
        <v>F</v>
      </c>
    </row>
    <row r="116" spans="1:4" x14ac:dyDescent="0.3">
      <c r="A116" t="s">
        <v>117</v>
      </c>
      <c r="B116" t="s">
        <v>58</v>
      </c>
      <c r="C116">
        <v>598</v>
      </c>
      <c r="D116" t="str">
        <f>IFERROR(INDEX('Grades Lookup'!$B$25:$B$27,MATCH(C116,'Grades Lookup'!$A$25:$A$27,1)),"P")</f>
        <v>F</v>
      </c>
    </row>
    <row r="117" spans="1:4" x14ac:dyDescent="0.3">
      <c r="A117" t="s">
        <v>118</v>
      </c>
      <c r="B117" t="s">
        <v>27</v>
      </c>
      <c r="C117">
        <v>564</v>
      </c>
      <c r="D117" t="str">
        <f>IFERROR(INDEX('Grades Lookup'!$B$25:$B$27,MATCH(C117,'Grades Lookup'!$A$25:$A$27,1)),"P")</f>
        <v>F</v>
      </c>
    </row>
    <row r="118" spans="1:4" x14ac:dyDescent="0.3">
      <c r="A118" t="s">
        <v>747</v>
      </c>
      <c r="B118" t="s">
        <v>133</v>
      </c>
      <c r="C118">
        <v>240</v>
      </c>
      <c r="D118" t="str">
        <f>IFERROR(INDEX('Grades Lookup'!$B$25:$B$27,MATCH(C118,'Grades Lookup'!$A$25:$A$27,1)),"P")</f>
        <v>P</v>
      </c>
    </row>
    <row r="119" spans="1:4" x14ac:dyDescent="0.3">
      <c r="A119" t="s">
        <v>119</v>
      </c>
      <c r="B119" t="s">
        <v>35</v>
      </c>
      <c r="C119">
        <v>481</v>
      </c>
      <c r="D119" t="str">
        <f>IFERROR(INDEX('Grades Lookup'!$B$25:$B$27,MATCH(C119,'Grades Lookup'!$A$25:$A$27,1)),"P")</f>
        <v>M</v>
      </c>
    </row>
    <row r="120" spans="1:4" x14ac:dyDescent="0.3">
      <c r="A120" t="s">
        <v>791</v>
      </c>
      <c r="B120" t="s">
        <v>90</v>
      </c>
      <c r="C120">
        <v>343</v>
      </c>
      <c r="D120" t="str">
        <f>IFERROR(INDEX('Grades Lookup'!$B$25:$B$27,MATCH(C120,'Grades Lookup'!$A$25:$A$27,1)),"P")</f>
        <v>M</v>
      </c>
    </row>
    <row r="121" spans="1:4" x14ac:dyDescent="0.3">
      <c r="A121" t="s">
        <v>120</v>
      </c>
      <c r="B121" t="s">
        <v>74</v>
      </c>
      <c r="C121">
        <v>689</v>
      </c>
      <c r="D121" t="str">
        <f>IFERROR(INDEX('Grades Lookup'!$B$25:$B$27,MATCH(C121,'Grades Lookup'!$A$25:$A$27,1)),"P")</f>
        <v>F</v>
      </c>
    </row>
    <row r="122" spans="1:4" x14ac:dyDescent="0.3">
      <c r="A122" t="s">
        <v>1193</v>
      </c>
      <c r="B122" t="s">
        <v>25</v>
      </c>
      <c r="C122">
        <v>122</v>
      </c>
      <c r="D122" t="str">
        <f>IFERROR(INDEX('Grades Lookup'!$B$25:$B$27,MATCH(C122,'Grades Lookup'!$A$25:$A$27,1)),"P")</f>
        <v>P</v>
      </c>
    </row>
    <row r="123" spans="1:4" x14ac:dyDescent="0.3">
      <c r="A123" t="s">
        <v>552</v>
      </c>
      <c r="B123" t="s">
        <v>97</v>
      </c>
      <c r="C123">
        <v>365</v>
      </c>
      <c r="D123" t="str">
        <f>IFERROR(INDEX('Grades Lookup'!$B$25:$B$27,MATCH(C123,'Grades Lookup'!$A$25:$A$27,1)),"P")</f>
        <v>M</v>
      </c>
    </row>
    <row r="124" spans="1:4" x14ac:dyDescent="0.3">
      <c r="A124" t="s">
        <v>121</v>
      </c>
      <c r="B124" t="s">
        <v>74</v>
      </c>
      <c r="C124">
        <v>426</v>
      </c>
      <c r="D124" t="str">
        <f>IFERROR(INDEX('Grades Lookup'!$B$25:$B$27,MATCH(C124,'Grades Lookup'!$A$25:$A$27,1)),"P")</f>
        <v>M</v>
      </c>
    </row>
    <row r="125" spans="1:4" x14ac:dyDescent="0.3">
      <c r="A125" t="s">
        <v>1453</v>
      </c>
      <c r="B125" t="s">
        <v>64</v>
      </c>
      <c r="C125">
        <v>299</v>
      </c>
      <c r="D125" t="str">
        <f>IFERROR(INDEX('Grades Lookup'!$B$25:$B$27,MATCH(C125,'Grades Lookup'!$A$25:$A$27,1)),"P")</f>
        <v>P</v>
      </c>
    </row>
    <row r="126" spans="1:4" x14ac:dyDescent="0.3">
      <c r="A126" t="s">
        <v>1454</v>
      </c>
      <c r="B126" t="s">
        <v>27</v>
      </c>
      <c r="C126">
        <v>259</v>
      </c>
      <c r="D126" t="str">
        <f>IFERROR(INDEX('Grades Lookup'!$B$25:$B$27,MATCH(C126,'Grades Lookup'!$A$25:$A$27,1)),"P")</f>
        <v>P</v>
      </c>
    </row>
    <row r="127" spans="1:4" x14ac:dyDescent="0.3">
      <c r="A127" t="s">
        <v>122</v>
      </c>
      <c r="B127" t="s">
        <v>83</v>
      </c>
      <c r="C127">
        <v>544</v>
      </c>
      <c r="D127" t="str">
        <f>IFERROR(INDEX('Grades Lookup'!$B$25:$B$27,MATCH(C127,'Grades Lookup'!$A$25:$A$27,1)),"P")</f>
        <v>F</v>
      </c>
    </row>
    <row r="128" spans="1:4" x14ac:dyDescent="0.3">
      <c r="A128" t="s">
        <v>399</v>
      </c>
      <c r="B128" t="s">
        <v>15</v>
      </c>
      <c r="C128">
        <v>45</v>
      </c>
      <c r="D128" t="str">
        <f>IFERROR(INDEX('Grades Lookup'!$B$25:$B$27,MATCH(C128,'Grades Lookup'!$A$25:$A$27,1)),"P")</f>
        <v>P</v>
      </c>
    </row>
    <row r="129" spans="1:4" x14ac:dyDescent="0.3">
      <c r="A129" t="s">
        <v>123</v>
      </c>
      <c r="B129" t="s">
        <v>13</v>
      </c>
      <c r="C129">
        <v>491</v>
      </c>
      <c r="D129" t="str">
        <f>IFERROR(INDEX('Grades Lookup'!$B$25:$B$27,MATCH(C129,'Grades Lookup'!$A$25:$A$27,1)),"P")</f>
        <v>M</v>
      </c>
    </row>
    <row r="130" spans="1:4" x14ac:dyDescent="0.3">
      <c r="A130" t="s">
        <v>124</v>
      </c>
      <c r="B130" t="s">
        <v>29</v>
      </c>
      <c r="C130">
        <v>577</v>
      </c>
      <c r="D130" t="str">
        <f>IFERROR(INDEX('Grades Lookup'!$B$25:$B$27,MATCH(C130,'Grades Lookup'!$A$25:$A$27,1)),"P")</f>
        <v>F</v>
      </c>
    </row>
    <row r="131" spans="1:4" x14ac:dyDescent="0.3">
      <c r="A131" t="s">
        <v>125</v>
      </c>
      <c r="B131" t="s">
        <v>21</v>
      </c>
      <c r="C131">
        <v>682</v>
      </c>
      <c r="D131" t="str">
        <f>IFERROR(INDEX('Grades Lookup'!$B$25:$B$27,MATCH(C131,'Grades Lookup'!$A$25:$A$27,1)),"P")</f>
        <v>F</v>
      </c>
    </row>
    <row r="132" spans="1:4" x14ac:dyDescent="0.3">
      <c r="A132" t="s">
        <v>814</v>
      </c>
      <c r="B132" t="s">
        <v>13</v>
      </c>
      <c r="C132">
        <v>142</v>
      </c>
      <c r="D132" t="str">
        <f>IFERROR(INDEX('Grades Lookup'!$B$25:$B$27,MATCH(C132,'Grades Lookup'!$A$25:$A$27,1)),"P")</f>
        <v>P</v>
      </c>
    </row>
    <row r="133" spans="1:4" x14ac:dyDescent="0.3">
      <c r="A133" t="s">
        <v>419</v>
      </c>
      <c r="B133" t="s">
        <v>37</v>
      </c>
      <c r="C133">
        <v>375</v>
      </c>
      <c r="D133" t="str">
        <f>IFERROR(INDEX('Grades Lookup'!$B$25:$B$27,MATCH(C133,'Grades Lookup'!$A$25:$A$27,1)),"P")</f>
        <v>M</v>
      </c>
    </row>
    <row r="134" spans="1:4" x14ac:dyDescent="0.3">
      <c r="A134" t="s">
        <v>1455</v>
      </c>
      <c r="B134" t="s">
        <v>97</v>
      </c>
      <c r="C134">
        <v>34</v>
      </c>
      <c r="D134" t="str">
        <f>IFERROR(INDEX('Grades Lookup'!$B$25:$B$27,MATCH(C134,'Grades Lookup'!$A$25:$A$27,1)),"P")</f>
        <v>P</v>
      </c>
    </row>
    <row r="135" spans="1:4" x14ac:dyDescent="0.3">
      <c r="A135" t="s">
        <v>1247</v>
      </c>
      <c r="B135" t="s">
        <v>45</v>
      </c>
      <c r="C135">
        <v>38</v>
      </c>
      <c r="D135" t="str">
        <f>IFERROR(INDEX('Grades Lookup'!$B$25:$B$27,MATCH(C135,'Grades Lookup'!$A$25:$A$27,1)),"P")</f>
        <v>P</v>
      </c>
    </row>
    <row r="136" spans="1:4" x14ac:dyDescent="0.3">
      <c r="A136" t="s">
        <v>126</v>
      </c>
      <c r="B136" t="s">
        <v>13</v>
      </c>
      <c r="C136">
        <v>491</v>
      </c>
      <c r="D136" t="str">
        <f>IFERROR(INDEX('Grades Lookup'!$B$25:$B$27,MATCH(C136,'Grades Lookup'!$A$25:$A$27,1)),"P")</f>
        <v>M</v>
      </c>
    </row>
    <row r="137" spans="1:4" x14ac:dyDescent="0.3">
      <c r="A137" t="s">
        <v>127</v>
      </c>
      <c r="B137" t="s">
        <v>76</v>
      </c>
      <c r="C137">
        <v>629</v>
      </c>
      <c r="D137" t="str">
        <f>IFERROR(INDEX('Grades Lookup'!$B$25:$B$27,MATCH(C137,'Grades Lookup'!$A$25:$A$27,1)),"P")</f>
        <v>F</v>
      </c>
    </row>
    <row r="138" spans="1:4" x14ac:dyDescent="0.3">
      <c r="A138" t="s">
        <v>128</v>
      </c>
      <c r="B138" t="s">
        <v>129</v>
      </c>
      <c r="C138">
        <v>665</v>
      </c>
      <c r="D138" t="str">
        <f>IFERROR(INDEX('Grades Lookup'!$B$25:$B$27,MATCH(C138,'Grades Lookup'!$A$25:$A$27,1)),"P")</f>
        <v>F</v>
      </c>
    </row>
    <row r="139" spans="1:4" x14ac:dyDescent="0.3">
      <c r="A139" t="s">
        <v>130</v>
      </c>
      <c r="B139" t="s">
        <v>29</v>
      </c>
      <c r="C139">
        <v>466</v>
      </c>
      <c r="D139" t="str">
        <f>IFERROR(INDEX('Grades Lookup'!$B$25:$B$27,MATCH(C139,'Grades Lookup'!$A$25:$A$27,1)),"P")</f>
        <v>M</v>
      </c>
    </row>
    <row r="140" spans="1:4" x14ac:dyDescent="0.3">
      <c r="A140" t="s">
        <v>131</v>
      </c>
      <c r="B140" t="s">
        <v>74</v>
      </c>
      <c r="C140">
        <v>636</v>
      </c>
      <c r="D140" t="str">
        <f>IFERROR(INDEX('Grades Lookup'!$B$25:$B$27,MATCH(C140,'Grades Lookup'!$A$25:$A$27,1)),"P")</f>
        <v>F</v>
      </c>
    </row>
    <row r="141" spans="1:4" x14ac:dyDescent="0.3">
      <c r="A141" t="s">
        <v>132</v>
      </c>
      <c r="B141" t="s">
        <v>133</v>
      </c>
      <c r="C141">
        <v>712</v>
      </c>
      <c r="D141" t="str">
        <f>IFERROR(INDEX('Grades Lookup'!$B$25:$B$27,MATCH(C141,'Grades Lookup'!$A$25:$A$27,1)),"P")</f>
        <v>F</v>
      </c>
    </row>
    <row r="142" spans="1:4" x14ac:dyDescent="0.3">
      <c r="A142" t="s">
        <v>1413</v>
      </c>
      <c r="B142" t="s">
        <v>21</v>
      </c>
      <c r="C142">
        <v>195</v>
      </c>
      <c r="D142" t="str">
        <f>IFERROR(INDEX('Grades Lookup'!$B$25:$B$27,MATCH(C142,'Grades Lookup'!$A$25:$A$27,1)),"P")</f>
        <v>P</v>
      </c>
    </row>
    <row r="143" spans="1:4" x14ac:dyDescent="0.3">
      <c r="A143" t="s">
        <v>134</v>
      </c>
      <c r="B143" t="s">
        <v>87</v>
      </c>
      <c r="C143">
        <v>620</v>
      </c>
      <c r="D143" t="str">
        <f>IFERROR(INDEX('Grades Lookup'!$B$25:$B$27,MATCH(C143,'Grades Lookup'!$A$25:$A$27,1)),"P")</f>
        <v>F</v>
      </c>
    </row>
    <row r="144" spans="1:4" x14ac:dyDescent="0.3">
      <c r="A144" t="s">
        <v>135</v>
      </c>
      <c r="B144" t="s">
        <v>45</v>
      </c>
      <c r="C144">
        <v>540</v>
      </c>
      <c r="D144" t="str">
        <f>IFERROR(INDEX('Grades Lookup'!$B$25:$B$27,MATCH(C144,'Grades Lookup'!$A$25:$A$27,1)),"P")</f>
        <v>F</v>
      </c>
    </row>
    <row r="145" spans="1:4" x14ac:dyDescent="0.3">
      <c r="A145" t="s">
        <v>136</v>
      </c>
      <c r="B145" t="s">
        <v>15</v>
      </c>
      <c r="C145">
        <v>473</v>
      </c>
      <c r="D145" t="str">
        <f>IFERROR(INDEX('Grades Lookup'!$B$25:$B$27,MATCH(C145,'Grades Lookup'!$A$25:$A$27,1)),"P")</f>
        <v>M</v>
      </c>
    </row>
    <row r="146" spans="1:4" x14ac:dyDescent="0.3">
      <c r="A146" t="s">
        <v>1361</v>
      </c>
      <c r="B146" t="s">
        <v>64</v>
      </c>
      <c r="C146">
        <v>98</v>
      </c>
      <c r="D146" t="str">
        <f>IFERROR(INDEX('Grades Lookup'!$B$25:$B$27,MATCH(C146,'Grades Lookup'!$A$25:$A$27,1)),"P")</f>
        <v>P</v>
      </c>
    </row>
    <row r="147" spans="1:4" x14ac:dyDescent="0.3">
      <c r="A147" t="s">
        <v>137</v>
      </c>
      <c r="B147" t="s">
        <v>19</v>
      </c>
      <c r="C147">
        <v>432</v>
      </c>
      <c r="D147" t="str">
        <f>IFERROR(INDEX('Grades Lookup'!$B$25:$B$27,MATCH(C147,'Grades Lookup'!$A$25:$A$27,1)),"P")</f>
        <v>M</v>
      </c>
    </row>
    <row r="148" spans="1:4" x14ac:dyDescent="0.3">
      <c r="A148" t="s">
        <v>138</v>
      </c>
      <c r="B148" t="s">
        <v>19</v>
      </c>
      <c r="C148">
        <v>447</v>
      </c>
      <c r="D148" t="str">
        <f>IFERROR(INDEX('Grades Lookup'!$B$25:$B$27,MATCH(C148,'Grades Lookup'!$A$25:$A$27,1)),"P")</f>
        <v>M</v>
      </c>
    </row>
    <row r="149" spans="1:4" x14ac:dyDescent="0.3">
      <c r="A149" t="s">
        <v>400</v>
      </c>
      <c r="B149" t="s">
        <v>19</v>
      </c>
      <c r="C149">
        <v>278</v>
      </c>
      <c r="D149" t="str">
        <f>IFERROR(INDEX('Grades Lookup'!$B$25:$B$27,MATCH(C149,'Grades Lookup'!$A$25:$A$27,1)),"P")</f>
        <v>P</v>
      </c>
    </row>
    <row r="150" spans="1:4" x14ac:dyDescent="0.3">
      <c r="A150" t="s">
        <v>139</v>
      </c>
      <c r="B150" t="s">
        <v>21</v>
      </c>
      <c r="C150">
        <v>425</v>
      </c>
      <c r="D150" t="str">
        <f>IFERROR(INDEX('Grades Lookup'!$B$25:$B$27,MATCH(C150,'Grades Lookup'!$A$25:$A$27,1)),"P")</f>
        <v>M</v>
      </c>
    </row>
    <row r="151" spans="1:4" x14ac:dyDescent="0.3">
      <c r="A151" t="s">
        <v>140</v>
      </c>
      <c r="B151" t="s">
        <v>76</v>
      </c>
      <c r="C151">
        <v>421</v>
      </c>
      <c r="D151" t="str">
        <f>IFERROR(INDEX('Grades Lookup'!$B$25:$B$27,MATCH(C151,'Grades Lookup'!$A$25:$A$27,1)),"P")</f>
        <v>M</v>
      </c>
    </row>
    <row r="152" spans="1:4" x14ac:dyDescent="0.3">
      <c r="A152" t="s">
        <v>141</v>
      </c>
      <c r="B152" t="s">
        <v>15</v>
      </c>
      <c r="C152">
        <v>682</v>
      </c>
      <c r="D152" t="str">
        <f>IFERROR(INDEX('Grades Lookup'!$B$25:$B$27,MATCH(C152,'Grades Lookup'!$A$25:$A$27,1)),"P")</f>
        <v>F</v>
      </c>
    </row>
    <row r="153" spans="1:4" x14ac:dyDescent="0.3">
      <c r="A153" t="s">
        <v>142</v>
      </c>
      <c r="B153" t="s">
        <v>35</v>
      </c>
      <c r="C153">
        <v>411</v>
      </c>
      <c r="D153" t="str">
        <f>IFERROR(INDEX('Grades Lookup'!$B$25:$B$27,MATCH(C153,'Grades Lookup'!$A$25:$A$27,1)),"P")</f>
        <v>M</v>
      </c>
    </row>
    <row r="154" spans="1:4" x14ac:dyDescent="0.3">
      <c r="A154" t="s">
        <v>1456</v>
      </c>
      <c r="B154" t="s">
        <v>129</v>
      </c>
      <c r="C154">
        <v>379</v>
      </c>
      <c r="D154" t="str">
        <f>IFERROR(INDEX('Grades Lookup'!$B$25:$B$27,MATCH(C154,'Grades Lookup'!$A$25:$A$27,1)),"P")</f>
        <v>M</v>
      </c>
    </row>
    <row r="155" spans="1:4" x14ac:dyDescent="0.3">
      <c r="A155" t="s">
        <v>143</v>
      </c>
      <c r="B155" t="s">
        <v>144</v>
      </c>
      <c r="C155">
        <v>649</v>
      </c>
      <c r="D155" t="str">
        <f>IFERROR(INDEX('Grades Lookup'!$B$25:$B$27,MATCH(C155,'Grades Lookup'!$A$25:$A$27,1)),"P")</f>
        <v>F</v>
      </c>
    </row>
    <row r="156" spans="1:4" x14ac:dyDescent="0.3">
      <c r="A156" t="s">
        <v>145</v>
      </c>
      <c r="B156" t="s">
        <v>15</v>
      </c>
      <c r="C156">
        <v>570</v>
      </c>
      <c r="D156" t="str">
        <f>IFERROR(INDEX('Grades Lookup'!$B$25:$B$27,MATCH(C156,'Grades Lookup'!$A$25:$A$27,1)),"P")</f>
        <v>F</v>
      </c>
    </row>
    <row r="157" spans="1:4" x14ac:dyDescent="0.3">
      <c r="A157" t="s">
        <v>146</v>
      </c>
      <c r="B157" t="s">
        <v>13</v>
      </c>
      <c r="C157">
        <v>576</v>
      </c>
      <c r="D157" t="str">
        <f>IFERROR(INDEX('Grades Lookup'!$B$25:$B$27,MATCH(C157,'Grades Lookup'!$A$25:$A$27,1)),"P")</f>
        <v>F</v>
      </c>
    </row>
    <row r="158" spans="1:4" x14ac:dyDescent="0.3">
      <c r="A158" t="s">
        <v>1457</v>
      </c>
      <c r="B158" t="s">
        <v>39</v>
      </c>
      <c r="C158">
        <v>325</v>
      </c>
      <c r="D158" t="str">
        <f>IFERROR(INDEX('Grades Lookup'!$B$25:$B$27,MATCH(C158,'Grades Lookup'!$A$25:$A$27,1)),"P")</f>
        <v>M</v>
      </c>
    </row>
    <row r="159" spans="1:4" x14ac:dyDescent="0.3">
      <c r="A159" t="s">
        <v>147</v>
      </c>
      <c r="B159" t="s">
        <v>49</v>
      </c>
      <c r="C159">
        <v>648</v>
      </c>
      <c r="D159" t="str">
        <f>IFERROR(INDEX('Grades Lookup'!$B$25:$B$27,MATCH(C159,'Grades Lookup'!$A$25:$A$27,1)),"P")</f>
        <v>F</v>
      </c>
    </row>
    <row r="160" spans="1:4" x14ac:dyDescent="0.3">
      <c r="A160" t="s">
        <v>148</v>
      </c>
      <c r="B160" t="s">
        <v>97</v>
      </c>
      <c r="C160">
        <v>635</v>
      </c>
      <c r="D160" t="str">
        <f>IFERROR(INDEX('Grades Lookup'!$B$25:$B$27,MATCH(C160,'Grades Lookup'!$A$25:$A$27,1)),"P")</f>
        <v>F</v>
      </c>
    </row>
    <row r="161" spans="1:4" x14ac:dyDescent="0.3">
      <c r="A161" t="s">
        <v>149</v>
      </c>
      <c r="B161" t="s">
        <v>13</v>
      </c>
      <c r="C161">
        <v>575</v>
      </c>
      <c r="D161" t="str">
        <f>IFERROR(INDEX('Grades Lookup'!$B$25:$B$27,MATCH(C161,'Grades Lookup'!$A$25:$A$27,1)),"P")</f>
        <v>F</v>
      </c>
    </row>
    <row r="162" spans="1:4" x14ac:dyDescent="0.3">
      <c r="A162" t="s">
        <v>150</v>
      </c>
      <c r="B162" t="s">
        <v>49</v>
      </c>
      <c r="C162">
        <v>566</v>
      </c>
      <c r="D162" t="str">
        <f>IFERROR(INDEX('Grades Lookup'!$B$25:$B$27,MATCH(C162,'Grades Lookup'!$A$25:$A$27,1)),"P")</f>
        <v>F</v>
      </c>
    </row>
    <row r="163" spans="1:4" x14ac:dyDescent="0.3">
      <c r="A163" t="s">
        <v>445</v>
      </c>
      <c r="B163" t="s">
        <v>129</v>
      </c>
      <c r="C163">
        <v>264</v>
      </c>
      <c r="D163" t="str">
        <f>IFERROR(INDEX('Grades Lookup'!$B$25:$B$27,MATCH(C163,'Grades Lookup'!$A$25:$A$27,1)),"P")</f>
        <v>P</v>
      </c>
    </row>
    <row r="164" spans="1:4" x14ac:dyDescent="0.3">
      <c r="A164" t="s">
        <v>1458</v>
      </c>
      <c r="B164" t="s">
        <v>33</v>
      </c>
      <c r="C164">
        <v>323</v>
      </c>
      <c r="D164" t="str">
        <f>IFERROR(INDEX('Grades Lookup'!$B$25:$B$27,MATCH(C164,'Grades Lookup'!$A$25:$A$27,1)),"P")</f>
        <v>M</v>
      </c>
    </row>
    <row r="165" spans="1:4" x14ac:dyDescent="0.3">
      <c r="A165" t="s">
        <v>151</v>
      </c>
      <c r="B165" t="s">
        <v>33</v>
      </c>
      <c r="C165">
        <v>486</v>
      </c>
      <c r="D165" t="str">
        <f>IFERROR(INDEX('Grades Lookup'!$B$25:$B$27,MATCH(C165,'Grades Lookup'!$A$25:$A$27,1)),"P")</f>
        <v>M</v>
      </c>
    </row>
    <row r="166" spans="1:4" x14ac:dyDescent="0.3">
      <c r="A166" t="s">
        <v>152</v>
      </c>
      <c r="B166" t="s">
        <v>58</v>
      </c>
      <c r="C166">
        <v>630</v>
      </c>
      <c r="D166" t="str">
        <f>IFERROR(INDEX('Grades Lookup'!$B$25:$B$27,MATCH(C166,'Grades Lookup'!$A$25:$A$27,1)),"P")</f>
        <v>F</v>
      </c>
    </row>
    <row r="167" spans="1:4" x14ac:dyDescent="0.3">
      <c r="A167" t="s">
        <v>153</v>
      </c>
      <c r="B167" t="s">
        <v>133</v>
      </c>
      <c r="C167">
        <v>658</v>
      </c>
      <c r="D167" t="str">
        <f>IFERROR(INDEX('Grades Lookup'!$B$25:$B$27,MATCH(C167,'Grades Lookup'!$A$25:$A$27,1)),"P")</f>
        <v>F</v>
      </c>
    </row>
    <row r="168" spans="1:4" x14ac:dyDescent="0.3">
      <c r="A168" t="s">
        <v>154</v>
      </c>
      <c r="B168" t="s">
        <v>87</v>
      </c>
      <c r="C168">
        <v>542</v>
      </c>
      <c r="D168" t="str">
        <f>IFERROR(INDEX('Grades Lookup'!$B$25:$B$27,MATCH(C168,'Grades Lookup'!$A$25:$A$27,1)),"P")</f>
        <v>F</v>
      </c>
    </row>
    <row r="169" spans="1:4" x14ac:dyDescent="0.3">
      <c r="A169" t="s">
        <v>1459</v>
      </c>
      <c r="B169" t="s">
        <v>97</v>
      </c>
      <c r="C169">
        <v>373</v>
      </c>
      <c r="D169" t="str">
        <f>IFERROR(INDEX('Grades Lookup'!$B$25:$B$27,MATCH(C169,'Grades Lookup'!$A$25:$A$27,1)),"P")</f>
        <v>M</v>
      </c>
    </row>
    <row r="170" spans="1:4" x14ac:dyDescent="0.3">
      <c r="A170" t="s">
        <v>155</v>
      </c>
      <c r="B170" t="s">
        <v>23</v>
      </c>
      <c r="C170">
        <v>579</v>
      </c>
      <c r="D170" t="str">
        <f>IFERROR(INDEX('Grades Lookup'!$B$25:$B$27,MATCH(C170,'Grades Lookup'!$A$25:$A$27,1)),"P")</f>
        <v>F</v>
      </c>
    </row>
    <row r="171" spans="1:4" x14ac:dyDescent="0.3">
      <c r="A171" t="s">
        <v>517</v>
      </c>
      <c r="B171" t="s">
        <v>83</v>
      </c>
      <c r="C171">
        <v>326</v>
      </c>
      <c r="D171" t="str">
        <f>IFERROR(INDEX('Grades Lookup'!$B$25:$B$27,MATCH(C171,'Grades Lookup'!$A$25:$A$27,1)),"P")</f>
        <v>M</v>
      </c>
    </row>
    <row r="172" spans="1:4" x14ac:dyDescent="0.3">
      <c r="A172" t="s">
        <v>1365</v>
      </c>
      <c r="B172" t="s">
        <v>13</v>
      </c>
      <c r="C172">
        <v>135</v>
      </c>
      <c r="D172" t="str">
        <f>IFERROR(INDEX('Grades Lookup'!$B$25:$B$27,MATCH(C172,'Grades Lookup'!$A$25:$A$27,1)),"P")</f>
        <v>P</v>
      </c>
    </row>
    <row r="173" spans="1:4" x14ac:dyDescent="0.3">
      <c r="A173" t="s">
        <v>156</v>
      </c>
      <c r="B173" t="s">
        <v>133</v>
      </c>
      <c r="C173">
        <v>463</v>
      </c>
      <c r="D173" t="str">
        <f>IFERROR(INDEX('Grades Lookup'!$B$25:$B$27,MATCH(C173,'Grades Lookup'!$A$25:$A$27,1)),"P")</f>
        <v>M</v>
      </c>
    </row>
    <row r="174" spans="1:4" x14ac:dyDescent="0.3">
      <c r="A174" t="s">
        <v>626</v>
      </c>
      <c r="B174" t="s">
        <v>45</v>
      </c>
      <c r="C174">
        <v>362</v>
      </c>
      <c r="D174" t="str">
        <f>IFERROR(INDEX('Grades Lookup'!$B$25:$B$27,MATCH(C174,'Grades Lookup'!$A$25:$A$27,1)),"P")</f>
        <v>M</v>
      </c>
    </row>
    <row r="175" spans="1:4" x14ac:dyDescent="0.3">
      <c r="A175" t="s">
        <v>1460</v>
      </c>
      <c r="B175" t="s">
        <v>45</v>
      </c>
      <c r="C175">
        <v>118</v>
      </c>
      <c r="D175" t="str">
        <f>IFERROR(INDEX('Grades Lookup'!$B$25:$B$27,MATCH(C175,'Grades Lookup'!$A$25:$A$27,1)),"P")</f>
        <v>P</v>
      </c>
    </row>
    <row r="176" spans="1:4" x14ac:dyDescent="0.3">
      <c r="A176" t="s">
        <v>420</v>
      </c>
      <c r="B176" t="s">
        <v>25</v>
      </c>
      <c r="C176">
        <v>256</v>
      </c>
      <c r="D176" t="str">
        <f>IFERROR(INDEX('Grades Lookup'!$B$25:$B$27,MATCH(C176,'Grades Lookup'!$A$25:$A$27,1)),"P")</f>
        <v>P</v>
      </c>
    </row>
    <row r="177" spans="1:4" x14ac:dyDescent="0.3">
      <c r="A177" t="s">
        <v>157</v>
      </c>
      <c r="B177" t="s">
        <v>33</v>
      </c>
      <c r="C177">
        <v>433</v>
      </c>
      <c r="D177" t="str">
        <f>IFERROR(INDEX('Grades Lookup'!$B$25:$B$27,MATCH(C177,'Grades Lookup'!$A$25:$A$27,1)),"P")</f>
        <v>M</v>
      </c>
    </row>
    <row r="178" spans="1:4" x14ac:dyDescent="0.3">
      <c r="A178" t="s">
        <v>158</v>
      </c>
      <c r="B178" t="s">
        <v>13</v>
      </c>
      <c r="C178">
        <v>527</v>
      </c>
      <c r="D178" t="str">
        <f>IFERROR(INDEX('Grades Lookup'!$B$25:$B$27,MATCH(C178,'Grades Lookup'!$A$25:$A$27,1)),"P")</f>
        <v>F</v>
      </c>
    </row>
    <row r="179" spans="1:4" x14ac:dyDescent="0.3">
      <c r="A179" t="s">
        <v>1400</v>
      </c>
      <c r="B179" t="s">
        <v>27</v>
      </c>
      <c r="C179">
        <v>31</v>
      </c>
      <c r="D179" t="str">
        <f>IFERROR(INDEX('Grades Lookup'!$B$25:$B$27,MATCH(C179,'Grades Lookup'!$A$25:$A$27,1)),"P")</f>
        <v>P</v>
      </c>
    </row>
    <row r="180" spans="1:4" x14ac:dyDescent="0.3">
      <c r="A180" t="s">
        <v>159</v>
      </c>
      <c r="B180" t="s">
        <v>17</v>
      </c>
      <c r="C180">
        <v>531</v>
      </c>
      <c r="D180" t="str">
        <f>IFERROR(INDEX('Grades Lookup'!$B$25:$B$27,MATCH(C180,'Grades Lookup'!$A$25:$A$27,1)),"P")</f>
        <v>F</v>
      </c>
    </row>
    <row r="181" spans="1:4" x14ac:dyDescent="0.3">
      <c r="A181" t="s">
        <v>160</v>
      </c>
      <c r="B181" t="s">
        <v>78</v>
      </c>
      <c r="C181">
        <v>456</v>
      </c>
      <c r="D181" t="str">
        <f>IFERROR(INDEX('Grades Lookup'!$B$25:$B$27,MATCH(C181,'Grades Lookup'!$A$25:$A$27,1)),"P")</f>
        <v>M</v>
      </c>
    </row>
    <row r="182" spans="1:4" x14ac:dyDescent="0.3">
      <c r="A182" t="s">
        <v>161</v>
      </c>
      <c r="B182" t="s">
        <v>15</v>
      </c>
      <c r="C182">
        <v>586</v>
      </c>
      <c r="D182" t="str">
        <f>IFERROR(INDEX('Grades Lookup'!$B$25:$B$27,MATCH(C182,'Grades Lookup'!$A$25:$A$27,1)),"P")</f>
        <v>F</v>
      </c>
    </row>
    <row r="183" spans="1:4" x14ac:dyDescent="0.3">
      <c r="A183" t="s">
        <v>586</v>
      </c>
      <c r="B183" t="s">
        <v>31</v>
      </c>
      <c r="C183">
        <v>102</v>
      </c>
      <c r="D183" t="str">
        <f>IFERROR(INDEX('Grades Lookup'!$B$25:$B$27,MATCH(C183,'Grades Lookup'!$A$25:$A$27,1)),"P")</f>
        <v>P</v>
      </c>
    </row>
    <row r="184" spans="1:4" x14ac:dyDescent="0.3">
      <c r="A184" t="s">
        <v>1461</v>
      </c>
      <c r="B184" t="s">
        <v>11</v>
      </c>
      <c r="C184">
        <v>125</v>
      </c>
      <c r="D184" t="str">
        <f>IFERROR(INDEX('Grades Lookup'!$B$25:$B$27,MATCH(C184,'Grades Lookup'!$A$25:$A$27,1)),"P")</f>
        <v>P</v>
      </c>
    </row>
    <row r="185" spans="1:4" x14ac:dyDescent="0.3">
      <c r="A185" t="s">
        <v>162</v>
      </c>
      <c r="B185" t="s">
        <v>58</v>
      </c>
      <c r="C185">
        <v>499</v>
      </c>
      <c r="D185" t="str">
        <f>IFERROR(INDEX('Grades Lookup'!$B$25:$B$27,MATCH(C185,'Grades Lookup'!$A$25:$A$27,1)),"P")</f>
        <v>M</v>
      </c>
    </row>
    <row r="186" spans="1:4" x14ac:dyDescent="0.3">
      <c r="A186" t="s">
        <v>163</v>
      </c>
      <c r="B186" t="s">
        <v>90</v>
      </c>
      <c r="C186">
        <v>563</v>
      </c>
      <c r="D186" t="str">
        <f>IFERROR(INDEX('Grades Lookup'!$B$25:$B$27,MATCH(C186,'Grades Lookup'!$A$25:$A$27,1)),"P")</f>
        <v>F</v>
      </c>
    </row>
    <row r="187" spans="1:4" x14ac:dyDescent="0.3">
      <c r="A187" t="s">
        <v>164</v>
      </c>
      <c r="B187" t="s">
        <v>71</v>
      </c>
      <c r="C187">
        <v>573</v>
      </c>
      <c r="D187" t="str">
        <f>IFERROR(INDEX('Grades Lookup'!$B$25:$B$27,MATCH(C187,'Grades Lookup'!$A$25:$A$27,1)),"P")</f>
        <v>F</v>
      </c>
    </row>
    <row r="188" spans="1:4" x14ac:dyDescent="0.3">
      <c r="A188" t="s">
        <v>1282</v>
      </c>
      <c r="B188" t="s">
        <v>129</v>
      </c>
      <c r="C188">
        <v>190</v>
      </c>
      <c r="D188" t="str">
        <f>IFERROR(INDEX('Grades Lookup'!$B$25:$B$27,MATCH(C188,'Grades Lookup'!$A$25:$A$27,1)),"P")</f>
        <v>P</v>
      </c>
    </row>
    <row r="189" spans="1:4" x14ac:dyDescent="0.3">
      <c r="A189" t="s">
        <v>1462</v>
      </c>
      <c r="B189" t="s">
        <v>17</v>
      </c>
      <c r="C189">
        <v>64</v>
      </c>
      <c r="D189" t="str">
        <f>IFERROR(INDEX('Grades Lookup'!$B$25:$B$27,MATCH(C189,'Grades Lookup'!$A$25:$A$27,1)),"P")</f>
        <v>P</v>
      </c>
    </row>
    <row r="190" spans="1:4" x14ac:dyDescent="0.3">
      <c r="A190" t="s">
        <v>165</v>
      </c>
      <c r="B190" t="s">
        <v>25</v>
      </c>
      <c r="C190">
        <v>467</v>
      </c>
      <c r="D190" t="str">
        <f>IFERROR(INDEX('Grades Lookup'!$B$25:$B$27,MATCH(C190,'Grades Lookup'!$A$25:$A$27,1)),"P")</f>
        <v>M</v>
      </c>
    </row>
    <row r="191" spans="1:4" x14ac:dyDescent="0.3">
      <c r="A191" t="s">
        <v>166</v>
      </c>
      <c r="B191" t="s">
        <v>25</v>
      </c>
      <c r="C191">
        <v>718</v>
      </c>
      <c r="D191" t="str">
        <f>IFERROR(INDEX('Grades Lookup'!$B$25:$B$27,MATCH(C191,'Grades Lookup'!$A$25:$A$27,1)),"P")</f>
        <v>F</v>
      </c>
    </row>
    <row r="192" spans="1:4" x14ac:dyDescent="0.3">
      <c r="A192" t="s">
        <v>167</v>
      </c>
      <c r="B192" t="s">
        <v>97</v>
      </c>
      <c r="C192">
        <v>690</v>
      </c>
      <c r="D192" t="str">
        <f>IFERROR(INDEX('Grades Lookup'!$B$25:$B$27,MATCH(C192,'Grades Lookup'!$A$25:$A$27,1)),"P")</f>
        <v>F</v>
      </c>
    </row>
    <row r="193" spans="1:4" x14ac:dyDescent="0.3">
      <c r="A193" t="s">
        <v>365</v>
      </c>
      <c r="B193" t="s">
        <v>56</v>
      </c>
      <c r="C193">
        <v>231</v>
      </c>
      <c r="D193" t="str">
        <f>IFERROR(INDEX('Grades Lookup'!$B$25:$B$27,MATCH(C193,'Grades Lookup'!$A$25:$A$27,1)),"P")</f>
        <v>P</v>
      </c>
    </row>
    <row r="194" spans="1:4" x14ac:dyDescent="0.3">
      <c r="A194" t="s">
        <v>168</v>
      </c>
      <c r="B194" t="s">
        <v>21</v>
      </c>
      <c r="C194">
        <v>534</v>
      </c>
      <c r="D194" t="str">
        <f>IFERROR(INDEX('Grades Lookup'!$B$25:$B$27,MATCH(C194,'Grades Lookup'!$A$25:$A$27,1)),"P")</f>
        <v>F</v>
      </c>
    </row>
    <row r="195" spans="1:4" x14ac:dyDescent="0.3">
      <c r="A195" t="s">
        <v>169</v>
      </c>
      <c r="B195" t="s">
        <v>17</v>
      </c>
      <c r="C195">
        <v>647</v>
      </c>
      <c r="D195" t="str">
        <f>IFERROR(INDEX('Grades Lookup'!$B$25:$B$27,MATCH(C195,'Grades Lookup'!$A$25:$A$27,1)),"P")</f>
        <v>F</v>
      </c>
    </row>
    <row r="196" spans="1:4" x14ac:dyDescent="0.3">
      <c r="A196" t="s">
        <v>170</v>
      </c>
      <c r="B196" t="s">
        <v>49</v>
      </c>
      <c r="C196">
        <v>650</v>
      </c>
      <c r="D196" t="str">
        <f>IFERROR(INDEX('Grades Lookup'!$B$25:$B$27,MATCH(C196,'Grades Lookup'!$A$25:$A$27,1)),"P")</f>
        <v>F</v>
      </c>
    </row>
    <row r="197" spans="1:4" x14ac:dyDescent="0.3">
      <c r="A197" t="s">
        <v>171</v>
      </c>
      <c r="B197" t="s">
        <v>87</v>
      </c>
      <c r="C197">
        <v>503</v>
      </c>
      <c r="D197" t="str">
        <f>IFERROR(INDEX('Grades Lookup'!$B$25:$B$27,MATCH(C197,'Grades Lookup'!$A$25:$A$27,1)),"P")</f>
        <v>F</v>
      </c>
    </row>
    <row r="198" spans="1:4" x14ac:dyDescent="0.3">
      <c r="A198" t="s">
        <v>447</v>
      </c>
      <c r="B198" t="s">
        <v>45</v>
      </c>
      <c r="C198">
        <v>231</v>
      </c>
      <c r="D198" t="str">
        <f>IFERROR(INDEX('Grades Lookup'!$B$25:$B$27,MATCH(C198,'Grades Lookup'!$A$25:$A$27,1)),"P")</f>
        <v>P</v>
      </c>
    </row>
    <row r="199" spans="1:4" x14ac:dyDescent="0.3">
      <c r="A199" t="s">
        <v>1463</v>
      </c>
      <c r="B199" t="s">
        <v>78</v>
      </c>
      <c r="C199">
        <v>225</v>
      </c>
      <c r="D199" t="str">
        <f>IFERROR(INDEX('Grades Lookup'!$B$25:$B$27,MATCH(C199,'Grades Lookup'!$A$25:$A$27,1)),"P")</f>
        <v>P</v>
      </c>
    </row>
    <row r="200" spans="1:4" x14ac:dyDescent="0.3">
      <c r="A200" t="s">
        <v>172</v>
      </c>
      <c r="B200" t="s">
        <v>133</v>
      </c>
      <c r="C200">
        <v>576</v>
      </c>
      <c r="D200" t="str">
        <f>IFERROR(INDEX('Grades Lookup'!$B$25:$B$27,MATCH(C200,'Grades Lookup'!$A$25:$A$27,1)),"P")</f>
        <v>F</v>
      </c>
    </row>
    <row r="201" spans="1:4" x14ac:dyDescent="0.3">
      <c r="A201" t="s">
        <v>173</v>
      </c>
      <c r="B201" t="s">
        <v>33</v>
      </c>
      <c r="C201">
        <v>508</v>
      </c>
      <c r="D201" t="str">
        <f>IFERROR(INDEX('Grades Lookup'!$B$25:$B$27,MATCH(C201,'Grades Lookup'!$A$25:$A$27,1)),"P")</f>
        <v>F</v>
      </c>
    </row>
    <row r="202" spans="1:4" x14ac:dyDescent="0.3">
      <c r="A202" t="s">
        <v>174</v>
      </c>
      <c r="B202" t="s">
        <v>15</v>
      </c>
      <c r="C202">
        <v>409</v>
      </c>
      <c r="D202" t="str">
        <f>IFERROR(INDEX('Grades Lookup'!$B$25:$B$27,MATCH(C202,'Grades Lookup'!$A$25:$A$27,1)),"P")</f>
        <v>M</v>
      </c>
    </row>
    <row r="203" spans="1:4" x14ac:dyDescent="0.3">
      <c r="A203" t="s">
        <v>347</v>
      </c>
      <c r="B203" t="s">
        <v>27</v>
      </c>
      <c r="C203">
        <v>325</v>
      </c>
      <c r="D203" t="str">
        <f>IFERROR(INDEX('Grades Lookup'!$B$25:$B$27,MATCH(C203,'Grades Lookup'!$A$25:$A$27,1)),"P")</f>
        <v>M</v>
      </c>
    </row>
    <row r="204" spans="1:4" x14ac:dyDescent="0.3">
      <c r="A204" t="s">
        <v>175</v>
      </c>
      <c r="B204" t="s">
        <v>71</v>
      </c>
      <c r="C204">
        <v>542</v>
      </c>
      <c r="D204" t="str">
        <f>IFERROR(INDEX('Grades Lookup'!$B$25:$B$27,MATCH(C204,'Grades Lookup'!$A$25:$A$27,1)),"P")</f>
        <v>F</v>
      </c>
    </row>
    <row r="205" spans="1:4" x14ac:dyDescent="0.3">
      <c r="A205" t="s">
        <v>176</v>
      </c>
      <c r="B205" t="s">
        <v>31</v>
      </c>
      <c r="C205">
        <v>482</v>
      </c>
      <c r="D205" t="str">
        <f>IFERROR(INDEX('Grades Lookup'!$B$25:$B$27,MATCH(C205,'Grades Lookup'!$A$25:$A$27,1)),"P")</f>
        <v>M</v>
      </c>
    </row>
    <row r="206" spans="1:4" x14ac:dyDescent="0.3">
      <c r="A206" t="s">
        <v>1464</v>
      </c>
      <c r="B206" t="s">
        <v>39</v>
      </c>
      <c r="C206">
        <v>63</v>
      </c>
      <c r="D206" t="str">
        <f>IFERROR(INDEX('Grades Lookup'!$B$25:$B$27,MATCH(C206,'Grades Lookup'!$A$25:$A$27,1)),"P")</f>
        <v>P</v>
      </c>
    </row>
    <row r="207" spans="1:4" x14ac:dyDescent="0.3">
      <c r="A207" t="s">
        <v>177</v>
      </c>
      <c r="B207" t="s">
        <v>29</v>
      </c>
      <c r="C207">
        <v>480</v>
      </c>
      <c r="D207" t="str">
        <f>IFERROR(INDEX('Grades Lookup'!$B$25:$B$27,MATCH(C207,'Grades Lookup'!$A$25:$A$27,1)),"P")</f>
        <v>M</v>
      </c>
    </row>
    <row r="208" spans="1:4" x14ac:dyDescent="0.3">
      <c r="A208" t="s">
        <v>408</v>
      </c>
      <c r="B208" t="s">
        <v>39</v>
      </c>
      <c r="C208">
        <v>365</v>
      </c>
      <c r="D208" t="str">
        <f>IFERROR(INDEX('Grades Lookup'!$B$25:$B$27,MATCH(C208,'Grades Lookup'!$A$25:$A$27,1)),"P")</f>
        <v>M</v>
      </c>
    </row>
    <row r="209" spans="1:4" x14ac:dyDescent="0.3">
      <c r="A209" t="s">
        <v>178</v>
      </c>
      <c r="B209" t="s">
        <v>23</v>
      </c>
      <c r="C209">
        <v>464</v>
      </c>
      <c r="D209" t="str">
        <f>IFERROR(INDEX('Grades Lookup'!$B$25:$B$27,MATCH(C209,'Grades Lookup'!$A$25:$A$27,1)),"P")</f>
        <v>M</v>
      </c>
    </row>
    <row r="210" spans="1:4" x14ac:dyDescent="0.3">
      <c r="A210" t="s">
        <v>1376</v>
      </c>
      <c r="B210" t="s">
        <v>74</v>
      </c>
      <c r="C210">
        <v>121</v>
      </c>
      <c r="D210" t="str">
        <f>IFERROR(INDEX('Grades Lookup'!$B$25:$B$27,MATCH(C210,'Grades Lookup'!$A$25:$A$27,1)),"P")</f>
        <v>P</v>
      </c>
    </row>
    <row r="211" spans="1:4" x14ac:dyDescent="0.3">
      <c r="A211" t="s">
        <v>179</v>
      </c>
      <c r="B211" t="s">
        <v>58</v>
      </c>
      <c r="C211">
        <v>422</v>
      </c>
      <c r="D211" t="str">
        <f>IFERROR(INDEX('Grades Lookup'!$B$25:$B$27,MATCH(C211,'Grades Lookup'!$A$25:$A$27,1)),"P")</f>
        <v>M</v>
      </c>
    </row>
    <row r="212" spans="1:4" x14ac:dyDescent="0.3">
      <c r="A212" t="s">
        <v>180</v>
      </c>
      <c r="B212" t="s">
        <v>11</v>
      </c>
      <c r="C212">
        <v>647</v>
      </c>
      <c r="D212" t="str">
        <f>IFERROR(INDEX('Grades Lookup'!$B$25:$B$27,MATCH(C212,'Grades Lookup'!$A$25:$A$27,1)),"P")</f>
        <v>F</v>
      </c>
    </row>
    <row r="213" spans="1:4" x14ac:dyDescent="0.3">
      <c r="A213" t="s">
        <v>1362</v>
      </c>
      <c r="B213" t="s">
        <v>64</v>
      </c>
      <c r="C213">
        <v>359</v>
      </c>
      <c r="D213" t="str">
        <f>IFERROR(INDEX('Grades Lookup'!$B$25:$B$27,MATCH(C213,'Grades Lookup'!$A$25:$A$27,1)),"P")</f>
        <v>M</v>
      </c>
    </row>
    <row r="214" spans="1:4" x14ac:dyDescent="0.3">
      <c r="A214" t="s">
        <v>1465</v>
      </c>
      <c r="B214" t="s">
        <v>39</v>
      </c>
      <c r="C214">
        <v>348</v>
      </c>
      <c r="D214" t="str">
        <f>IFERROR(INDEX('Grades Lookup'!$B$25:$B$27,MATCH(C214,'Grades Lookup'!$A$25:$A$27,1)),"P")</f>
        <v>M</v>
      </c>
    </row>
    <row r="215" spans="1:4" x14ac:dyDescent="0.3">
      <c r="A215" t="s">
        <v>405</v>
      </c>
      <c r="B215" t="s">
        <v>27</v>
      </c>
      <c r="C215">
        <v>399</v>
      </c>
      <c r="D215" t="str">
        <f>IFERROR(INDEX('Grades Lookup'!$B$25:$B$27,MATCH(C215,'Grades Lookup'!$A$25:$A$27,1)),"P")</f>
        <v>M</v>
      </c>
    </row>
    <row r="216" spans="1:4" x14ac:dyDescent="0.3">
      <c r="A216" t="s">
        <v>1466</v>
      </c>
      <c r="B216" t="s">
        <v>78</v>
      </c>
      <c r="C216">
        <v>264</v>
      </c>
      <c r="D216" t="str">
        <f>IFERROR(INDEX('Grades Lookup'!$B$25:$B$27,MATCH(C216,'Grades Lookup'!$A$25:$A$27,1)),"P")</f>
        <v>P</v>
      </c>
    </row>
    <row r="217" spans="1:4" x14ac:dyDescent="0.3">
      <c r="A217" t="s">
        <v>483</v>
      </c>
      <c r="B217" t="s">
        <v>71</v>
      </c>
      <c r="C217">
        <v>127</v>
      </c>
      <c r="D217" t="str">
        <f>IFERROR(INDEX('Grades Lookup'!$B$25:$B$27,MATCH(C217,'Grades Lookup'!$A$25:$A$27,1)),"P")</f>
        <v>P</v>
      </c>
    </row>
    <row r="218" spans="1:4" x14ac:dyDescent="0.3">
      <c r="A218" t="s">
        <v>181</v>
      </c>
      <c r="B218" t="s">
        <v>21</v>
      </c>
      <c r="C218">
        <v>555</v>
      </c>
      <c r="D218" t="str">
        <f>IFERROR(INDEX('Grades Lookup'!$B$25:$B$27,MATCH(C218,'Grades Lookup'!$A$25:$A$27,1)),"P")</f>
        <v>F</v>
      </c>
    </row>
    <row r="219" spans="1:4" x14ac:dyDescent="0.3">
      <c r="A219" t="s">
        <v>182</v>
      </c>
      <c r="B219" t="s">
        <v>87</v>
      </c>
      <c r="C219">
        <v>454</v>
      </c>
      <c r="D219" t="str">
        <f>IFERROR(INDEX('Grades Lookup'!$B$25:$B$27,MATCH(C219,'Grades Lookup'!$A$25:$A$27,1)),"P")</f>
        <v>M</v>
      </c>
    </row>
    <row r="220" spans="1:4" x14ac:dyDescent="0.3">
      <c r="A220" t="s">
        <v>1404</v>
      </c>
      <c r="B220" t="s">
        <v>21</v>
      </c>
      <c r="C220">
        <v>171</v>
      </c>
      <c r="D220" t="str">
        <f>IFERROR(INDEX('Grades Lookup'!$B$25:$B$27,MATCH(C220,'Grades Lookup'!$A$25:$A$27,1)),"P")</f>
        <v>P</v>
      </c>
    </row>
    <row r="221" spans="1:4" x14ac:dyDescent="0.3">
      <c r="A221" t="s">
        <v>561</v>
      </c>
      <c r="B221" t="s">
        <v>31</v>
      </c>
      <c r="C221">
        <v>323</v>
      </c>
      <c r="D221" t="str">
        <f>IFERROR(INDEX('Grades Lookup'!$B$25:$B$27,MATCH(C221,'Grades Lookup'!$A$25:$A$27,1)),"P")</f>
        <v>M</v>
      </c>
    </row>
    <row r="222" spans="1:4" x14ac:dyDescent="0.3">
      <c r="A222" t="s">
        <v>183</v>
      </c>
      <c r="B222" t="s">
        <v>133</v>
      </c>
      <c r="C222">
        <v>635</v>
      </c>
      <c r="D222" t="str">
        <f>IFERROR(INDEX('Grades Lookup'!$B$25:$B$27,MATCH(C222,'Grades Lookup'!$A$25:$A$27,1)),"P")</f>
        <v>F</v>
      </c>
    </row>
    <row r="223" spans="1:4" x14ac:dyDescent="0.3">
      <c r="A223" t="s">
        <v>1467</v>
      </c>
      <c r="B223" t="s">
        <v>56</v>
      </c>
      <c r="C223">
        <v>295</v>
      </c>
      <c r="D223" t="str">
        <f>IFERROR(INDEX('Grades Lookup'!$B$25:$B$27,MATCH(C223,'Grades Lookup'!$A$25:$A$27,1)),"P")</f>
        <v>P</v>
      </c>
    </row>
    <row r="224" spans="1:4" x14ac:dyDescent="0.3">
      <c r="A224" t="s">
        <v>425</v>
      </c>
      <c r="B224" t="s">
        <v>90</v>
      </c>
      <c r="C224">
        <v>204</v>
      </c>
      <c r="D224" t="str">
        <f>IFERROR(INDEX('Grades Lookup'!$B$25:$B$27,MATCH(C224,'Grades Lookup'!$A$25:$A$27,1)),"P")</f>
        <v>P</v>
      </c>
    </row>
    <row r="225" spans="1:4" x14ac:dyDescent="0.3">
      <c r="A225" t="s">
        <v>184</v>
      </c>
      <c r="B225" t="s">
        <v>25</v>
      </c>
      <c r="C225">
        <v>670</v>
      </c>
      <c r="D225" t="str">
        <f>IFERROR(INDEX('Grades Lookup'!$B$25:$B$27,MATCH(C225,'Grades Lookup'!$A$25:$A$27,1)),"P")</f>
        <v>F</v>
      </c>
    </row>
    <row r="226" spans="1:4" x14ac:dyDescent="0.3">
      <c r="A226" t="s">
        <v>185</v>
      </c>
      <c r="B226" t="s">
        <v>15</v>
      </c>
      <c r="C226">
        <v>427</v>
      </c>
      <c r="D226" t="str">
        <f>IFERROR(INDEX('Grades Lookup'!$B$25:$B$27,MATCH(C226,'Grades Lookup'!$A$25:$A$27,1)),"P")</f>
        <v>M</v>
      </c>
    </row>
    <row r="227" spans="1:4" x14ac:dyDescent="0.3">
      <c r="A227" t="s">
        <v>186</v>
      </c>
      <c r="B227" t="s">
        <v>78</v>
      </c>
      <c r="C227">
        <v>499</v>
      </c>
      <c r="D227" t="str">
        <f>IFERROR(INDEX('Grades Lookup'!$B$25:$B$27,MATCH(C227,'Grades Lookup'!$A$25:$A$27,1)),"P")</f>
        <v>M</v>
      </c>
    </row>
    <row r="228" spans="1:4" x14ac:dyDescent="0.3">
      <c r="A228" t="s">
        <v>187</v>
      </c>
      <c r="B228" t="s">
        <v>83</v>
      </c>
      <c r="C228">
        <v>605</v>
      </c>
      <c r="D228" t="str">
        <f>IFERROR(INDEX('Grades Lookup'!$B$25:$B$27,MATCH(C228,'Grades Lookup'!$A$25:$A$27,1)),"P")</f>
        <v>F</v>
      </c>
    </row>
    <row r="229" spans="1:4" x14ac:dyDescent="0.3">
      <c r="A229" t="s">
        <v>188</v>
      </c>
      <c r="B229" t="s">
        <v>39</v>
      </c>
      <c r="C229">
        <v>608</v>
      </c>
      <c r="D229" t="str">
        <f>IFERROR(INDEX('Grades Lookup'!$B$25:$B$27,MATCH(C229,'Grades Lookup'!$A$25:$A$27,1)),"P")</f>
        <v>F</v>
      </c>
    </row>
    <row r="230" spans="1:4" x14ac:dyDescent="0.3">
      <c r="A230" t="s">
        <v>544</v>
      </c>
      <c r="B230" t="s">
        <v>29</v>
      </c>
      <c r="C230">
        <v>180</v>
      </c>
      <c r="D230" t="str">
        <f>IFERROR(INDEX('Grades Lookup'!$B$25:$B$27,MATCH(C230,'Grades Lookup'!$A$25:$A$27,1)),"P")</f>
        <v>P</v>
      </c>
    </row>
    <row r="231" spans="1:4" x14ac:dyDescent="0.3">
      <c r="A231" t="s">
        <v>189</v>
      </c>
      <c r="B231" t="s">
        <v>13</v>
      </c>
      <c r="C231">
        <v>666</v>
      </c>
      <c r="D231" t="str">
        <f>IFERROR(INDEX('Grades Lookup'!$B$25:$B$27,MATCH(C231,'Grades Lookup'!$A$25:$A$27,1)),"P")</f>
        <v>F</v>
      </c>
    </row>
    <row r="232" spans="1:4" x14ac:dyDescent="0.3">
      <c r="A232" t="s">
        <v>1310</v>
      </c>
      <c r="B232" t="s">
        <v>133</v>
      </c>
      <c r="C232">
        <v>66</v>
      </c>
      <c r="D232" t="str">
        <f>IFERROR(INDEX('Grades Lookup'!$B$25:$B$27,MATCH(C232,'Grades Lookup'!$A$25:$A$27,1)),"P")</f>
        <v>P</v>
      </c>
    </row>
    <row r="233" spans="1:4" x14ac:dyDescent="0.3">
      <c r="A233" t="s">
        <v>819</v>
      </c>
      <c r="B233" t="s">
        <v>29</v>
      </c>
      <c r="C233">
        <v>255</v>
      </c>
      <c r="D233" t="str">
        <f>IFERROR(INDEX('Grades Lookup'!$B$25:$B$27,MATCH(C233,'Grades Lookup'!$A$25:$A$27,1)),"P")</f>
        <v>P</v>
      </c>
    </row>
    <row r="234" spans="1:4" x14ac:dyDescent="0.3">
      <c r="A234" t="s">
        <v>591</v>
      </c>
      <c r="B234" t="s">
        <v>23</v>
      </c>
      <c r="C234">
        <v>306</v>
      </c>
      <c r="D234" t="str">
        <f>IFERROR(INDEX('Grades Lookup'!$B$25:$B$27,MATCH(C234,'Grades Lookup'!$A$25:$A$27,1)),"P")</f>
        <v>M</v>
      </c>
    </row>
    <row r="235" spans="1:4" x14ac:dyDescent="0.3">
      <c r="A235" t="s">
        <v>421</v>
      </c>
      <c r="B235" t="s">
        <v>11</v>
      </c>
      <c r="C235">
        <v>381</v>
      </c>
      <c r="D235" t="str">
        <f>IFERROR(INDEX('Grades Lookup'!$B$25:$B$27,MATCH(C235,'Grades Lookup'!$A$25:$A$27,1)),"P")</f>
        <v>M</v>
      </c>
    </row>
    <row r="236" spans="1:4" x14ac:dyDescent="0.3">
      <c r="A236" t="s">
        <v>190</v>
      </c>
      <c r="B236" t="s">
        <v>133</v>
      </c>
      <c r="C236">
        <v>553</v>
      </c>
      <c r="D236" t="str">
        <f>IFERROR(INDEX('Grades Lookup'!$B$25:$B$27,MATCH(C236,'Grades Lookup'!$A$25:$A$27,1)),"P")</f>
        <v>F</v>
      </c>
    </row>
    <row r="237" spans="1:4" x14ac:dyDescent="0.3">
      <c r="A237" t="s">
        <v>804</v>
      </c>
      <c r="B237" t="s">
        <v>133</v>
      </c>
      <c r="C237">
        <v>345</v>
      </c>
      <c r="D237" t="str">
        <f>IFERROR(INDEX('Grades Lookup'!$B$25:$B$27,MATCH(C237,'Grades Lookup'!$A$25:$A$27,1)),"P")</f>
        <v>M</v>
      </c>
    </row>
    <row r="238" spans="1:4" x14ac:dyDescent="0.3">
      <c r="A238" t="s">
        <v>1236</v>
      </c>
      <c r="B238" t="s">
        <v>27</v>
      </c>
      <c r="C238">
        <v>68</v>
      </c>
      <c r="D238" t="str">
        <f>IFERROR(INDEX('Grades Lookup'!$B$25:$B$27,MATCH(C238,'Grades Lookup'!$A$25:$A$27,1)),"P")</f>
        <v>P</v>
      </c>
    </row>
    <row r="239" spans="1:4" x14ac:dyDescent="0.3">
      <c r="A239" t="s">
        <v>1468</v>
      </c>
      <c r="B239" t="s">
        <v>29</v>
      </c>
      <c r="C239">
        <v>398</v>
      </c>
      <c r="D239" t="str">
        <f>IFERROR(INDEX('Grades Lookup'!$B$25:$B$27,MATCH(C239,'Grades Lookup'!$A$25:$A$27,1)),"P")</f>
        <v>M</v>
      </c>
    </row>
    <row r="240" spans="1:4" x14ac:dyDescent="0.3">
      <c r="A240" t="s">
        <v>191</v>
      </c>
      <c r="B240" t="s">
        <v>74</v>
      </c>
      <c r="C240">
        <v>616</v>
      </c>
      <c r="D240" t="str">
        <f>IFERROR(INDEX('Grades Lookup'!$B$25:$B$27,MATCH(C240,'Grades Lookup'!$A$25:$A$27,1)),"P")</f>
        <v>F</v>
      </c>
    </row>
    <row r="241" spans="1:4" x14ac:dyDescent="0.3">
      <c r="A241" t="s">
        <v>340</v>
      </c>
      <c r="B241" t="s">
        <v>56</v>
      </c>
      <c r="C241">
        <v>326</v>
      </c>
      <c r="D241" t="str">
        <f>IFERROR(INDEX('Grades Lookup'!$B$25:$B$27,MATCH(C241,'Grades Lookup'!$A$25:$A$27,1)),"P")</f>
        <v>M</v>
      </c>
    </row>
    <row r="242" spans="1:4" x14ac:dyDescent="0.3">
      <c r="A242" t="s">
        <v>1469</v>
      </c>
      <c r="B242" t="s">
        <v>87</v>
      </c>
      <c r="C242">
        <v>302</v>
      </c>
      <c r="D242" t="str">
        <f>IFERROR(INDEX('Grades Lookup'!$B$25:$B$27,MATCH(C242,'Grades Lookup'!$A$25:$A$27,1)),"P")</f>
        <v>M</v>
      </c>
    </row>
    <row r="243" spans="1:4" x14ac:dyDescent="0.3">
      <c r="A243" t="s">
        <v>192</v>
      </c>
      <c r="B243" t="s">
        <v>17</v>
      </c>
      <c r="C243">
        <v>423</v>
      </c>
      <c r="D243" t="str">
        <f>IFERROR(INDEX('Grades Lookup'!$B$25:$B$27,MATCH(C243,'Grades Lookup'!$A$25:$A$27,1)),"P")</f>
        <v>M</v>
      </c>
    </row>
    <row r="244" spans="1:4" x14ac:dyDescent="0.3">
      <c r="A244" t="s">
        <v>1470</v>
      </c>
      <c r="B244" t="s">
        <v>35</v>
      </c>
      <c r="C244">
        <v>290</v>
      </c>
      <c r="D244" t="str">
        <f>IFERROR(INDEX('Grades Lookup'!$B$25:$B$27,MATCH(C244,'Grades Lookup'!$A$25:$A$27,1)),"P")</f>
        <v>P</v>
      </c>
    </row>
    <row r="245" spans="1:4" x14ac:dyDescent="0.3">
      <c r="A245" t="s">
        <v>1471</v>
      </c>
      <c r="B245" t="s">
        <v>31</v>
      </c>
      <c r="C245">
        <v>353</v>
      </c>
      <c r="D245" t="str">
        <f>IFERROR(INDEX('Grades Lookup'!$B$25:$B$27,MATCH(C245,'Grades Lookup'!$A$25:$A$27,1)),"P")</f>
        <v>M</v>
      </c>
    </row>
    <row r="246" spans="1:4" x14ac:dyDescent="0.3">
      <c r="A246" t="s">
        <v>508</v>
      </c>
      <c r="B246" t="s">
        <v>83</v>
      </c>
      <c r="C246">
        <v>309</v>
      </c>
      <c r="D246" t="str">
        <f>IFERROR(INDEX('Grades Lookup'!$B$25:$B$27,MATCH(C246,'Grades Lookup'!$A$25:$A$27,1)),"P")</f>
        <v>M</v>
      </c>
    </row>
    <row r="247" spans="1:4" x14ac:dyDescent="0.3">
      <c r="A247" t="s">
        <v>1472</v>
      </c>
      <c r="B247" t="s">
        <v>13</v>
      </c>
      <c r="C247">
        <v>237</v>
      </c>
      <c r="D247" t="str">
        <f>IFERROR(INDEX('Grades Lookup'!$B$25:$B$27,MATCH(C247,'Grades Lookup'!$A$25:$A$27,1)),"P")</f>
        <v>P</v>
      </c>
    </row>
    <row r="248" spans="1:4" x14ac:dyDescent="0.3">
      <c r="A248" t="s">
        <v>1473</v>
      </c>
      <c r="B248" t="s">
        <v>11</v>
      </c>
      <c r="C248">
        <v>373</v>
      </c>
      <c r="D248" t="str">
        <f>IFERROR(INDEX('Grades Lookup'!$B$25:$B$27,MATCH(C248,'Grades Lookup'!$A$25:$A$27,1)),"P")</f>
        <v>M</v>
      </c>
    </row>
    <row r="249" spans="1:4" x14ac:dyDescent="0.3">
      <c r="A249" t="s">
        <v>1421</v>
      </c>
      <c r="B249" t="s">
        <v>35</v>
      </c>
      <c r="C249">
        <v>124</v>
      </c>
      <c r="D249" t="str">
        <f>IFERROR(INDEX('Grades Lookup'!$B$25:$B$27,MATCH(C249,'Grades Lookup'!$A$25:$A$27,1)),"P")</f>
        <v>P</v>
      </c>
    </row>
    <row r="250" spans="1:4" x14ac:dyDescent="0.3">
      <c r="A250" t="s">
        <v>560</v>
      </c>
      <c r="B250" t="s">
        <v>129</v>
      </c>
      <c r="C250">
        <v>391</v>
      </c>
      <c r="D250" t="str">
        <f>IFERROR(INDEX('Grades Lookup'!$B$25:$B$27,MATCH(C250,'Grades Lookup'!$A$25:$A$27,1)),"P")</f>
        <v>M</v>
      </c>
    </row>
    <row r="251" spans="1:4" x14ac:dyDescent="0.3">
      <c r="A251" t="s">
        <v>193</v>
      </c>
      <c r="B251" t="s">
        <v>144</v>
      </c>
      <c r="C251">
        <v>479</v>
      </c>
      <c r="D251" t="str">
        <f>IFERROR(INDEX('Grades Lookup'!$B$25:$B$27,MATCH(C251,'Grades Lookup'!$A$25:$A$27,1)),"P")</f>
        <v>M</v>
      </c>
    </row>
    <row r="252" spans="1:4" x14ac:dyDescent="0.3">
      <c r="A252" t="s">
        <v>194</v>
      </c>
      <c r="B252" t="s">
        <v>13</v>
      </c>
      <c r="C252">
        <v>604</v>
      </c>
      <c r="D252" t="str">
        <f>IFERROR(INDEX('Grades Lookup'!$B$25:$B$27,MATCH(C252,'Grades Lookup'!$A$25:$A$27,1)),"P")</f>
        <v>F</v>
      </c>
    </row>
    <row r="253" spans="1:4" x14ac:dyDescent="0.3">
      <c r="A253" t="s">
        <v>195</v>
      </c>
      <c r="B253" t="s">
        <v>35</v>
      </c>
      <c r="C253">
        <v>543</v>
      </c>
      <c r="D253" t="str">
        <f>IFERROR(INDEX('Grades Lookup'!$B$25:$B$27,MATCH(C253,'Grades Lookup'!$A$25:$A$27,1)),"P")</f>
        <v>F</v>
      </c>
    </row>
    <row r="254" spans="1:4" x14ac:dyDescent="0.3">
      <c r="A254" t="s">
        <v>196</v>
      </c>
      <c r="B254" t="s">
        <v>35</v>
      </c>
      <c r="C254">
        <v>442</v>
      </c>
      <c r="D254" t="str">
        <f>IFERROR(INDEX('Grades Lookup'!$B$25:$B$27,MATCH(C254,'Grades Lookup'!$A$25:$A$27,1)),"P")</f>
        <v>M</v>
      </c>
    </row>
    <row r="255" spans="1:4" x14ac:dyDescent="0.3">
      <c r="A255" t="s">
        <v>197</v>
      </c>
      <c r="B255" t="s">
        <v>49</v>
      </c>
      <c r="C255">
        <v>550</v>
      </c>
      <c r="D255" t="str">
        <f>IFERROR(INDEX('Grades Lookup'!$B$25:$B$27,MATCH(C255,'Grades Lookup'!$A$25:$A$27,1)),"P")</f>
        <v>F</v>
      </c>
    </row>
    <row r="256" spans="1:4" x14ac:dyDescent="0.3">
      <c r="A256" t="s">
        <v>356</v>
      </c>
      <c r="B256" t="s">
        <v>87</v>
      </c>
      <c r="C256">
        <v>304</v>
      </c>
      <c r="D256" t="str">
        <f>IFERROR(INDEX('Grades Lookup'!$B$25:$B$27,MATCH(C256,'Grades Lookup'!$A$25:$A$27,1)),"P")</f>
        <v>M</v>
      </c>
    </row>
    <row r="257" spans="1:4" x14ac:dyDescent="0.3">
      <c r="A257" t="s">
        <v>198</v>
      </c>
      <c r="B257" t="s">
        <v>78</v>
      </c>
      <c r="C257">
        <v>407</v>
      </c>
      <c r="D257" t="str">
        <f>IFERROR(INDEX('Grades Lookup'!$B$25:$B$27,MATCH(C257,'Grades Lookup'!$A$25:$A$27,1)),"P")</f>
        <v>M</v>
      </c>
    </row>
    <row r="258" spans="1:4" x14ac:dyDescent="0.3">
      <c r="A258" t="s">
        <v>199</v>
      </c>
      <c r="B258" t="s">
        <v>74</v>
      </c>
      <c r="C258">
        <v>440</v>
      </c>
      <c r="D258" t="str">
        <f>IFERROR(INDEX('Grades Lookup'!$B$25:$B$27,MATCH(C258,'Grades Lookup'!$A$25:$A$27,1)),"P")</f>
        <v>M</v>
      </c>
    </row>
    <row r="259" spans="1:4" x14ac:dyDescent="0.3">
      <c r="A259" t="s">
        <v>676</v>
      </c>
      <c r="B259" t="s">
        <v>31</v>
      </c>
      <c r="C259">
        <v>38</v>
      </c>
      <c r="D259" t="str">
        <f>IFERROR(INDEX('Grades Lookup'!$B$25:$B$27,MATCH(C259,'Grades Lookup'!$A$25:$A$27,1)),"P")</f>
        <v>P</v>
      </c>
    </row>
    <row r="260" spans="1:4" x14ac:dyDescent="0.3">
      <c r="A260" t="s">
        <v>200</v>
      </c>
      <c r="B260" t="s">
        <v>78</v>
      </c>
      <c r="C260">
        <v>568</v>
      </c>
      <c r="D260" t="str">
        <f>IFERROR(INDEX('Grades Lookup'!$B$25:$B$27,MATCH(C260,'Grades Lookup'!$A$25:$A$27,1)),"P")</f>
        <v>F</v>
      </c>
    </row>
    <row r="261" spans="1:4" x14ac:dyDescent="0.3">
      <c r="A261" t="s">
        <v>1474</v>
      </c>
      <c r="B261" t="s">
        <v>13</v>
      </c>
      <c r="C261">
        <v>374</v>
      </c>
      <c r="D261" t="str">
        <f>IFERROR(INDEX('Grades Lookup'!$B$25:$B$27,MATCH(C261,'Grades Lookup'!$A$25:$A$27,1)),"P")</f>
        <v>M</v>
      </c>
    </row>
    <row r="262" spans="1:4" x14ac:dyDescent="0.3">
      <c r="A262" t="s">
        <v>201</v>
      </c>
      <c r="B262" t="s">
        <v>11</v>
      </c>
      <c r="C262">
        <v>654</v>
      </c>
      <c r="D262" t="str">
        <f>IFERROR(INDEX('Grades Lookup'!$B$25:$B$27,MATCH(C262,'Grades Lookup'!$A$25:$A$27,1)),"P")</f>
        <v>F</v>
      </c>
    </row>
    <row r="263" spans="1:4" x14ac:dyDescent="0.3">
      <c r="A263" t="s">
        <v>1475</v>
      </c>
      <c r="B263" t="s">
        <v>97</v>
      </c>
      <c r="C263">
        <v>117</v>
      </c>
      <c r="D263" t="str">
        <f>IFERROR(INDEX('Grades Lookup'!$B$25:$B$27,MATCH(C263,'Grades Lookup'!$A$25:$A$27,1)),"P")</f>
        <v>P</v>
      </c>
    </row>
    <row r="264" spans="1:4" x14ac:dyDescent="0.3">
      <c r="A264" t="s">
        <v>639</v>
      </c>
      <c r="B264" t="s">
        <v>83</v>
      </c>
      <c r="C264">
        <v>386</v>
      </c>
      <c r="D264" t="str">
        <f>IFERROR(INDEX('Grades Lookup'!$B$25:$B$27,MATCH(C264,'Grades Lookup'!$A$25:$A$27,1)),"P")</f>
        <v>M</v>
      </c>
    </row>
    <row r="265" spans="1:4" x14ac:dyDescent="0.3">
      <c r="A265" t="s">
        <v>439</v>
      </c>
      <c r="B265" t="s">
        <v>29</v>
      </c>
      <c r="C265">
        <v>386</v>
      </c>
      <c r="D265" t="str">
        <f>IFERROR(INDEX('Grades Lookup'!$B$25:$B$27,MATCH(C265,'Grades Lookup'!$A$25:$A$27,1)),"P")</f>
        <v>M</v>
      </c>
    </row>
    <row r="266" spans="1:4" x14ac:dyDescent="0.3">
      <c r="A266" t="s">
        <v>202</v>
      </c>
      <c r="B266" t="s">
        <v>144</v>
      </c>
      <c r="C266">
        <v>486</v>
      </c>
      <c r="D266" t="str">
        <f>IFERROR(INDEX('Grades Lookup'!$B$25:$B$27,MATCH(C266,'Grades Lookup'!$A$25:$A$27,1)),"P")</f>
        <v>M</v>
      </c>
    </row>
    <row r="267" spans="1:4" x14ac:dyDescent="0.3">
      <c r="A267" t="s">
        <v>453</v>
      </c>
      <c r="B267" t="s">
        <v>19</v>
      </c>
      <c r="C267">
        <v>69</v>
      </c>
      <c r="D267" t="str">
        <f>IFERROR(INDEX('Grades Lookup'!$B$25:$B$27,MATCH(C267,'Grades Lookup'!$A$25:$A$27,1)),"P")</f>
        <v>P</v>
      </c>
    </row>
    <row r="268" spans="1:4" x14ac:dyDescent="0.3">
      <c r="A268" t="s">
        <v>203</v>
      </c>
      <c r="B268" t="s">
        <v>56</v>
      </c>
      <c r="C268">
        <v>534</v>
      </c>
      <c r="D268" t="str">
        <f>IFERROR(INDEX('Grades Lookup'!$B$25:$B$27,MATCH(C268,'Grades Lookup'!$A$25:$A$27,1)),"P")</f>
        <v>F</v>
      </c>
    </row>
    <row r="269" spans="1:4" x14ac:dyDescent="0.3">
      <c r="A269" t="s">
        <v>204</v>
      </c>
      <c r="B269" t="s">
        <v>133</v>
      </c>
      <c r="C269">
        <v>541</v>
      </c>
      <c r="D269" t="str">
        <f>IFERROR(INDEX('Grades Lookup'!$B$25:$B$27,MATCH(C269,'Grades Lookup'!$A$25:$A$27,1)),"P")</f>
        <v>F</v>
      </c>
    </row>
    <row r="270" spans="1:4" x14ac:dyDescent="0.3">
      <c r="A270" t="s">
        <v>205</v>
      </c>
      <c r="B270" t="s">
        <v>129</v>
      </c>
      <c r="C270">
        <v>529</v>
      </c>
      <c r="D270" t="str">
        <f>IFERROR(INDEX('Grades Lookup'!$B$25:$B$27,MATCH(C270,'Grades Lookup'!$A$25:$A$27,1)),"P")</f>
        <v>F</v>
      </c>
    </row>
    <row r="271" spans="1:4" x14ac:dyDescent="0.3">
      <c r="A271" t="s">
        <v>206</v>
      </c>
      <c r="B271" t="s">
        <v>35</v>
      </c>
      <c r="C271">
        <v>401</v>
      </c>
      <c r="D271" t="str">
        <f>IFERROR(INDEX('Grades Lookup'!$B$25:$B$27,MATCH(C271,'Grades Lookup'!$A$25:$A$27,1)),"P")</f>
        <v>M</v>
      </c>
    </row>
    <row r="272" spans="1:4" x14ac:dyDescent="0.3">
      <c r="A272" t="s">
        <v>207</v>
      </c>
      <c r="B272" t="s">
        <v>129</v>
      </c>
      <c r="C272">
        <v>613</v>
      </c>
      <c r="D272" t="str">
        <f>IFERROR(INDEX('Grades Lookup'!$B$25:$B$27,MATCH(C272,'Grades Lookup'!$A$25:$A$27,1)),"P")</f>
        <v>F</v>
      </c>
    </row>
    <row r="273" spans="1:4" x14ac:dyDescent="0.3">
      <c r="A273" t="s">
        <v>208</v>
      </c>
      <c r="B273" t="s">
        <v>76</v>
      </c>
      <c r="C273">
        <v>677</v>
      </c>
      <c r="D273" t="str">
        <f>IFERROR(INDEX('Grades Lookup'!$B$25:$B$27,MATCH(C273,'Grades Lookup'!$A$25:$A$27,1)),"P")</f>
        <v>F</v>
      </c>
    </row>
    <row r="274" spans="1:4" x14ac:dyDescent="0.3">
      <c r="A274" t="s">
        <v>209</v>
      </c>
      <c r="B274" t="s">
        <v>45</v>
      </c>
      <c r="C274">
        <v>561</v>
      </c>
      <c r="D274" t="str">
        <f>IFERROR(INDEX('Grades Lookup'!$B$25:$B$27,MATCH(C274,'Grades Lookup'!$A$25:$A$27,1)),"P")</f>
        <v>F</v>
      </c>
    </row>
    <row r="275" spans="1:4" x14ac:dyDescent="0.3">
      <c r="A275" t="s">
        <v>582</v>
      </c>
      <c r="B275" t="s">
        <v>129</v>
      </c>
      <c r="C275">
        <v>93</v>
      </c>
      <c r="D275" t="str">
        <f>IFERROR(INDEX('Grades Lookup'!$B$25:$B$27,MATCH(C275,'Grades Lookup'!$A$25:$A$27,1)),"P")</f>
        <v>P</v>
      </c>
    </row>
    <row r="276" spans="1:4" x14ac:dyDescent="0.3">
      <c r="A276" t="s">
        <v>210</v>
      </c>
      <c r="B276" t="s">
        <v>23</v>
      </c>
      <c r="C276">
        <v>695</v>
      </c>
      <c r="D276" t="str">
        <f>IFERROR(INDEX('Grades Lookup'!$B$25:$B$27,MATCH(C276,'Grades Lookup'!$A$25:$A$27,1)),"P")</f>
        <v>F</v>
      </c>
    </row>
    <row r="277" spans="1:4" x14ac:dyDescent="0.3">
      <c r="A277" t="s">
        <v>211</v>
      </c>
      <c r="B277" t="s">
        <v>97</v>
      </c>
      <c r="C277">
        <v>524</v>
      </c>
      <c r="D277" t="str">
        <f>IFERROR(INDEX('Grades Lookup'!$B$25:$B$27,MATCH(C277,'Grades Lookup'!$A$25:$A$27,1)),"P")</f>
        <v>F</v>
      </c>
    </row>
    <row r="278" spans="1:4" x14ac:dyDescent="0.3">
      <c r="A278" t="s">
        <v>401</v>
      </c>
      <c r="B278" t="s">
        <v>17</v>
      </c>
      <c r="C278">
        <v>165</v>
      </c>
      <c r="D278" t="str">
        <f>IFERROR(INDEX('Grades Lookup'!$B$25:$B$27,MATCH(C278,'Grades Lookup'!$A$25:$A$27,1)),"P")</f>
        <v>P</v>
      </c>
    </row>
    <row r="279" spans="1:4" x14ac:dyDescent="0.3">
      <c r="A279" t="s">
        <v>731</v>
      </c>
      <c r="B279" t="s">
        <v>87</v>
      </c>
      <c r="C279">
        <v>339</v>
      </c>
      <c r="D279" t="str">
        <f>IFERROR(INDEX('Grades Lookup'!$B$25:$B$27,MATCH(C279,'Grades Lookup'!$A$25:$A$27,1)),"P")</f>
        <v>M</v>
      </c>
    </row>
    <row r="280" spans="1:4" x14ac:dyDescent="0.3">
      <c r="A280" t="s">
        <v>212</v>
      </c>
      <c r="B280" t="s">
        <v>78</v>
      </c>
      <c r="C280">
        <v>511</v>
      </c>
      <c r="D280" t="str">
        <f>IFERROR(INDEX('Grades Lookup'!$B$25:$B$27,MATCH(C280,'Grades Lookup'!$A$25:$A$27,1)),"P")</f>
        <v>F</v>
      </c>
    </row>
    <row r="281" spans="1:4" x14ac:dyDescent="0.3">
      <c r="A281" t="s">
        <v>213</v>
      </c>
      <c r="B281" t="s">
        <v>144</v>
      </c>
      <c r="C281">
        <v>512</v>
      </c>
      <c r="D281" t="str">
        <f>IFERROR(INDEX('Grades Lookup'!$B$25:$B$27,MATCH(C281,'Grades Lookup'!$A$25:$A$27,1)),"P")</f>
        <v>F</v>
      </c>
    </row>
    <row r="282" spans="1:4" x14ac:dyDescent="0.3">
      <c r="A282" t="s">
        <v>214</v>
      </c>
      <c r="B282" t="s">
        <v>13</v>
      </c>
      <c r="C282">
        <v>481</v>
      </c>
      <c r="D282" t="str">
        <f>IFERROR(INDEX('Grades Lookup'!$B$25:$B$27,MATCH(C282,'Grades Lookup'!$A$25:$A$27,1)),"P")</f>
        <v>M</v>
      </c>
    </row>
    <row r="283" spans="1:4" x14ac:dyDescent="0.3">
      <c r="A283" t="s">
        <v>547</v>
      </c>
      <c r="B283" t="s">
        <v>19</v>
      </c>
      <c r="C283">
        <v>289</v>
      </c>
      <c r="D283" t="str">
        <f>IFERROR(INDEX('Grades Lookup'!$B$25:$B$27,MATCH(C283,'Grades Lookup'!$A$25:$A$27,1)),"P")</f>
        <v>P</v>
      </c>
    </row>
    <row r="284" spans="1:4" x14ac:dyDescent="0.3">
      <c r="A284" t="s">
        <v>215</v>
      </c>
      <c r="B284" t="s">
        <v>33</v>
      </c>
      <c r="C284">
        <v>481</v>
      </c>
      <c r="D284" t="str">
        <f>IFERROR(INDEX('Grades Lookup'!$B$25:$B$27,MATCH(C284,'Grades Lookup'!$A$25:$A$27,1)),"P")</f>
        <v>M</v>
      </c>
    </row>
    <row r="285" spans="1:4" x14ac:dyDescent="0.3">
      <c r="A285" t="s">
        <v>216</v>
      </c>
      <c r="B285" t="s">
        <v>49</v>
      </c>
      <c r="C285">
        <v>500</v>
      </c>
      <c r="D285" t="str">
        <f>IFERROR(INDEX('Grades Lookup'!$B$25:$B$27,MATCH(C285,'Grades Lookup'!$A$25:$A$27,1)),"P")</f>
        <v>F</v>
      </c>
    </row>
    <row r="286" spans="1:4" x14ac:dyDescent="0.3">
      <c r="A286" t="s">
        <v>1476</v>
      </c>
      <c r="B286" t="s">
        <v>31</v>
      </c>
      <c r="C286">
        <v>342</v>
      </c>
      <c r="D286" t="str">
        <f>IFERROR(INDEX('Grades Lookup'!$B$25:$B$27,MATCH(C286,'Grades Lookup'!$A$25:$A$27,1)),"P")</f>
        <v>M</v>
      </c>
    </row>
    <row r="287" spans="1:4" x14ac:dyDescent="0.3">
      <c r="A287" t="s">
        <v>1477</v>
      </c>
      <c r="B287" t="s">
        <v>13</v>
      </c>
      <c r="C287">
        <v>237</v>
      </c>
      <c r="D287" t="str">
        <f>IFERROR(INDEX('Grades Lookup'!$B$25:$B$27,MATCH(C287,'Grades Lookup'!$A$25:$A$27,1)),"P")</f>
        <v>P</v>
      </c>
    </row>
    <row r="288" spans="1:4" x14ac:dyDescent="0.3">
      <c r="A288" t="s">
        <v>1146</v>
      </c>
      <c r="B288" t="s">
        <v>133</v>
      </c>
      <c r="C288">
        <v>276</v>
      </c>
      <c r="D288" t="str">
        <f>IFERROR(INDEX('Grades Lookup'!$B$25:$B$27,MATCH(C288,'Grades Lookup'!$A$25:$A$27,1)),"P")</f>
        <v>P</v>
      </c>
    </row>
    <row r="289" spans="1:4" x14ac:dyDescent="0.3">
      <c r="A289" t="s">
        <v>217</v>
      </c>
      <c r="B289" t="s">
        <v>144</v>
      </c>
      <c r="C289">
        <v>529</v>
      </c>
      <c r="D289" t="str">
        <f>IFERROR(INDEX('Grades Lookup'!$B$25:$B$27,MATCH(C289,'Grades Lookup'!$A$25:$A$27,1)),"P")</f>
        <v>F</v>
      </c>
    </row>
    <row r="290" spans="1:4" x14ac:dyDescent="0.3">
      <c r="A290" t="s">
        <v>218</v>
      </c>
      <c r="B290" t="s">
        <v>64</v>
      </c>
      <c r="C290">
        <v>548</v>
      </c>
      <c r="D290" t="str">
        <f>IFERROR(INDEX('Grades Lookup'!$B$25:$B$27,MATCH(C290,'Grades Lookup'!$A$25:$A$27,1)),"P")</f>
        <v>F</v>
      </c>
    </row>
    <row r="291" spans="1:4" x14ac:dyDescent="0.3">
      <c r="A291" t="s">
        <v>219</v>
      </c>
      <c r="B291" t="s">
        <v>78</v>
      </c>
      <c r="C291">
        <v>544</v>
      </c>
      <c r="D291" t="str">
        <f>IFERROR(INDEX('Grades Lookup'!$B$25:$B$27,MATCH(C291,'Grades Lookup'!$A$25:$A$27,1)),"P")</f>
        <v>F</v>
      </c>
    </row>
    <row r="292" spans="1:4" x14ac:dyDescent="0.3">
      <c r="A292" t="s">
        <v>1199</v>
      </c>
      <c r="B292" t="s">
        <v>23</v>
      </c>
      <c r="C292">
        <v>95</v>
      </c>
      <c r="D292" t="str">
        <f>IFERROR(INDEX('Grades Lookup'!$B$25:$B$27,MATCH(C292,'Grades Lookup'!$A$25:$A$27,1)),"P")</f>
        <v>P</v>
      </c>
    </row>
    <row r="293" spans="1:4" x14ac:dyDescent="0.3">
      <c r="A293" t="s">
        <v>220</v>
      </c>
      <c r="B293" t="s">
        <v>11</v>
      </c>
      <c r="C293">
        <v>401</v>
      </c>
      <c r="D293" t="str">
        <f>IFERROR(INDEX('Grades Lookup'!$B$25:$B$27,MATCH(C293,'Grades Lookup'!$A$25:$A$27,1)),"P")</f>
        <v>M</v>
      </c>
    </row>
    <row r="294" spans="1:4" x14ac:dyDescent="0.3">
      <c r="A294" t="s">
        <v>221</v>
      </c>
      <c r="B294" t="s">
        <v>87</v>
      </c>
      <c r="C294">
        <v>558</v>
      </c>
      <c r="D294" t="str">
        <f>IFERROR(INDEX('Grades Lookup'!$B$25:$B$27,MATCH(C294,'Grades Lookup'!$A$25:$A$27,1)),"P")</f>
        <v>F</v>
      </c>
    </row>
    <row r="295" spans="1:4" x14ac:dyDescent="0.3">
      <c r="A295" t="s">
        <v>395</v>
      </c>
      <c r="B295" t="s">
        <v>35</v>
      </c>
      <c r="C295">
        <v>50</v>
      </c>
      <c r="D295" t="str">
        <f>IFERROR(INDEX('Grades Lookup'!$B$25:$B$27,MATCH(C295,'Grades Lookup'!$A$25:$A$27,1)),"P")</f>
        <v>P</v>
      </c>
    </row>
    <row r="296" spans="1:4" x14ac:dyDescent="0.3">
      <c r="A296" t="s">
        <v>1478</v>
      </c>
      <c r="B296" t="s">
        <v>29</v>
      </c>
      <c r="C296">
        <v>256</v>
      </c>
      <c r="D296" t="str">
        <f>IFERROR(INDEX('Grades Lookup'!$B$25:$B$27,MATCH(C296,'Grades Lookup'!$A$25:$A$27,1)),"P")</f>
        <v>P</v>
      </c>
    </row>
    <row r="297" spans="1:4" x14ac:dyDescent="0.3">
      <c r="A297" t="s">
        <v>602</v>
      </c>
      <c r="B297" t="s">
        <v>45</v>
      </c>
      <c r="C297">
        <v>376</v>
      </c>
      <c r="D297" t="str">
        <f>IFERROR(INDEX('Grades Lookup'!$B$25:$B$27,MATCH(C297,'Grades Lookup'!$A$25:$A$27,1)),"P")</f>
        <v>M</v>
      </c>
    </row>
    <row r="298" spans="1:4" x14ac:dyDescent="0.3">
      <c r="A298" t="s">
        <v>222</v>
      </c>
      <c r="B298" t="s">
        <v>64</v>
      </c>
      <c r="C298">
        <v>463</v>
      </c>
      <c r="D298" t="str">
        <f>IFERROR(INDEX('Grades Lookup'!$B$25:$B$27,MATCH(C298,'Grades Lookup'!$A$25:$A$27,1)),"P")</f>
        <v>M</v>
      </c>
    </row>
    <row r="299" spans="1:4" x14ac:dyDescent="0.3">
      <c r="A299" t="s">
        <v>545</v>
      </c>
      <c r="B299" t="s">
        <v>39</v>
      </c>
      <c r="C299">
        <v>197</v>
      </c>
      <c r="D299" t="str">
        <f>IFERROR(INDEX('Grades Lookup'!$B$25:$B$27,MATCH(C299,'Grades Lookup'!$A$25:$A$27,1)),"P")</f>
        <v>P</v>
      </c>
    </row>
    <row r="300" spans="1:4" x14ac:dyDescent="0.3">
      <c r="A300" t="s">
        <v>1479</v>
      </c>
      <c r="B300" t="s">
        <v>37</v>
      </c>
      <c r="C300">
        <v>383</v>
      </c>
      <c r="D300" t="str">
        <f>IFERROR(INDEX('Grades Lookup'!$B$25:$B$27,MATCH(C300,'Grades Lookup'!$A$25:$A$27,1)),"P")</f>
        <v>M</v>
      </c>
    </row>
    <row r="301" spans="1:4" x14ac:dyDescent="0.3">
      <c r="A301" t="s">
        <v>223</v>
      </c>
      <c r="B301" t="s">
        <v>31</v>
      </c>
      <c r="C301">
        <v>439</v>
      </c>
      <c r="D301" t="str">
        <f>IFERROR(INDEX('Grades Lookup'!$B$25:$B$27,MATCH(C301,'Grades Lookup'!$A$25:$A$27,1)),"P")</f>
        <v>M</v>
      </c>
    </row>
    <row r="302" spans="1:4" x14ac:dyDescent="0.3">
      <c r="A302" t="s">
        <v>1206</v>
      </c>
      <c r="B302" t="s">
        <v>144</v>
      </c>
      <c r="C302">
        <v>343</v>
      </c>
      <c r="D302" t="str">
        <f>IFERROR(INDEX('Grades Lookup'!$B$25:$B$27,MATCH(C302,'Grades Lookup'!$A$25:$A$27,1)),"P")</f>
        <v>M</v>
      </c>
    </row>
    <row r="303" spans="1:4" x14ac:dyDescent="0.3">
      <c r="A303" t="s">
        <v>673</v>
      </c>
      <c r="B303" t="s">
        <v>76</v>
      </c>
      <c r="C303">
        <v>224</v>
      </c>
      <c r="D303" t="str">
        <f>IFERROR(INDEX('Grades Lookup'!$B$25:$B$27,MATCH(C303,'Grades Lookup'!$A$25:$A$27,1)),"P")</f>
        <v>P</v>
      </c>
    </row>
    <row r="304" spans="1:4" x14ac:dyDescent="0.3">
      <c r="A304" t="s">
        <v>1242</v>
      </c>
      <c r="B304" t="s">
        <v>37</v>
      </c>
      <c r="C304">
        <v>179</v>
      </c>
      <c r="D304" t="str">
        <f>IFERROR(INDEX('Grades Lookup'!$B$25:$B$27,MATCH(C304,'Grades Lookup'!$A$25:$A$27,1)),"P")</f>
        <v>P</v>
      </c>
    </row>
    <row r="305" spans="1:4" x14ac:dyDescent="0.3">
      <c r="A305" t="s">
        <v>224</v>
      </c>
      <c r="B305" t="s">
        <v>90</v>
      </c>
      <c r="C305">
        <v>533</v>
      </c>
      <c r="D305" t="str">
        <f>IFERROR(INDEX('Grades Lookup'!$B$25:$B$27,MATCH(C305,'Grades Lookup'!$A$25:$A$27,1)),"P")</f>
        <v>F</v>
      </c>
    </row>
    <row r="306" spans="1:4" x14ac:dyDescent="0.3">
      <c r="A306" t="s">
        <v>1216</v>
      </c>
      <c r="B306" t="s">
        <v>83</v>
      </c>
      <c r="C306">
        <v>162</v>
      </c>
      <c r="D306" t="str">
        <f>IFERROR(INDEX('Grades Lookup'!$B$25:$B$27,MATCH(C306,'Grades Lookup'!$A$25:$A$27,1)),"P")</f>
        <v>P</v>
      </c>
    </row>
    <row r="307" spans="1:4" x14ac:dyDescent="0.3">
      <c r="A307" t="s">
        <v>430</v>
      </c>
      <c r="B307" t="s">
        <v>33</v>
      </c>
      <c r="C307">
        <v>385</v>
      </c>
      <c r="D307" t="str">
        <f>IFERROR(INDEX('Grades Lookup'!$B$25:$B$27,MATCH(C307,'Grades Lookup'!$A$25:$A$27,1)),"P")</f>
        <v>M</v>
      </c>
    </row>
    <row r="308" spans="1:4" x14ac:dyDescent="0.3">
      <c r="A308" t="s">
        <v>449</v>
      </c>
      <c r="B308" t="s">
        <v>21</v>
      </c>
      <c r="C308">
        <v>373</v>
      </c>
      <c r="D308" t="str">
        <f>IFERROR(INDEX('Grades Lookup'!$B$25:$B$27,MATCH(C308,'Grades Lookup'!$A$25:$A$27,1)),"P")</f>
        <v>M</v>
      </c>
    </row>
    <row r="309" spans="1:4" x14ac:dyDescent="0.3">
      <c r="A309" t="s">
        <v>1480</v>
      </c>
      <c r="B309" t="s">
        <v>90</v>
      </c>
      <c r="C309">
        <v>331</v>
      </c>
      <c r="D309" t="str">
        <f>IFERROR(INDEX('Grades Lookup'!$B$25:$B$27,MATCH(C309,'Grades Lookup'!$A$25:$A$27,1)),"P")</f>
        <v>M</v>
      </c>
    </row>
    <row r="310" spans="1:4" x14ac:dyDescent="0.3">
      <c r="A310" t="s">
        <v>1481</v>
      </c>
      <c r="B310" t="s">
        <v>76</v>
      </c>
      <c r="C310">
        <v>88</v>
      </c>
      <c r="D310" t="str">
        <f>IFERROR(INDEX('Grades Lookup'!$B$25:$B$27,MATCH(C310,'Grades Lookup'!$A$25:$A$27,1)),"P")</f>
        <v>P</v>
      </c>
    </row>
    <row r="311" spans="1:4" x14ac:dyDescent="0.3">
      <c r="A311" t="s">
        <v>1482</v>
      </c>
      <c r="B311" t="s">
        <v>144</v>
      </c>
      <c r="C311">
        <v>197</v>
      </c>
      <c r="D311" t="str">
        <f>IFERROR(INDEX('Grades Lookup'!$B$25:$B$27,MATCH(C311,'Grades Lookup'!$A$25:$A$27,1)),"P")</f>
        <v>P</v>
      </c>
    </row>
    <row r="312" spans="1:4" x14ac:dyDescent="0.3">
      <c r="A312" t="s">
        <v>1389</v>
      </c>
      <c r="B312" t="s">
        <v>35</v>
      </c>
      <c r="C312">
        <v>64</v>
      </c>
      <c r="D312" t="str">
        <f>IFERROR(INDEX('Grades Lookup'!$B$25:$B$27,MATCH(C312,'Grades Lookup'!$A$25:$A$27,1)),"P")</f>
        <v>P</v>
      </c>
    </row>
    <row r="313" spans="1:4" x14ac:dyDescent="0.3">
      <c r="A313" t="s">
        <v>1483</v>
      </c>
      <c r="B313" t="s">
        <v>144</v>
      </c>
      <c r="C313">
        <v>195</v>
      </c>
      <c r="D313" t="str">
        <f>IFERROR(INDEX('Grades Lookup'!$B$25:$B$27,MATCH(C313,'Grades Lookup'!$A$25:$A$27,1)),"P")</f>
        <v>P</v>
      </c>
    </row>
    <row r="314" spans="1:4" x14ac:dyDescent="0.3">
      <c r="A314" t="s">
        <v>1484</v>
      </c>
      <c r="B314" t="s">
        <v>15</v>
      </c>
      <c r="C314">
        <v>170</v>
      </c>
      <c r="D314" t="str">
        <f>IFERROR(INDEX('Grades Lookup'!$B$25:$B$27,MATCH(C314,'Grades Lookup'!$A$25:$A$27,1)),"P")</f>
        <v>P</v>
      </c>
    </row>
    <row r="315" spans="1:4" x14ac:dyDescent="0.3">
      <c r="A315" t="s">
        <v>1300</v>
      </c>
      <c r="B315" t="s">
        <v>17</v>
      </c>
      <c r="C315">
        <v>204</v>
      </c>
      <c r="D315" t="str">
        <f>IFERROR(INDEX('Grades Lookup'!$B$25:$B$27,MATCH(C315,'Grades Lookup'!$A$25:$A$27,1)),"P")</f>
        <v>P</v>
      </c>
    </row>
    <row r="316" spans="1:4" x14ac:dyDescent="0.3">
      <c r="A316" t="s">
        <v>225</v>
      </c>
      <c r="B316" t="s">
        <v>71</v>
      </c>
      <c r="C316">
        <v>539</v>
      </c>
      <c r="D316" t="str">
        <f>IFERROR(INDEX('Grades Lookup'!$B$25:$B$27,MATCH(C316,'Grades Lookup'!$A$25:$A$27,1)),"P")</f>
        <v>F</v>
      </c>
    </row>
    <row r="317" spans="1:4" x14ac:dyDescent="0.3">
      <c r="A317" t="s">
        <v>226</v>
      </c>
      <c r="B317" t="s">
        <v>129</v>
      </c>
      <c r="C317">
        <v>435</v>
      </c>
      <c r="D317" t="str">
        <f>IFERROR(INDEX('Grades Lookup'!$B$25:$B$27,MATCH(C317,'Grades Lookup'!$A$25:$A$27,1)),"P")</f>
        <v>M</v>
      </c>
    </row>
    <row r="318" spans="1:4" x14ac:dyDescent="0.3">
      <c r="A318" t="s">
        <v>1232</v>
      </c>
      <c r="B318" t="s">
        <v>90</v>
      </c>
      <c r="C318">
        <v>87</v>
      </c>
      <c r="D318" t="str">
        <f>IFERROR(INDEX('Grades Lookup'!$B$25:$B$27,MATCH(C318,'Grades Lookup'!$A$25:$A$27,1)),"P")</f>
        <v>P</v>
      </c>
    </row>
    <row r="319" spans="1:4" x14ac:dyDescent="0.3">
      <c r="A319" t="s">
        <v>227</v>
      </c>
      <c r="B319" t="s">
        <v>39</v>
      </c>
      <c r="C319">
        <v>632</v>
      </c>
      <c r="D319" t="str">
        <f>IFERROR(INDEX('Grades Lookup'!$B$25:$B$27,MATCH(C319,'Grades Lookup'!$A$25:$A$27,1)),"P")</f>
        <v>F</v>
      </c>
    </row>
    <row r="320" spans="1:4" x14ac:dyDescent="0.3">
      <c r="A320" t="s">
        <v>228</v>
      </c>
      <c r="B320" t="s">
        <v>74</v>
      </c>
      <c r="C320">
        <v>485</v>
      </c>
      <c r="D320" t="str">
        <f>IFERROR(INDEX('Grades Lookup'!$B$25:$B$27,MATCH(C320,'Grades Lookup'!$A$25:$A$27,1)),"P")</f>
        <v>M</v>
      </c>
    </row>
    <row r="321" spans="1:4" x14ac:dyDescent="0.3">
      <c r="A321" t="s">
        <v>1227</v>
      </c>
      <c r="B321" t="s">
        <v>144</v>
      </c>
      <c r="C321">
        <v>71</v>
      </c>
      <c r="D321" t="str">
        <f>IFERROR(INDEX('Grades Lookup'!$B$25:$B$27,MATCH(C321,'Grades Lookup'!$A$25:$A$27,1)),"P")</f>
        <v>P</v>
      </c>
    </row>
    <row r="322" spans="1:4" x14ac:dyDescent="0.3">
      <c r="A322" t="s">
        <v>512</v>
      </c>
      <c r="B322" t="s">
        <v>78</v>
      </c>
      <c r="C322">
        <v>186</v>
      </c>
      <c r="D322" t="str">
        <f>IFERROR(INDEX('Grades Lookup'!$B$25:$B$27,MATCH(C322,'Grades Lookup'!$A$25:$A$27,1)),"P")</f>
        <v>P</v>
      </c>
    </row>
    <row r="323" spans="1:4" x14ac:dyDescent="0.3">
      <c r="A323" t="s">
        <v>229</v>
      </c>
      <c r="B323" t="s">
        <v>33</v>
      </c>
      <c r="C323">
        <v>496</v>
      </c>
      <c r="D323" t="str">
        <f>IFERROR(INDEX('Grades Lookup'!$B$25:$B$27,MATCH(C323,'Grades Lookup'!$A$25:$A$27,1)),"P")</f>
        <v>M</v>
      </c>
    </row>
    <row r="324" spans="1:4" x14ac:dyDescent="0.3">
      <c r="A324" t="s">
        <v>437</v>
      </c>
      <c r="B324" t="s">
        <v>56</v>
      </c>
      <c r="C324">
        <v>119</v>
      </c>
      <c r="D324" t="str">
        <f>IFERROR(INDEX('Grades Lookup'!$B$25:$B$27,MATCH(C324,'Grades Lookup'!$A$25:$A$27,1)),"P")</f>
        <v>P</v>
      </c>
    </row>
    <row r="325" spans="1:4" x14ac:dyDescent="0.3">
      <c r="A325" t="s">
        <v>230</v>
      </c>
      <c r="B325" t="s">
        <v>71</v>
      </c>
      <c r="C325">
        <v>570</v>
      </c>
      <c r="D325" t="str">
        <f>IFERROR(INDEX('Grades Lookup'!$B$25:$B$27,MATCH(C325,'Grades Lookup'!$A$25:$A$27,1)),"P")</f>
        <v>F</v>
      </c>
    </row>
    <row r="326" spans="1:4" x14ac:dyDescent="0.3">
      <c r="A326" t="s">
        <v>1485</v>
      </c>
      <c r="B326" t="s">
        <v>11</v>
      </c>
      <c r="C326">
        <v>117</v>
      </c>
      <c r="D326" t="str">
        <f>IFERROR(INDEX('Grades Lookup'!$B$25:$B$27,MATCH(C326,'Grades Lookup'!$A$25:$A$27,1)),"P")</f>
        <v>P</v>
      </c>
    </row>
    <row r="327" spans="1:4" x14ac:dyDescent="0.3">
      <c r="A327" t="s">
        <v>1221</v>
      </c>
      <c r="B327" t="s">
        <v>33</v>
      </c>
      <c r="C327">
        <v>66</v>
      </c>
      <c r="D327" t="str">
        <f>IFERROR(INDEX('Grades Lookup'!$B$25:$B$27,MATCH(C327,'Grades Lookup'!$A$25:$A$27,1)),"P")</f>
        <v>P</v>
      </c>
    </row>
    <row r="328" spans="1:4" x14ac:dyDescent="0.3">
      <c r="A328" t="s">
        <v>632</v>
      </c>
      <c r="B328" t="s">
        <v>71</v>
      </c>
      <c r="C328">
        <v>36</v>
      </c>
      <c r="D328" t="str">
        <f>IFERROR(INDEX('Grades Lookup'!$B$25:$B$27,MATCH(C328,'Grades Lookup'!$A$25:$A$27,1)),"P")</f>
        <v>P</v>
      </c>
    </row>
    <row r="329" spans="1:4" x14ac:dyDescent="0.3">
      <c r="A329" t="s">
        <v>231</v>
      </c>
      <c r="B329" t="s">
        <v>58</v>
      </c>
      <c r="C329">
        <v>401</v>
      </c>
      <c r="D329" t="str">
        <f>IFERROR(INDEX('Grades Lookup'!$B$25:$B$27,MATCH(C329,'Grades Lookup'!$A$25:$A$27,1)),"P")</f>
        <v>M</v>
      </c>
    </row>
    <row r="330" spans="1:4" x14ac:dyDescent="0.3">
      <c r="A330" t="s">
        <v>1486</v>
      </c>
      <c r="B330" t="s">
        <v>76</v>
      </c>
      <c r="C330">
        <v>282</v>
      </c>
      <c r="D330" t="str">
        <f>IFERROR(INDEX('Grades Lookup'!$B$25:$B$27,MATCH(C330,'Grades Lookup'!$A$25:$A$27,1)),"P")</f>
        <v>P</v>
      </c>
    </row>
    <row r="331" spans="1:4" x14ac:dyDescent="0.3">
      <c r="A331" t="s">
        <v>232</v>
      </c>
      <c r="B331" t="s">
        <v>13</v>
      </c>
      <c r="C331">
        <v>450</v>
      </c>
      <c r="D331" t="str">
        <f>IFERROR(INDEX('Grades Lookup'!$B$25:$B$27,MATCH(C331,'Grades Lookup'!$A$25:$A$27,1)),"P")</f>
        <v>M</v>
      </c>
    </row>
    <row r="332" spans="1:4" x14ac:dyDescent="0.3">
      <c r="A332" t="s">
        <v>504</v>
      </c>
      <c r="B332" t="s">
        <v>29</v>
      </c>
      <c r="C332">
        <v>178</v>
      </c>
      <c r="D332" t="str">
        <f>IFERROR(INDEX('Grades Lookup'!$B$25:$B$27,MATCH(C332,'Grades Lookup'!$A$25:$A$27,1)),"P")</f>
        <v>P</v>
      </c>
    </row>
    <row r="333" spans="1:4" x14ac:dyDescent="0.3">
      <c r="A333" t="s">
        <v>367</v>
      </c>
      <c r="B333" t="s">
        <v>37</v>
      </c>
      <c r="C333">
        <v>373</v>
      </c>
      <c r="D333" t="str">
        <f>IFERROR(INDEX('Grades Lookup'!$B$25:$B$27,MATCH(C333,'Grades Lookup'!$A$25:$A$27,1)),"P")</f>
        <v>M</v>
      </c>
    </row>
    <row r="334" spans="1:4" x14ac:dyDescent="0.3">
      <c r="A334" t="s">
        <v>785</v>
      </c>
      <c r="B334" t="s">
        <v>74</v>
      </c>
      <c r="C334">
        <v>37</v>
      </c>
      <c r="D334" t="str">
        <f>IFERROR(INDEX('Grades Lookup'!$B$25:$B$27,MATCH(C334,'Grades Lookup'!$A$25:$A$27,1)),"P")</f>
        <v>P</v>
      </c>
    </row>
    <row r="335" spans="1:4" x14ac:dyDescent="0.3">
      <c r="A335" t="s">
        <v>1395</v>
      </c>
      <c r="B335" t="s">
        <v>56</v>
      </c>
      <c r="C335">
        <v>294</v>
      </c>
      <c r="D335" t="str">
        <f>IFERROR(INDEX('Grades Lookup'!$B$25:$B$27,MATCH(C335,'Grades Lookup'!$A$25:$A$27,1)),"P")</f>
        <v>P</v>
      </c>
    </row>
    <row r="336" spans="1:4" x14ac:dyDescent="0.3">
      <c r="A336" t="s">
        <v>1487</v>
      </c>
      <c r="B336" t="s">
        <v>129</v>
      </c>
      <c r="C336">
        <v>69</v>
      </c>
      <c r="D336" t="str">
        <f>IFERROR(INDEX('Grades Lookup'!$B$25:$B$27,MATCH(C336,'Grades Lookup'!$A$25:$A$27,1)),"P")</f>
        <v>P</v>
      </c>
    </row>
    <row r="337" spans="1:4" x14ac:dyDescent="0.3">
      <c r="A337" t="s">
        <v>474</v>
      </c>
      <c r="B337" t="s">
        <v>13</v>
      </c>
      <c r="C337">
        <v>303</v>
      </c>
      <c r="D337" t="str">
        <f>IFERROR(INDEX('Grades Lookup'!$B$25:$B$27,MATCH(C337,'Grades Lookup'!$A$25:$A$27,1)),"P")</f>
        <v>M</v>
      </c>
    </row>
    <row r="338" spans="1:4" x14ac:dyDescent="0.3">
      <c r="A338" t="s">
        <v>763</v>
      </c>
      <c r="B338" t="s">
        <v>37</v>
      </c>
      <c r="C338">
        <v>332</v>
      </c>
      <c r="D338" t="str">
        <f>IFERROR(INDEX('Grades Lookup'!$B$25:$B$27,MATCH(C338,'Grades Lookup'!$A$25:$A$27,1)),"P")</f>
        <v>M</v>
      </c>
    </row>
    <row r="339" spans="1:4" x14ac:dyDescent="0.3">
      <c r="A339" t="s">
        <v>1488</v>
      </c>
      <c r="B339" t="s">
        <v>97</v>
      </c>
      <c r="C339">
        <v>266</v>
      </c>
      <c r="D339" t="str">
        <f>IFERROR(INDEX('Grades Lookup'!$B$25:$B$27,MATCH(C339,'Grades Lookup'!$A$25:$A$27,1)),"P")</f>
        <v>P</v>
      </c>
    </row>
    <row r="340" spans="1:4" x14ac:dyDescent="0.3">
      <c r="A340" t="s">
        <v>637</v>
      </c>
      <c r="B340" t="s">
        <v>71</v>
      </c>
      <c r="C340">
        <v>177</v>
      </c>
      <c r="D340" t="str">
        <f>IFERROR(INDEX('Grades Lookup'!$B$25:$B$27,MATCH(C340,'Grades Lookup'!$A$25:$A$27,1)),"P")</f>
        <v>P</v>
      </c>
    </row>
    <row r="341" spans="1:4" x14ac:dyDescent="0.3">
      <c r="A341" t="s">
        <v>417</v>
      </c>
      <c r="B341" t="s">
        <v>15</v>
      </c>
      <c r="C341">
        <v>142</v>
      </c>
      <c r="D341" t="str">
        <f>IFERROR(INDEX('Grades Lookup'!$B$25:$B$27,MATCH(C341,'Grades Lookup'!$A$25:$A$27,1)),"P")</f>
        <v>P</v>
      </c>
    </row>
    <row r="342" spans="1:4" x14ac:dyDescent="0.3">
      <c r="A342" t="s">
        <v>396</v>
      </c>
      <c r="B342" t="s">
        <v>37</v>
      </c>
      <c r="C342">
        <v>195</v>
      </c>
      <c r="D342" t="str">
        <f>IFERROR(INDEX('Grades Lookup'!$B$25:$B$27,MATCH(C342,'Grades Lookup'!$A$25:$A$27,1)),"P")</f>
        <v>P</v>
      </c>
    </row>
    <row r="343" spans="1:4" x14ac:dyDescent="0.3">
      <c r="A343" t="s">
        <v>233</v>
      </c>
      <c r="B343" t="s">
        <v>64</v>
      </c>
      <c r="C343">
        <v>458</v>
      </c>
      <c r="D343" t="str">
        <f>IFERROR(INDEX('Grades Lookup'!$B$25:$B$27,MATCH(C343,'Grades Lookup'!$A$25:$A$27,1)),"P")</f>
        <v>M</v>
      </c>
    </row>
    <row r="344" spans="1:4" x14ac:dyDescent="0.3">
      <c r="A344" t="s">
        <v>234</v>
      </c>
      <c r="B344" t="s">
        <v>90</v>
      </c>
      <c r="C344">
        <v>663</v>
      </c>
      <c r="D344" t="str">
        <f>IFERROR(INDEX('Grades Lookup'!$B$25:$B$27,MATCH(C344,'Grades Lookup'!$A$25:$A$27,1)),"P")</f>
        <v>F</v>
      </c>
    </row>
    <row r="345" spans="1:4" x14ac:dyDescent="0.3">
      <c r="A345" t="s">
        <v>235</v>
      </c>
      <c r="B345" t="s">
        <v>87</v>
      </c>
      <c r="C345">
        <v>411</v>
      </c>
      <c r="D345" t="str">
        <f>IFERROR(INDEX('Grades Lookup'!$B$25:$B$27,MATCH(C345,'Grades Lookup'!$A$25:$A$27,1)),"P")</f>
        <v>M</v>
      </c>
    </row>
    <row r="346" spans="1:4" x14ac:dyDescent="0.3">
      <c r="A346" t="s">
        <v>236</v>
      </c>
      <c r="B346" t="s">
        <v>56</v>
      </c>
      <c r="C346">
        <v>443</v>
      </c>
      <c r="D346" t="str">
        <f>IFERROR(INDEX('Grades Lookup'!$B$25:$B$27,MATCH(C346,'Grades Lookup'!$A$25:$A$27,1)),"P")</f>
        <v>M</v>
      </c>
    </row>
    <row r="347" spans="1:4" x14ac:dyDescent="0.3">
      <c r="A347" t="s">
        <v>1489</v>
      </c>
      <c r="B347" t="s">
        <v>15</v>
      </c>
      <c r="C347">
        <v>336</v>
      </c>
      <c r="D347" t="str">
        <f>IFERROR(INDEX('Grades Lookup'!$B$25:$B$27,MATCH(C347,'Grades Lookup'!$A$25:$A$27,1)),"P")</f>
        <v>M</v>
      </c>
    </row>
    <row r="348" spans="1:4" x14ac:dyDescent="0.3">
      <c r="A348" t="s">
        <v>1490</v>
      </c>
      <c r="B348" t="s">
        <v>76</v>
      </c>
      <c r="C348">
        <v>112</v>
      </c>
      <c r="D348" t="str">
        <f>IFERROR(INDEX('Grades Lookup'!$B$25:$B$27,MATCH(C348,'Grades Lookup'!$A$25:$A$27,1)),"P")</f>
        <v>P</v>
      </c>
    </row>
    <row r="349" spans="1:4" x14ac:dyDescent="0.3">
      <c r="A349" t="s">
        <v>1491</v>
      </c>
      <c r="B349" t="s">
        <v>76</v>
      </c>
      <c r="C349">
        <v>192</v>
      </c>
      <c r="D349" t="str">
        <f>IFERROR(INDEX('Grades Lookup'!$B$25:$B$27,MATCH(C349,'Grades Lookup'!$A$25:$A$27,1)),"P")</f>
        <v>P</v>
      </c>
    </row>
    <row r="350" spans="1:4" x14ac:dyDescent="0.3">
      <c r="A350" t="s">
        <v>1329</v>
      </c>
      <c r="B350" t="s">
        <v>83</v>
      </c>
      <c r="C350">
        <v>253</v>
      </c>
      <c r="D350" t="str">
        <f>IFERROR(INDEX('Grades Lookup'!$B$25:$B$27,MATCH(C350,'Grades Lookup'!$A$25:$A$27,1)),"P")</f>
        <v>P</v>
      </c>
    </row>
    <row r="351" spans="1:4" x14ac:dyDescent="0.3">
      <c r="A351" t="s">
        <v>1492</v>
      </c>
      <c r="B351" t="s">
        <v>49</v>
      </c>
      <c r="C351">
        <v>390</v>
      </c>
      <c r="D351" t="str">
        <f>IFERROR(INDEX('Grades Lookup'!$B$25:$B$27,MATCH(C351,'Grades Lookup'!$A$25:$A$27,1)),"P")</f>
        <v>M</v>
      </c>
    </row>
    <row r="352" spans="1:4" x14ac:dyDescent="0.3">
      <c r="A352" t="s">
        <v>1410</v>
      </c>
      <c r="B352" t="s">
        <v>133</v>
      </c>
      <c r="C352">
        <v>83</v>
      </c>
      <c r="D352" t="str">
        <f>IFERROR(INDEX('Grades Lookup'!$B$25:$B$27,MATCH(C352,'Grades Lookup'!$A$25:$A$27,1)),"P")</f>
        <v>P</v>
      </c>
    </row>
    <row r="353" spans="1:4" x14ac:dyDescent="0.3">
      <c r="A353" t="s">
        <v>1230</v>
      </c>
      <c r="B353" t="s">
        <v>144</v>
      </c>
      <c r="C353">
        <v>99</v>
      </c>
      <c r="D353" t="str">
        <f>IFERROR(INDEX('Grades Lookup'!$B$25:$B$27,MATCH(C353,'Grades Lookup'!$A$25:$A$27,1)),"P")</f>
        <v>P</v>
      </c>
    </row>
    <row r="354" spans="1:4" x14ac:dyDescent="0.3">
      <c r="A354" t="s">
        <v>498</v>
      </c>
      <c r="B354" t="s">
        <v>15</v>
      </c>
      <c r="C354">
        <v>46</v>
      </c>
      <c r="D354" t="str">
        <f>IFERROR(INDEX('Grades Lookup'!$B$25:$B$27,MATCH(C354,'Grades Lookup'!$A$25:$A$27,1)),"P")</f>
        <v>P</v>
      </c>
    </row>
    <row r="355" spans="1:4" x14ac:dyDescent="0.3">
      <c r="A355" t="s">
        <v>237</v>
      </c>
      <c r="B355" t="s">
        <v>97</v>
      </c>
      <c r="C355">
        <v>603</v>
      </c>
      <c r="D355" t="str">
        <f>IFERROR(INDEX('Grades Lookup'!$B$25:$B$27,MATCH(C355,'Grades Lookup'!$A$25:$A$27,1)),"P")</f>
        <v>F</v>
      </c>
    </row>
    <row r="356" spans="1:4" x14ac:dyDescent="0.3">
      <c r="A356" t="s">
        <v>238</v>
      </c>
      <c r="B356" t="s">
        <v>39</v>
      </c>
      <c r="C356">
        <v>686</v>
      </c>
      <c r="D356" t="str">
        <f>IFERROR(INDEX('Grades Lookup'!$B$25:$B$27,MATCH(C356,'Grades Lookup'!$A$25:$A$27,1)),"P")</f>
        <v>F</v>
      </c>
    </row>
    <row r="357" spans="1:4" x14ac:dyDescent="0.3">
      <c r="A357" t="s">
        <v>1493</v>
      </c>
      <c r="B357" t="s">
        <v>49</v>
      </c>
      <c r="C357">
        <v>145</v>
      </c>
      <c r="D357" t="str">
        <f>IFERROR(INDEX('Grades Lookup'!$B$25:$B$27,MATCH(C357,'Grades Lookup'!$A$25:$A$27,1)),"P")</f>
        <v>P</v>
      </c>
    </row>
    <row r="358" spans="1:4" x14ac:dyDescent="0.3">
      <c r="A358" t="s">
        <v>587</v>
      </c>
      <c r="B358" t="s">
        <v>13</v>
      </c>
      <c r="C358">
        <v>348</v>
      </c>
      <c r="D358" t="str">
        <f>IFERROR(INDEX('Grades Lookup'!$B$25:$B$27,MATCH(C358,'Grades Lookup'!$A$25:$A$27,1)),"P")</f>
        <v>M</v>
      </c>
    </row>
    <row r="359" spans="1:4" x14ac:dyDescent="0.3">
      <c r="A359" t="s">
        <v>239</v>
      </c>
      <c r="B359" t="s">
        <v>76</v>
      </c>
      <c r="C359">
        <v>407</v>
      </c>
      <c r="D359" t="str">
        <f>IFERROR(INDEX('Grades Lookup'!$B$25:$B$27,MATCH(C359,'Grades Lookup'!$A$25:$A$27,1)),"P")</f>
        <v>M</v>
      </c>
    </row>
    <row r="360" spans="1:4" x14ac:dyDescent="0.3">
      <c r="A360" t="s">
        <v>1494</v>
      </c>
      <c r="B360" t="s">
        <v>23</v>
      </c>
      <c r="C360">
        <v>163</v>
      </c>
      <c r="D360" t="str">
        <f>IFERROR(INDEX('Grades Lookup'!$B$25:$B$27,MATCH(C360,'Grades Lookup'!$A$25:$A$27,1)),"P")</f>
        <v>P</v>
      </c>
    </row>
    <row r="361" spans="1:4" x14ac:dyDescent="0.3">
      <c r="A361" t="s">
        <v>1405</v>
      </c>
      <c r="B361" t="s">
        <v>21</v>
      </c>
      <c r="C361">
        <v>32</v>
      </c>
      <c r="D361" t="str">
        <f>IFERROR(INDEX('Grades Lookup'!$B$25:$B$27,MATCH(C361,'Grades Lookup'!$A$25:$A$27,1)),"P")</f>
        <v>P</v>
      </c>
    </row>
    <row r="362" spans="1:4" x14ac:dyDescent="0.3">
      <c r="A362" t="s">
        <v>1495</v>
      </c>
      <c r="B362" t="s">
        <v>19</v>
      </c>
      <c r="C362">
        <v>365</v>
      </c>
      <c r="D362" t="str">
        <f>IFERROR(INDEX('Grades Lookup'!$B$25:$B$27,MATCH(C362,'Grades Lookup'!$A$25:$A$27,1)),"P")</f>
        <v>M</v>
      </c>
    </row>
    <row r="363" spans="1:4" x14ac:dyDescent="0.3">
      <c r="A363" t="s">
        <v>580</v>
      </c>
      <c r="B363" t="s">
        <v>37</v>
      </c>
      <c r="C363">
        <v>192</v>
      </c>
      <c r="D363" t="str">
        <f>IFERROR(INDEX('Grades Lookup'!$B$25:$B$27,MATCH(C363,'Grades Lookup'!$A$25:$A$27,1)),"P")</f>
        <v>P</v>
      </c>
    </row>
    <row r="364" spans="1:4" x14ac:dyDescent="0.3">
      <c r="A364" t="s">
        <v>1354</v>
      </c>
      <c r="B364" t="s">
        <v>87</v>
      </c>
      <c r="C364">
        <v>227</v>
      </c>
      <c r="D364" t="str">
        <f>IFERROR(INDEX('Grades Lookup'!$B$25:$B$27,MATCH(C364,'Grades Lookup'!$A$25:$A$27,1)),"P")</f>
        <v>P</v>
      </c>
    </row>
    <row r="365" spans="1:4" x14ac:dyDescent="0.3">
      <c r="A365" t="s">
        <v>507</v>
      </c>
      <c r="B365" t="s">
        <v>31</v>
      </c>
      <c r="C365">
        <v>63</v>
      </c>
      <c r="D365" t="str">
        <f>IFERROR(INDEX('Grades Lookup'!$B$25:$B$27,MATCH(C365,'Grades Lookup'!$A$25:$A$27,1)),"P")</f>
        <v>P</v>
      </c>
    </row>
    <row r="366" spans="1:4" x14ac:dyDescent="0.3">
      <c r="A366" t="s">
        <v>443</v>
      </c>
      <c r="B366" t="s">
        <v>39</v>
      </c>
      <c r="C366">
        <v>260</v>
      </c>
      <c r="D366" t="str">
        <f>IFERROR(INDEX('Grades Lookup'!$B$25:$B$27,MATCH(C366,'Grades Lookup'!$A$25:$A$27,1)),"P")</f>
        <v>P</v>
      </c>
    </row>
    <row r="367" spans="1:4" x14ac:dyDescent="0.3">
      <c r="A367" t="s">
        <v>240</v>
      </c>
      <c r="B367" t="s">
        <v>90</v>
      </c>
      <c r="C367">
        <v>623</v>
      </c>
      <c r="D367" t="str">
        <f>IFERROR(INDEX('Grades Lookup'!$B$25:$B$27,MATCH(C367,'Grades Lookup'!$A$25:$A$27,1)),"P")</f>
        <v>F</v>
      </c>
    </row>
    <row r="368" spans="1:4" x14ac:dyDescent="0.3">
      <c r="A368" t="s">
        <v>1251</v>
      </c>
      <c r="B368" t="s">
        <v>27</v>
      </c>
      <c r="C368">
        <v>166</v>
      </c>
      <c r="D368" t="str">
        <f>IFERROR(INDEX('Grades Lookup'!$B$25:$B$27,MATCH(C368,'Grades Lookup'!$A$25:$A$27,1)),"P")</f>
        <v>P</v>
      </c>
    </row>
    <row r="369" spans="1:4" x14ac:dyDescent="0.3">
      <c r="A369" t="s">
        <v>1269</v>
      </c>
      <c r="B369" t="s">
        <v>37</v>
      </c>
      <c r="C369">
        <v>115</v>
      </c>
      <c r="D369" t="str">
        <f>IFERROR(INDEX('Grades Lookup'!$B$25:$B$27,MATCH(C369,'Grades Lookup'!$A$25:$A$27,1)),"P")</f>
        <v>P</v>
      </c>
    </row>
    <row r="370" spans="1:4" x14ac:dyDescent="0.3">
      <c r="A370" t="s">
        <v>1496</v>
      </c>
      <c r="B370" t="s">
        <v>35</v>
      </c>
      <c r="C370">
        <v>301</v>
      </c>
      <c r="D370" t="str">
        <f>IFERROR(INDEX('Grades Lookup'!$B$25:$B$27,MATCH(C370,'Grades Lookup'!$A$25:$A$27,1)),"P")</f>
        <v>M</v>
      </c>
    </row>
    <row r="371" spans="1:4" x14ac:dyDescent="0.3">
      <c r="A371" t="s">
        <v>1497</v>
      </c>
      <c r="B371" t="s">
        <v>37</v>
      </c>
      <c r="C371">
        <v>248</v>
      </c>
      <c r="D371" t="str">
        <f>IFERROR(INDEX('Grades Lookup'!$B$25:$B$27,MATCH(C371,'Grades Lookup'!$A$25:$A$27,1)),"P")</f>
        <v>P</v>
      </c>
    </row>
    <row r="372" spans="1:4" x14ac:dyDescent="0.3">
      <c r="A372" t="s">
        <v>684</v>
      </c>
      <c r="B372" t="s">
        <v>71</v>
      </c>
      <c r="C372">
        <v>73</v>
      </c>
      <c r="D372" t="str">
        <f>IFERROR(INDEX('Grades Lookup'!$B$25:$B$27,MATCH(C372,'Grades Lookup'!$A$25:$A$27,1)),"P")</f>
        <v>P</v>
      </c>
    </row>
    <row r="373" spans="1:4" x14ac:dyDescent="0.3">
      <c r="A373" t="s">
        <v>1498</v>
      </c>
      <c r="B373" t="s">
        <v>71</v>
      </c>
      <c r="C373">
        <v>303</v>
      </c>
      <c r="D373" t="str">
        <f>IFERROR(INDEX('Grades Lookup'!$B$25:$B$27,MATCH(C373,'Grades Lookup'!$A$25:$A$27,1)),"P")</f>
        <v>M</v>
      </c>
    </row>
    <row r="374" spans="1:4" x14ac:dyDescent="0.3">
      <c r="A374" t="s">
        <v>1499</v>
      </c>
      <c r="B374" t="s">
        <v>13</v>
      </c>
      <c r="C374">
        <v>213</v>
      </c>
      <c r="D374" t="str">
        <f>IFERROR(INDEX('Grades Lookup'!$B$25:$B$27,MATCH(C374,'Grades Lookup'!$A$25:$A$27,1)),"P")</f>
        <v>P</v>
      </c>
    </row>
    <row r="375" spans="1:4" x14ac:dyDescent="0.3">
      <c r="A375" t="s">
        <v>1500</v>
      </c>
      <c r="B375" t="s">
        <v>21</v>
      </c>
      <c r="C375">
        <v>112</v>
      </c>
      <c r="D375" t="str">
        <f>IFERROR(INDEX('Grades Lookup'!$B$25:$B$27,MATCH(C375,'Grades Lookup'!$A$25:$A$27,1)),"P")</f>
        <v>P</v>
      </c>
    </row>
    <row r="376" spans="1:4" x14ac:dyDescent="0.3">
      <c r="A376" t="s">
        <v>241</v>
      </c>
      <c r="B376" t="s">
        <v>56</v>
      </c>
      <c r="C376">
        <v>606</v>
      </c>
      <c r="D376" t="str">
        <f>IFERROR(INDEX('Grades Lookup'!$B$25:$B$27,MATCH(C376,'Grades Lookup'!$A$25:$A$27,1)),"P")</f>
        <v>F</v>
      </c>
    </row>
    <row r="377" spans="1:4" x14ac:dyDescent="0.3">
      <c r="A377" t="s">
        <v>588</v>
      </c>
      <c r="B377" t="s">
        <v>56</v>
      </c>
      <c r="C377">
        <v>48</v>
      </c>
      <c r="D377" t="str">
        <f>IFERROR(INDEX('Grades Lookup'!$B$25:$B$27,MATCH(C377,'Grades Lookup'!$A$25:$A$27,1)),"P")</f>
        <v>P</v>
      </c>
    </row>
    <row r="378" spans="1:4" x14ac:dyDescent="0.3">
      <c r="A378" t="s">
        <v>242</v>
      </c>
      <c r="B378" t="s">
        <v>49</v>
      </c>
      <c r="C378">
        <v>426</v>
      </c>
      <c r="D378" t="str">
        <f>IFERROR(INDEX('Grades Lookup'!$B$25:$B$27,MATCH(C378,'Grades Lookup'!$A$25:$A$27,1)),"P")</f>
        <v>M</v>
      </c>
    </row>
    <row r="379" spans="1:4" x14ac:dyDescent="0.3">
      <c r="A379" t="s">
        <v>1501</v>
      </c>
      <c r="B379" t="s">
        <v>71</v>
      </c>
      <c r="C379">
        <v>348</v>
      </c>
      <c r="D379" t="str">
        <f>IFERROR(INDEX('Grades Lookup'!$B$25:$B$27,MATCH(C379,'Grades Lookup'!$A$25:$A$27,1)),"P")</f>
        <v>M</v>
      </c>
    </row>
    <row r="380" spans="1:4" x14ac:dyDescent="0.3">
      <c r="A380" t="s">
        <v>243</v>
      </c>
      <c r="B380" t="s">
        <v>64</v>
      </c>
      <c r="C380">
        <v>436</v>
      </c>
      <c r="D380" t="str">
        <f>IFERROR(INDEX('Grades Lookup'!$B$25:$B$27,MATCH(C380,'Grades Lookup'!$A$25:$A$27,1)),"P")</f>
        <v>M</v>
      </c>
    </row>
    <row r="381" spans="1:4" x14ac:dyDescent="0.3">
      <c r="A381" t="s">
        <v>528</v>
      </c>
      <c r="B381" t="s">
        <v>45</v>
      </c>
      <c r="C381">
        <v>272</v>
      </c>
      <c r="D381" t="str">
        <f>IFERROR(INDEX('Grades Lookup'!$B$25:$B$27,MATCH(C381,'Grades Lookup'!$A$25:$A$27,1)),"P")</f>
        <v>P</v>
      </c>
    </row>
    <row r="382" spans="1:4" x14ac:dyDescent="0.3">
      <c r="A382" t="s">
        <v>1502</v>
      </c>
      <c r="B382" t="s">
        <v>23</v>
      </c>
      <c r="C382">
        <v>215</v>
      </c>
      <c r="D382" t="str">
        <f>IFERROR(INDEX('Grades Lookup'!$B$25:$B$27,MATCH(C382,'Grades Lookup'!$A$25:$A$27,1)),"P")</f>
        <v>P</v>
      </c>
    </row>
    <row r="383" spans="1:4" x14ac:dyDescent="0.3">
      <c r="A383" t="s">
        <v>1503</v>
      </c>
      <c r="B383" t="s">
        <v>56</v>
      </c>
      <c r="C383">
        <v>46</v>
      </c>
      <c r="D383" t="str">
        <f>IFERROR(INDEX('Grades Lookup'!$B$25:$B$27,MATCH(C383,'Grades Lookup'!$A$25:$A$27,1)),"P")</f>
        <v>P</v>
      </c>
    </row>
    <row r="384" spans="1:4" x14ac:dyDescent="0.3">
      <c r="A384" t="s">
        <v>244</v>
      </c>
      <c r="B384" t="s">
        <v>11</v>
      </c>
      <c r="C384">
        <v>636</v>
      </c>
      <c r="D384" t="str">
        <f>IFERROR(INDEX('Grades Lookup'!$B$25:$B$27,MATCH(C384,'Grades Lookup'!$A$25:$A$27,1)),"P")</f>
        <v>F</v>
      </c>
    </row>
    <row r="385" spans="1:4" x14ac:dyDescent="0.3">
      <c r="A385" t="s">
        <v>1504</v>
      </c>
      <c r="B385" t="s">
        <v>71</v>
      </c>
      <c r="C385">
        <v>222</v>
      </c>
      <c r="D385" t="str">
        <f>IFERROR(INDEX('Grades Lookup'!$B$25:$B$27,MATCH(C385,'Grades Lookup'!$A$25:$A$27,1)),"P")</f>
        <v>P</v>
      </c>
    </row>
    <row r="386" spans="1:4" x14ac:dyDescent="0.3">
      <c r="A386" t="s">
        <v>444</v>
      </c>
      <c r="B386" t="s">
        <v>19</v>
      </c>
      <c r="C386">
        <v>106</v>
      </c>
      <c r="D386" t="str">
        <f>IFERROR(INDEX('Grades Lookup'!$B$25:$B$27,MATCH(C386,'Grades Lookup'!$A$25:$A$27,1)),"P")</f>
        <v>P</v>
      </c>
    </row>
    <row r="387" spans="1:4" x14ac:dyDescent="0.3">
      <c r="A387" t="s">
        <v>1505</v>
      </c>
      <c r="B387" t="s">
        <v>11</v>
      </c>
      <c r="C387">
        <v>308</v>
      </c>
      <c r="D387" t="str">
        <f>IFERROR(INDEX('Grades Lookup'!$B$25:$B$27,MATCH(C387,'Grades Lookup'!$A$25:$A$27,1)),"P")</f>
        <v>M</v>
      </c>
    </row>
    <row r="388" spans="1:4" x14ac:dyDescent="0.3">
      <c r="A388" t="s">
        <v>495</v>
      </c>
      <c r="B388" t="s">
        <v>76</v>
      </c>
      <c r="C388">
        <v>254</v>
      </c>
      <c r="D388" t="str">
        <f>IFERROR(INDEX('Grades Lookup'!$B$25:$B$27,MATCH(C388,'Grades Lookup'!$A$25:$A$27,1)),"P")</f>
        <v>P</v>
      </c>
    </row>
    <row r="389" spans="1:4" x14ac:dyDescent="0.3">
      <c r="A389" t="s">
        <v>1506</v>
      </c>
      <c r="B389" t="s">
        <v>15</v>
      </c>
      <c r="C389">
        <v>208</v>
      </c>
      <c r="D389" t="str">
        <f>IFERROR(INDEX('Grades Lookup'!$B$25:$B$27,MATCH(C389,'Grades Lookup'!$A$25:$A$27,1)),"P")</f>
        <v>P</v>
      </c>
    </row>
    <row r="390" spans="1:4" x14ac:dyDescent="0.3">
      <c r="A390" t="s">
        <v>1316</v>
      </c>
      <c r="B390" t="s">
        <v>87</v>
      </c>
      <c r="C390">
        <v>87</v>
      </c>
      <c r="D390" t="str">
        <f>IFERROR(INDEX('Grades Lookup'!$B$25:$B$27,MATCH(C390,'Grades Lookup'!$A$25:$A$27,1)),"P")</f>
        <v>P</v>
      </c>
    </row>
    <row r="391" spans="1:4" x14ac:dyDescent="0.3">
      <c r="A391" t="s">
        <v>245</v>
      </c>
      <c r="B391" t="s">
        <v>129</v>
      </c>
      <c r="C391">
        <v>489</v>
      </c>
      <c r="D391" t="str">
        <f>IFERROR(INDEX('Grades Lookup'!$B$25:$B$27,MATCH(C391,'Grades Lookup'!$A$25:$A$27,1)),"P")</f>
        <v>M</v>
      </c>
    </row>
    <row r="392" spans="1:4" x14ac:dyDescent="0.3">
      <c r="A392" t="s">
        <v>246</v>
      </c>
      <c r="B392" t="s">
        <v>27</v>
      </c>
      <c r="C392">
        <v>509</v>
      </c>
      <c r="D392" t="str">
        <f>IFERROR(INDEX('Grades Lookup'!$B$25:$B$27,MATCH(C392,'Grades Lookup'!$A$25:$A$27,1)),"P")</f>
        <v>F</v>
      </c>
    </row>
    <row r="393" spans="1:4" x14ac:dyDescent="0.3">
      <c r="A393" t="s">
        <v>780</v>
      </c>
      <c r="B393" t="s">
        <v>45</v>
      </c>
      <c r="C393">
        <v>170</v>
      </c>
      <c r="D393" t="str">
        <f>IFERROR(INDEX('Grades Lookup'!$B$25:$B$27,MATCH(C393,'Grades Lookup'!$A$25:$A$27,1)),"P")</f>
        <v>P</v>
      </c>
    </row>
    <row r="394" spans="1:4" x14ac:dyDescent="0.3">
      <c r="A394" t="s">
        <v>468</v>
      </c>
      <c r="B394" t="s">
        <v>144</v>
      </c>
      <c r="C394">
        <v>370</v>
      </c>
      <c r="D394" t="str">
        <f>IFERROR(INDEX('Grades Lookup'!$B$25:$B$27,MATCH(C394,'Grades Lookup'!$A$25:$A$27,1)),"P")</f>
        <v>M</v>
      </c>
    </row>
    <row r="395" spans="1:4" x14ac:dyDescent="0.3">
      <c r="A395" t="s">
        <v>1507</v>
      </c>
      <c r="B395" t="s">
        <v>23</v>
      </c>
      <c r="C395">
        <v>203</v>
      </c>
      <c r="D395" t="str">
        <f>IFERROR(INDEX('Grades Lookup'!$B$25:$B$27,MATCH(C395,'Grades Lookup'!$A$25:$A$27,1)),"P")</f>
        <v>P</v>
      </c>
    </row>
    <row r="396" spans="1:4" x14ac:dyDescent="0.3">
      <c r="A396" t="s">
        <v>1508</v>
      </c>
      <c r="B396" t="s">
        <v>45</v>
      </c>
      <c r="C396">
        <v>130</v>
      </c>
      <c r="D396" t="str">
        <f>IFERROR(INDEX('Grades Lookup'!$B$25:$B$27,MATCH(C396,'Grades Lookup'!$A$25:$A$27,1)),"P")</f>
        <v>P</v>
      </c>
    </row>
    <row r="397" spans="1:4" x14ac:dyDescent="0.3">
      <c r="A397" t="s">
        <v>1385</v>
      </c>
      <c r="B397" t="s">
        <v>19</v>
      </c>
      <c r="C397">
        <v>75</v>
      </c>
      <c r="D397" t="str">
        <f>IFERROR(INDEX('Grades Lookup'!$B$25:$B$27,MATCH(C397,'Grades Lookup'!$A$25:$A$27,1)),"P")</f>
        <v>P</v>
      </c>
    </row>
    <row r="398" spans="1:4" x14ac:dyDescent="0.3">
      <c r="A398" t="s">
        <v>1348</v>
      </c>
      <c r="B398" t="s">
        <v>87</v>
      </c>
      <c r="C398">
        <v>63</v>
      </c>
      <c r="D398" t="str">
        <f>IFERROR(INDEX('Grades Lookup'!$B$25:$B$27,MATCH(C398,'Grades Lookup'!$A$25:$A$27,1)),"P")</f>
        <v>P</v>
      </c>
    </row>
    <row r="399" spans="1:4" x14ac:dyDescent="0.3">
      <c r="A399" t="s">
        <v>1392</v>
      </c>
      <c r="B399" t="s">
        <v>45</v>
      </c>
      <c r="C399">
        <v>183</v>
      </c>
      <c r="D399" t="str">
        <f>IFERROR(INDEX('Grades Lookup'!$B$25:$B$27,MATCH(C399,'Grades Lookup'!$A$25:$A$27,1)),"P")</f>
        <v>P</v>
      </c>
    </row>
    <row r="400" spans="1:4" x14ac:dyDescent="0.3">
      <c r="A400" t="s">
        <v>1509</v>
      </c>
      <c r="B400" t="s">
        <v>25</v>
      </c>
      <c r="C400">
        <v>215</v>
      </c>
      <c r="D400" t="str">
        <f>IFERROR(INDEX('Grades Lookup'!$B$25:$B$27,MATCH(C400,'Grades Lookup'!$A$25:$A$27,1)),"P")</f>
        <v>P</v>
      </c>
    </row>
    <row r="401" spans="1:4" x14ac:dyDescent="0.3">
      <c r="A401" t="s">
        <v>1343</v>
      </c>
      <c r="B401" t="s">
        <v>87</v>
      </c>
      <c r="C401">
        <v>140</v>
      </c>
      <c r="D401" t="str">
        <f>IFERROR(INDEX('Grades Lookup'!$B$25:$B$27,MATCH(C401,'Grades Lookup'!$A$25:$A$27,1)),"P")</f>
        <v>P</v>
      </c>
    </row>
    <row r="402" spans="1:4" x14ac:dyDescent="0.3">
      <c r="A402" t="s">
        <v>432</v>
      </c>
      <c r="B402" t="s">
        <v>64</v>
      </c>
      <c r="C402">
        <v>188</v>
      </c>
      <c r="D402" t="str">
        <f>IFERROR(INDEX('Grades Lookup'!$B$25:$B$27,MATCH(C402,'Grades Lookup'!$A$25:$A$27,1)),"P")</f>
        <v>P</v>
      </c>
    </row>
    <row r="403" spans="1:4" x14ac:dyDescent="0.3">
      <c r="A403" t="s">
        <v>1510</v>
      </c>
      <c r="B403" t="s">
        <v>76</v>
      </c>
      <c r="C403">
        <v>203</v>
      </c>
      <c r="D403" t="str">
        <f>IFERROR(INDEX('Grades Lookup'!$B$25:$B$27,MATCH(C403,'Grades Lookup'!$A$25:$A$27,1)),"P")</f>
        <v>P</v>
      </c>
    </row>
    <row r="404" spans="1:4" x14ac:dyDescent="0.3">
      <c r="A404" t="s">
        <v>660</v>
      </c>
      <c r="B404" t="s">
        <v>74</v>
      </c>
      <c r="C404">
        <v>65</v>
      </c>
      <c r="D404" t="str">
        <f>IFERROR(INDEX('Grades Lookup'!$B$25:$B$27,MATCH(C404,'Grades Lookup'!$A$25:$A$27,1)),"P")</f>
        <v>P</v>
      </c>
    </row>
    <row r="405" spans="1:4" x14ac:dyDescent="0.3">
      <c r="A405" t="s">
        <v>1511</v>
      </c>
      <c r="B405" t="s">
        <v>133</v>
      </c>
      <c r="C405">
        <v>301</v>
      </c>
      <c r="D405" t="str">
        <f>IFERROR(INDEX('Grades Lookup'!$B$25:$B$27,MATCH(C405,'Grades Lookup'!$A$25:$A$27,1)),"P")</f>
        <v>M</v>
      </c>
    </row>
    <row r="406" spans="1:4" x14ac:dyDescent="0.3">
      <c r="A406" t="s">
        <v>1512</v>
      </c>
      <c r="B406" t="s">
        <v>13</v>
      </c>
      <c r="C406">
        <v>366</v>
      </c>
      <c r="D406" t="str">
        <f>IFERROR(INDEX('Grades Lookup'!$B$25:$B$27,MATCH(C406,'Grades Lookup'!$A$25:$A$27,1)),"P")</f>
        <v>M</v>
      </c>
    </row>
    <row r="407" spans="1:4" x14ac:dyDescent="0.3">
      <c r="A407" t="s">
        <v>1207</v>
      </c>
      <c r="B407" t="s">
        <v>35</v>
      </c>
      <c r="C407">
        <v>92</v>
      </c>
      <c r="D407" t="str">
        <f>IFERROR(INDEX('Grades Lookup'!$B$25:$B$27,MATCH(C407,'Grades Lookup'!$A$25:$A$27,1)),"P")</f>
        <v>P</v>
      </c>
    </row>
    <row r="408" spans="1:4" x14ac:dyDescent="0.3">
      <c r="A408" t="s">
        <v>247</v>
      </c>
      <c r="B408" t="s">
        <v>11</v>
      </c>
      <c r="C408">
        <v>471</v>
      </c>
      <c r="D408" t="str">
        <f>IFERROR(INDEX('Grades Lookup'!$B$25:$B$27,MATCH(C408,'Grades Lookup'!$A$25:$A$27,1)),"P")</f>
        <v>M</v>
      </c>
    </row>
    <row r="409" spans="1:4" x14ac:dyDescent="0.3">
      <c r="A409" t="s">
        <v>1513</v>
      </c>
      <c r="B409" t="s">
        <v>11</v>
      </c>
      <c r="C409">
        <v>217</v>
      </c>
      <c r="D409" t="str">
        <f>IFERROR(INDEX('Grades Lookup'!$B$25:$B$27,MATCH(C409,'Grades Lookup'!$A$25:$A$27,1)),"P")</f>
        <v>P</v>
      </c>
    </row>
    <row r="410" spans="1:4" x14ac:dyDescent="0.3">
      <c r="A410" t="s">
        <v>248</v>
      </c>
      <c r="B410" t="s">
        <v>39</v>
      </c>
      <c r="C410">
        <v>459</v>
      </c>
      <c r="D410" t="str">
        <f>IFERROR(INDEX('Grades Lookup'!$B$25:$B$27,MATCH(C410,'Grades Lookup'!$A$25:$A$27,1)),"P")</f>
        <v>M</v>
      </c>
    </row>
    <row r="411" spans="1:4" x14ac:dyDescent="0.3">
      <c r="A411" t="s">
        <v>249</v>
      </c>
      <c r="B411" t="s">
        <v>17</v>
      </c>
      <c r="C411">
        <v>633</v>
      </c>
      <c r="D411" t="str">
        <f>IFERROR(INDEX('Grades Lookup'!$B$25:$B$27,MATCH(C411,'Grades Lookup'!$A$25:$A$27,1)),"P")</f>
        <v>F</v>
      </c>
    </row>
    <row r="412" spans="1:4" x14ac:dyDescent="0.3">
      <c r="A412" t="s">
        <v>250</v>
      </c>
      <c r="B412" t="s">
        <v>144</v>
      </c>
      <c r="C412">
        <v>417</v>
      </c>
      <c r="D412" t="str">
        <f>IFERROR(INDEX('Grades Lookup'!$B$25:$B$27,MATCH(C412,'Grades Lookup'!$A$25:$A$27,1)),"P")</f>
        <v>M</v>
      </c>
    </row>
    <row r="413" spans="1:4" x14ac:dyDescent="0.3">
      <c r="A413" t="s">
        <v>1514</v>
      </c>
      <c r="B413" t="s">
        <v>74</v>
      </c>
      <c r="C413">
        <v>144</v>
      </c>
      <c r="D413" t="str">
        <f>IFERROR(INDEX('Grades Lookup'!$B$25:$B$27,MATCH(C413,'Grades Lookup'!$A$25:$A$27,1)),"P")</f>
        <v>P</v>
      </c>
    </row>
    <row r="414" spans="1:4" x14ac:dyDescent="0.3">
      <c r="A414" t="s">
        <v>1271</v>
      </c>
      <c r="B414" t="s">
        <v>78</v>
      </c>
      <c r="C414">
        <v>107</v>
      </c>
      <c r="D414" t="str">
        <f>IFERROR(INDEX('Grades Lookup'!$B$25:$B$27,MATCH(C414,'Grades Lookup'!$A$25:$A$27,1)),"P")</f>
        <v>P</v>
      </c>
    </row>
    <row r="415" spans="1:4" x14ac:dyDescent="0.3">
      <c r="A415" t="s">
        <v>1266</v>
      </c>
      <c r="B415" t="s">
        <v>78</v>
      </c>
      <c r="C415">
        <v>52</v>
      </c>
      <c r="D415" t="str">
        <f>IFERROR(INDEX('Grades Lookup'!$B$25:$B$27,MATCH(C415,'Grades Lookup'!$A$25:$A$27,1)),"P")</f>
        <v>P</v>
      </c>
    </row>
    <row r="416" spans="1:4" x14ac:dyDescent="0.3">
      <c r="A416" t="s">
        <v>597</v>
      </c>
      <c r="B416" t="s">
        <v>144</v>
      </c>
      <c r="C416">
        <v>143</v>
      </c>
      <c r="D416" t="str">
        <f>IFERROR(INDEX('Grades Lookup'!$B$25:$B$27,MATCH(C416,'Grades Lookup'!$A$25:$A$27,1)),"P")</f>
        <v>P</v>
      </c>
    </row>
    <row r="417" spans="1:4" x14ac:dyDescent="0.3">
      <c r="A417" t="s">
        <v>251</v>
      </c>
      <c r="B417" t="s">
        <v>25</v>
      </c>
      <c r="C417">
        <v>551</v>
      </c>
      <c r="D417" t="str">
        <f>IFERROR(INDEX('Grades Lookup'!$B$25:$B$27,MATCH(C417,'Grades Lookup'!$A$25:$A$27,1)),"P")</f>
        <v>F</v>
      </c>
    </row>
    <row r="418" spans="1:4" x14ac:dyDescent="0.3">
      <c r="A418" t="s">
        <v>1515</v>
      </c>
      <c r="B418" t="s">
        <v>83</v>
      </c>
      <c r="C418">
        <v>187</v>
      </c>
      <c r="D418" t="str">
        <f>IFERROR(INDEX('Grades Lookup'!$B$25:$B$27,MATCH(C418,'Grades Lookup'!$A$25:$A$27,1)),"P")</f>
        <v>P</v>
      </c>
    </row>
    <row r="419" spans="1:4" x14ac:dyDescent="0.3">
      <c r="A419" t="s">
        <v>532</v>
      </c>
      <c r="B419" t="s">
        <v>31</v>
      </c>
      <c r="C419">
        <v>252</v>
      </c>
      <c r="D419" t="str">
        <f>IFERROR(INDEX('Grades Lookup'!$B$25:$B$27,MATCH(C419,'Grades Lookup'!$A$25:$A$27,1)),"P")</f>
        <v>P</v>
      </c>
    </row>
    <row r="420" spans="1:4" x14ac:dyDescent="0.3">
      <c r="A420" t="s">
        <v>600</v>
      </c>
      <c r="B420" t="s">
        <v>133</v>
      </c>
      <c r="C420">
        <v>60</v>
      </c>
      <c r="D420" t="str">
        <f>IFERROR(INDEX('Grades Lookup'!$B$25:$B$27,MATCH(C420,'Grades Lookup'!$A$25:$A$27,1)),"P")</f>
        <v>P</v>
      </c>
    </row>
    <row r="421" spans="1:4" x14ac:dyDescent="0.3">
      <c r="A421" t="s">
        <v>1516</v>
      </c>
      <c r="B421" t="s">
        <v>76</v>
      </c>
      <c r="C421">
        <v>47</v>
      </c>
      <c r="D421" t="str">
        <f>IFERROR(INDEX('Grades Lookup'!$B$25:$B$27,MATCH(C421,'Grades Lookup'!$A$25:$A$27,1)),"P")</f>
        <v>P</v>
      </c>
    </row>
    <row r="422" spans="1:4" x14ac:dyDescent="0.3">
      <c r="A422" t="s">
        <v>1517</v>
      </c>
      <c r="B422" t="s">
        <v>129</v>
      </c>
      <c r="C422">
        <v>348</v>
      </c>
      <c r="D422" t="str">
        <f>IFERROR(INDEX('Grades Lookup'!$B$25:$B$27,MATCH(C422,'Grades Lookup'!$A$25:$A$27,1)),"P")</f>
        <v>M</v>
      </c>
    </row>
    <row r="423" spans="1:4" x14ac:dyDescent="0.3">
      <c r="A423" t="s">
        <v>472</v>
      </c>
      <c r="B423" t="s">
        <v>23</v>
      </c>
      <c r="C423">
        <v>147</v>
      </c>
      <c r="D423" t="str">
        <f>IFERROR(INDEX('Grades Lookup'!$B$25:$B$27,MATCH(C423,'Grades Lookup'!$A$25:$A$27,1)),"P")</f>
        <v>P</v>
      </c>
    </row>
    <row r="424" spans="1:4" x14ac:dyDescent="0.3">
      <c r="A424" t="s">
        <v>1518</v>
      </c>
      <c r="B424" t="s">
        <v>21</v>
      </c>
      <c r="C424">
        <v>266</v>
      </c>
      <c r="D424" t="str">
        <f>IFERROR(INDEX('Grades Lookup'!$B$25:$B$27,MATCH(C424,'Grades Lookup'!$A$25:$A$27,1)),"P")</f>
        <v>P</v>
      </c>
    </row>
    <row r="425" spans="1:4" x14ac:dyDescent="0.3">
      <c r="A425" t="s">
        <v>1318</v>
      </c>
      <c r="B425" t="s">
        <v>129</v>
      </c>
      <c r="C425">
        <v>181</v>
      </c>
      <c r="D425" t="str">
        <f>IFERROR(INDEX('Grades Lookup'!$B$25:$B$27,MATCH(C425,'Grades Lookup'!$A$25:$A$27,1)),"P")</f>
        <v>P</v>
      </c>
    </row>
    <row r="426" spans="1:4" x14ac:dyDescent="0.3">
      <c r="A426" t="s">
        <v>252</v>
      </c>
      <c r="B426" t="s">
        <v>19</v>
      </c>
      <c r="C426">
        <v>465</v>
      </c>
      <c r="D426" t="str">
        <f>IFERROR(INDEX('Grades Lookup'!$B$25:$B$27,MATCH(C426,'Grades Lookup'!$A$25:$A$27,1)),"P")</f>
        <v>M</v>
      </c>
    </row>
    <row r="427" spans="1:4" x14ac:dyDescent="0.3">
      <c r="A427" t="s">
        <v>253</v>
      </c>
      <c r="B427" t="s">
        <v>17</v>
      </c>
      <c r="C427">
        <v>518</v>
      </c>
      <c r="D427" t="str">
        <f>IFERROR(INDEX('Grades Lookup'!$B$25:$B$27,MATCH(C427,'Grades Lookup'!$A$25:$A$27,1)),"P")</f>
        <v>F</v>
      </c>
    </row>
    <row r="428" spans="1:4" x14ac:dyDescent="0.3">
      <c r="A428" t="s">
        <v>1023</v>
      </c>
      <c r="B428" t="s">
        <v>71</v>
      </c>
      <c r="C428">
        <v>53</v>
      </c>
      <c r="D428" t="str">
        <f>IFERROR(INDEX('Grades Lookup'!$B$25:$B$27,MATCH(C428,'Grades Lookup'!$A$25:$A$27,1)),"P")</f>
        <v>P</v>
      </c>
    </row>
    <row r="429" spans="1:4" x14ac:dyDescent="0.3">
      <c r="A429" t="s">
        <v>1519</v>
      </c>
      <c r="B429" t="s">
        <v>83</v>
      </c>
      <c r="C429">
        <v>62</v>
      </c>
      <c r="D429" t="str">
        <f>IFERROR(INDEX('Grades Lookup'!$B$25:$B$27,MATCH(C429,'Grades Lookup'!$A$25:$A$27,1)),"P")</f>
        <v>P</v>
      </c>
    </row>
    <row r="430" spans="1:4" x14ac:dyDescent="0.3">
      <c r="A430" t="s">
        <v>254</v>
      </c>
      <c r="B430" t="s">
        <v>74</v>
      </c>
      <c r="C430">
        <v>651</v>
      </c>
      <c r="D430" t="str">
        <f>IFERROR(INDEX('Grades Lookup'!$B$25:$B$27,MATCH(C430,'Grades Lookup'!$A$25:$A$27,1)),"P")</f>
        <v>F</v>
      </c>
    </row>
    <row r="431" spans="1:4" x14ac:dyDescent="0.3">
      <c r="A431" t="s">
        <v>1520</v>
      </c>
      <c r="B431" t="s">
        <v>29</v>
      </c>
      <c r="C431">
        <v>256</v>
      </c>
      <c r="D431" t="str">
        <f>IFERROR(INDEX('Grades Lookup'!$B$25:$B$27,MATCH(C431,'Grades Lookup'!$A$25:$A$27,1)),"P")</f>
        <v>P</v>
      </c>
    </row>
    <row r="432" spans="1:4" x14ac:dyDescent="0.3">
      <c r="A432" t="s">
        <v>1521</v>
      </c>
      <c r="B432" t="s">
        <v>76</v>
      </c>
      <c r="C432">
        <v>198</v>
      </c>
      <c r="D432" t="str">
        <f>IFERROR(INDEX('Grades Lookup'!$B$25:$B$27,MATCH(C432,'Grades Lookup'!$A$25:$A$27,1)),"P")</f>
        <v>P</v>
      </c>
    </row>
    <row r="433" spans="1:4" x14ac:dyDescent="0.3">
      <c r="A433" t="s">
        <v>1197</v>
      </c>
      <c r="B433" t="s">
        <v>37</v>
      </c>
      <c r="C433">
        <v>39</v>
      </c>
      <c r="D433" t="str">
        <f>IFERROR(INDEX('Grades Lookup'!$B$25:$B$27,MATCH(C433,'Grades Lookup'!$A$25:$A$27,1)),"P")</f>
        <v>P</v>
      </c>
    </row>
    <row r="434" spans="1:4" x14ac:dyDescent="0.3">
      <c r="A434" t="s">
        <v>618</v>
      </c>
      <c r="B434" t="s">
        <v>13</v>
      </c>
      <c r="C434">
        <v>279</v>
      </c>
      <c r="D434" t="str">
        <f>IFERROR(INDEX('Grades Lookup'!$B$25:$B$27,MATCH(C434,'Grades Lookup'!$A$25:$A$27,1)),"P")</f>
        <v>P</v>
      </c>
    </row>
    <row r="435" spans="1:4" x14ac:dyDescent="0.3">
      <c r="A435" t="s">
        <v>1406</v>
      </c>
      <c r="B435" t="s">
        <v>23</v>
      </c>
      <c r="C435">
        <v>111</v>
      </c>
      <c r="D435" t="str">
        <f>IFERROR(INDEX('Grades Lookup'!$B$25:$B$27,MATCH(C435,'Grades Lookup'!$A$25:$A$27,1)),"P")</f>
        <v>P</v>
      </c>
    </row>
    <row r="436" spans="1:4" x14ac:dyDescent="0.3">
      <c r="A436" t="s">
        <v>461</v>
      </c>
      <c r="B436" t="s">
        <v>23</v>
      </c>
      <c r="C436">
        <v>247</v>
      </c>
      <c r="D436" t="str">
        <f>IFERROR(INDEX('Grades Lookup'!$B$25:$B$27,MATCH(C436,'Grades Lookup'!$A$25:$A$27,1)),"P")</f>
        <v>P</v>
      </c>
    </row>
    <row r="437" spans="1:4" x14ac:dyDescent="0.3">
      <c r="A437" t="s">
        <v>643</v>
      </c>
      <c r="B437" t="s">
        <v>97</v>
      </c>
      <c r="C437">
        <v>277</v>
      </c>
      <c r="D437" t="str">
        <f>IFERROR(INDEX('Grades Lookup'!$B$25:$B$27,MATCH(C437,'Grades Lookup'!$A$25:$A$27,1)),"P")</f>
        <v>P</v>
      </c>
    </row>
    <row r="438" spans="1:4" x14ac:dyDescent="0.3">
      <c r="A438" t="s">
        <v>255</v>
      </c>
      <c r="B438" t="s">
        <v>58</v>
      </c>
      <c r="C438">
        <v>541</v>
      </c>
      <c r="D438" t="str">
        <f>IFERROR(INDEX('Grades Lookup'!$B$25:$B$27,MATCH(C438,'Grades Lookup'!$A$25:$A$27,1)),"P")</f>
        <v>F</v>
      </c>
    </row>
    <row r="439" spans="1:4" x14ac:dyDescent="0.3">
      <c r="A439" t="s">
        <v>1522</v>
      </c>
      <c r="B439" t="s">
        <v>129</v>
      </c>
      <c r="C439">
        <v>169</v>
      </c>
      <c r="D439" t="str">
        <f>IFERROR(INDEX('Grades Lookup'!$B$25:$B$27,MATCH(C439,'Grades Lookup'!$A$25:$A$27,1)),"P")</f>
        <v>P</v>
      </c>
    </row>
    <row r="440" spans="1:4" x14ac:dyDescent="0.3">
      <c r="A440" t="s">
        <v>1523</v>
      </c>
      <c r="B440" t="s">
        <v>27</v>
      </c>
      <c r="C440">
        <v>57</v>
      </c>
      <c r="D440" t="str">
        <f>IFERROR(INDEX('Grades Lookup'!$B$25:$B$27,MATCH(C440,'Grades Lookup'!$A$25:$A$27,1)),"P")</f>
        <v>P</v>
      </c>
    </row>
    <row r="441" spans="1:4" x14ac:dyDescent="0.3">
      <c r="A441" t="s">
        <v>495</v>
      </c>
      <c r="B441" t="s">
        <v>37</v>
      </c>
      <c r="C441">
        <v>88</v>
      </c>
      <c r="D441" t="str">
        <f>IFERROR(INDEX('Grades Lookup'!$B$25:$B$27,MATCH(C441,'Grades Lookup'!$A$25:$A$27,1)),"P")</f>
        <v>P</v>
      </c>
    </row>
    <row r="442" spans="1:4" x14ac:dyDescent="0.3">
      <c r="A442" t="s">
        <v>256</v>
      </c>
      <c r="B442" t="s">
        <v>58</v>
      </c>
      <c r="C442">
        <v>629</v>
      </c>
      <c r="D442" t="str">
        <f>IFERROR(INDEX('Grades Lookup'!$B$25:$B$27,MATCH(C442,'Grades Lookup'!$A$25:$A$27,1)),"P")</f>
        <v>F</v>
      </c>
    </row>
    <row r="443" spans="1:4" x14ac:dyDescent="0.3">
      <c r="A443" t="s">
        <v>574</v>
      </c>
      <c r="B443" t="s">
        <v>25</v>
      </c>
      <c r="C443">
        <v>183</v>
      </c>
      <c r="D443" t="str">
        <f>IFERROR(INDEX('Grades Lookup'!$B$25:$B$27,MATCH(C443,'Grades Lookup'!$A$25:$A$27,1)),"P")</f>
        <v>P</v>
      </c>
    </row>
    <row r="444" spans="1:4" x14ac:dyDescent="0.3">
      <c r="A444" t="s">
        <v>1524</v>
      </c>
      <c r="B444" t="s">
        <v>13</v>
      </c>
      <c r="C444">
        <v>239</v>
      </c>
      <c r="D444" t="str">
        <f>IFERROR(INDEX('Grades Lookup'!$B$25:$B$27,MATCH(C444,'Grades Lookup'!$A$25:$A$27,1)),"P")</f>
        <v>P</v>
      </c>
    </row>
    <row r="445" spans="1:4" x14ac:dyDescent="0.3">
      <c r="A445" t="s">
        <v>1259</v>
      </c>
      <c r="B445" t="s">
        <v>29</v>
      </c>
      <c r="C445">
        <v>145</v>
      </c>
      <c r="D445" t="str">
        <f>IFERROR(INDEX('Grades Lookup'!$B$25:$B$27,MATCH(C445,'Grades Lookup'!$A$25:$A$27,1)),"P")</f>
        <v>P</v>
      </c>
    </row>
    <row r="446" spans="1:4" x14ac:dyDescent="0.3">
      <c r="A446" t="s">
        <v>1525</v>
      </c>
      <c r="B446" t="s">
        <v>21</v>
      </c>
      <c r="C446">
        <v>176</v>
      </c>
      <c r="D446" t="str">
        <f>IFERROR(INDEX('Grades Lookup'!$B$25:$B$27,MATCH(C446,'Grades Lookup'!$A$25:$A$27,1)),"P")</f>
        <v>P</v>
      </c>
    </row>
    <row r="447" spans="1:4" x14ac:dyDescent="0.3">
      <c r="A447" t="s">
        <v>1526</v>
      </c>
      <c r="B447" t="s">
        <v>58</v>
      </c>
      <c r="C447">
        <v>177</v>
      </c>
      <c r="D447" t="str">
        <f>IFERROR(INDEX('Grades Lookup'!$B$25:$B$27,MATCH(C447,'Grades Lookup'!$A$25:$A$27,1)),"P")</f>
        <v>P</v>
      </c>
    </row>
    <row r="448" spans="1:4" x14ac:dyDescent="0.3">
      <c r="A448" t="s">
        <v>1527</v>
      </c>
      <c r="B448" t="s">
        <v>31</v>
      </c>
      <c r="C448">
        <v>36</v>
      </c>
      <c r="D448" t="str">
        <f>IFERROR(INDEX('Grades Lookup'!$B$25:$B$27,MATCH(C448,'Grades Lookup'!$A$25:$A$27,1)),"P")</f>
        <v>P</v>
      </c>
    </row>
    <row r="449" spans="1:4" x14ac:dyDescent="0.3">
      <c r="A449" t="s">
        <v>1528</v>
      </c>
      <c r="B449" t="s">
        <v>39</v>
      </c>
      <c r="C449">
        <v>362</v>
      </c>
      <c r="D449" t="str">
        <f>IFERROR(INDEX('Grades Lookup'!$B$25:$B$27,MATCH(C449,'Grades Lookup'!$A$25:$A$27,1)),"P")</f>
        <v>M</v>
      </c>
    </row>
    <row r="450" spans="1:4" x14ac:dyDescent="0.3">
      <c r="A450" t="s">
        <v>377</v>
      </c>
      <c r="B450" t="s">
        <v>29</v>
      </c>
      <c r="C450">
        <v>203</v>
      </c>
      <c r="D450" t="str">
        <f>IFERROR(INDEX('Grades Lookup'!$B$25:$B$27,MATCH(C450,'Grades Lookup'!$A$25:$A$27,1)),"P")</f>
        <v>P</v>
      </c>
    </row>
    <row r="451" spans="1:4" x14ac:dyDescent="0.3">
      <c r="A451" t="s">
        <v>1529</v>
      </c>
      <c r="B451" t="s">
        <v>13</v>
      </c>
      <c r="C451">
        <v>312</v>
      </c>
      <c r="D451" t="str">
        <f>IFERROR(INDEX('Grades Lookup'!$B$25:$B$27,MATCH(C451,'Grades Lookup'!$A$25:$A$27,1)),"P")</f>
        <v>M</v>
      </c>
    </row>
    <row r="452" spans="1:4" x14ac:dyDescent="0.3">
      <c r="A452" t="s">
        <v>1278</v>
      </c>
      <c r="B452" t="s">
        <v>13</v>
      </c>
      <c r="C452">
        <v>234</v>
      </c>
      <c r="D452" t="str">
        <f>IFERROR(INDEX('Grades Lookup'!$B$25:$B$27,MATCH(C452,'Grades Lookup'!$A$25:$A$27,1)),"P")</f>
        <v>P</v>
      </c>
    </row>
    <row r="453" spans="1:4" x14ac:dyDescent="0.3">
      <c r="A453" t="s">
        <v>679</v>
      </c>
      <c r="B453" t="s">
        <v>97</v>
      </c>
      <c r="C453">
        <v>31</v>
      </c>
      <c r="D453" t="str">
        <f>IFERROR(INDEX('Grades Lookup'!$B$25:$B$27,MATCH(C453,'Grades Lookup'!$A$25:$A$27,1)),"P")</f>
        <v>P</v>
      </c>
    </row>
    <row r="454" spans="1:4" x14ac:dyDescent="0.3">
      <c r="A454" t="s">
        <v>500</v>
      </c>
      <c r="B454" t="s">
        <v>58</v>
      </c>
      <c r="C454">
        <v>153</v>
      </c>
      <c r="D454" t="str">
        <f>IFERROR(INDEX('Grades Lookup'!$B$25:$B$27,MATCH(C454,'Grades Lookup'!$A$25:$A$27,1)),"P")</f>
        <v>P</v>
      </c>
    </row>
    <row r="455" spans="1:4" x14ac:dyDescent="0.3">
      <c r="A455" t="s">
        <v>1384</v>
      </c>
      <c r="B455" t="s">
        <v>25</v>
      </c>
      <c r="C455">
        <v>173</v>
      </c>
      <c r="D455" t="str">
        <f>IFERROR(INDEX('Grades Lookup'!$B$25:$B$27,MATCH(C455,'Grades Lookup'!$A$25:$A$27,1)),"P")</f>
        <v>P</v>
      </c>
    </row>
    <row r="456" spans="1:4" x14ac:dyDescent="0.3">
      <c r="A456" t="s">
        <v>529</v>
      </c>
      <c r="B456" t="s">
        <v>39</v>
      </c>
      <c r="C456">
        <v>88</v>
      </c>
      <c r="D456" t="str">
        <f>IFERROR(INDEX('Grades Lookup'!$B$25:$B$27,MATCH(C456,'Grades Lookup'!$A$25:$A$27,1)),"P")</f>
        <v>P</v>
      </c>
    </row>
    <row r="457" spans="1:4" x14ac:dyDescent="0.3">
      <c r="A457" t="s">
        <v>1530</v>
      </c>
      <c r="B457" t="s">
        <v>13</v>
      </c>
      <c r="C457">
        <v>126</v>
      </c>
      <c r="D457" t="str">
        <f>IFERROR(INDEX('Grades Lookup'!$B$25:$B$27,MATCH(C457,'Grades Lookup'!$A$25:$A$27,1)),"P")</f>
        <v>P</v>
      </c>
    </row>
    <row r="458" spans="1:4" x14ac:dyDescent="0.3">
      <c r="A458" t="s">
        <v>1531</v>
      </c>
      <c r="B458" t="s">
        <v>97</v>
      </c>
      <c r="C458">
        <v>124</v>
      </c>
      <c r="D458" t="str">
        <f>IFERROR(INDEX('Grades Lookup'!$B$25:$B$27,MATCH(C458,'Grades Lookup'!$A$25:$A$27,1)),"P")</f>
        <v>P</v>
      </c>
    </row>
    <row r="459" spans="1:4" x14ac:dyDescent="0.3">
      <c r="A459" t="s">
        <v>1399</v>
      </c>
      <c r="B459" t="s">
        <v>90</v>
      </c>
      <c r="C459">
        <v>90</v>
      </c>
      <c r="D459" t="str">
        <f>IFERROR(INDEX('Grades Lookup'!$B$25:$B$27,MATCH(C459,'Grades Lookup'!$A$25:$A$27,1)),"P")</f>
        <v>P</v>
      </c>
    </row>
    <row r="460" spans="1:4" x14ac:dyDescent="0.3">
      <c r="A460" t="s">
        <v>1208</v>
      </c>
      <c r="B460" t="s">
        <v>83</v>
      </c>
      <c r="C460">
        <v>76</v>
      </c>
      <c r="D460" t="str">
        <f>IFERROR(INDEX('Grades Lookup'!$B$25:$B$27,MATCH(C460,'Grades Lookup'!$A$25:$A$27,1)),"P")</f>
        <v>P</v>
      </c>
    </row>
    <row r="461" spans="1:4" x14ac:dyDescent="0.3">
      <c r="A461" t="s">
        <v>1532</v>
      </c>
      <c r="B461" t="s">
        <v>13</v>
      </c>
      <c r="C461">
        <v>313</v>
      </c>
      <c r="D461" t="str">
        <f>IFERROR(INDEX('Grades Lookup'!$B$25:$B$27,MATCH(C461,'Grades Lookup'!$A$25:$A$27,1)),"P")</f>
        <v>M</v>
      </c>
    </row>
    <row r="462" spans="1:4" x14ac:dyDescent="0.3">
      <c r="A462" t="s">
        <v>320</v>
      </c>
      <c r="B462" t="s">
        <v>11</v>
      </c>
      <c r="C462">
        <v>145</v>
      </c>
      <c r="D462" t="str">
        <f>IFERROR(INDEX('Grades Lookup'!$B$25:$B$27,MATCH(C462,'Grades Lookup'!$A$25:$A$27,1)),"P")</f>
        <v>P</v>
      </c>
    </row>
    <row r="463" spans="1:4" x14ac:dyDescent="0.3">
      <c r="A463" t="s">
        <v>1409</v>
      </c>
      <c r="B463" t="s">
        <v>58</v>
      </c>
      <c r="C463">
        <v>79</v>
      </c>
      <c r="D463" t="str">
        <f>IFERROR(INDEX('Grades Lookup'!$B$25:$B$27,MATCH(C463,'Grades Lookup'!$A$25:$A$27,1)),"P")</f>
        <v>P</v>
      </c>
    </row>
    <row r="464" spans="1:4" x14ac:dyDescent="0.3">
      <c r="A464" t="s">
        <v>668</v>
      </c>
      <c r="B464" t="s">
        <v>13</v>
      </c>
      <c r="C464">
        <v>153</v>
      </c>
      <c r="D464" t="str">
        <f>IFERROR(INDEX('Grades Lookup'!$B$25:$B$27,MATCH(C464,'Grades Lookup'!$A$25:$A$27,1)),"P")</f>
        <v>P</v>
      </c>
    </row>
    <row r="465" spans="1:4" x14ac:dyDescent="0.3">
      <c r="A465" t="s">
        <v>1533</v>
      </c>
      <c r="B465" t="s">
        <v>133</v>
      </c>
      <c r="C465">
        <v>188</v>
      </c>
      <c r="D465" t="str">
        <f>IFERROR(INDEX('Grades Lookup'!$B$25:$B$27,MATCH(C465,'Grades Lookup'!$A$25:$A$27,1)),"P")</f>
        <v>P</v>
      </c>
    </row>
    <row r="466" spans="1:4" x14ac:dyDescent="0.3">
      <c r="A466" t="s">
        <v>1231</v>
      </c>
      <c r="B466" t="s">
        <v>144</v>
      </c>
      <c r="C466">
        <v>227</v>
      </c>
      <c r="D466" t="str">
        <f>IFERROR(INDEX('Grades Lookup'!$B$25:$B$27,MATCH(C466,'Grades Lookup'!$A$25:$A$27,1)),"P")</f>
        <v>P</v>
      </c>
    </row>
    <row r="467" spans="1:4" x14ac:dyDescent="0.3">
      <c r="A467" t="s">
        <v>1534</v>
      </c>
      <c r="B467" t="s">
        <v>13</v>
      </c>
      <c r="C467">
        <v>234</v>
      </c>
      <c r="D467" t="str">
        <f>IFERROR(INDEX('Grades Lookup'!$B$25:$B$27,MATCH(C467,'Grades Lookup'!$A$25:$A$27,1)),"P")</f>
        <v>P</v>
      </c>
    </row>
    <row r="468" spans="1:4" x14ac:dyDescent="0.3">
      <c r="A468" t="s">
        <v>625</v>
      </c>
      <c r="B468" t="s">
        <v>133</v>
      </c>
      <c r="C468">
        <v>164</v>
      </c>
      <c r="D468" t="str">
        <f>IFERROR(INDEX('Grades Lookup'!$B$25:$B$27,MATCH(C468,'Grades Lookup'!$A$25:$A$27,1)),"P")</f>
        <v>P</v>
      </c>
    </row>
    <row r="469" spans="1:4" x14ac:dyDescent="0.3">
      <c r="A469" t="s">
        <v>1412</v>
      </c>
      <c r="B469" t="s">
        <v>39</v>
      </c>
      <c r="C469">
        <v>75</v>
      </c>
      <c r="D469" t="str">
        <f>IFERROR(INDEX('Grades Lookup'!$B$25:$B$27,MATCH(C469,'Grades Lookup'!$A$25:$A$27,1)),"P")</f>
        <v>P</v>
      </c>
    </row>
    <row r="470" spans="1:4" x14ac:dyDescent="0.3">
      <c r="A470" t="s">
        <v>1535</v>
      </c>
      <c r="B470" t="s">
        <v>23</v>
      </c>
      <c r="C470">
        <v>97</v>
      </c>
      <c r="D470" t="str">
        <f>IFERROR(INDEX('Grades Lookup'!$B$25:$B$27,MATCH(C470,'Grades Lookup'!$A$25:$A$27,1)),"P")</f>
        <v>P</v>
      </c>
    </row>
    <row r="471" spans="1:4" x14ac:dyDescent="0.3">
      <c r="A471" t="s">
        <v>1298</v>
      </c>
      <c r="B471" t="s">
        <v>13</v>
      </c>
      <c r="C471">
        <v>105</v>
      </c>
      <c r="D471" t="str">
        <f>IFERROR(INDEX('Grades Lookup'!$B$25:$B$27,MATCH(C471,'Grades Lookup'!$A$25:$A$27,1)),"P")</f>
        <v>P</v>
      </c>
    </row>
    <row r="472" spans="1:4" x14ac:dyDescent="0.3">
      <c r="A472" t="s">
        <v>454</v>
      </c>
      <c r="B472" t="s">
        <v>83</v>
      </c>
      <c r="C472">
        <v>161</v>
      </c>
      <c r="D472" t="str">
        <f>IFERROR(INDEX('Grades Lookup'!$B$25:$B$27,MATCH(C472,'Grades Lookup'!$A$25:$A$27,1)),"P")</f>
        <v>P</v>
      </c>
    </row>
    <row r="473" spans="1:4" x14ac:dyDescent="0.3">
      <c r="A473" t="s">
        <v>509</v>
      </c>
      <c r="B473" t="s">
        <v>133</v>
      </c>
      <c r="C473">
        <v>118</v>
      </c>
      <c r="D473" t="str">
        <f>IFERROR(INDEX('Grades Lookup'!$B$25:$B$27,MATCH(C473,'Grades Lookup'!$A$25:$A$27,1)),"P")</f>
        <v>P</v>
      </c>
    </row>
    <row r="474" spans="1:4" x14ac:dyDescent="0.3">
      <c r="A474" t="s">
        <v>1346</v>
      </c>
      <c r="B474" t="s">
        <v>49</v>
      </c>
      <c r="C474">
        <v>280</v>
      </c>
      <c r="D474" t="str">
        <f>IFERROR(INDEX('Grades Lookup'!$B$25:$B$27,MATCH(C474,'Grades Lookup'!$A$25:$A$27,1)),"P")</f>
        <v>P</v>
      </c>
    </row>
    <row r="475" spans="1:4" x14ac:dyDescent="0.3">
      <c r="A475" t="s">
        <v>1536</v>
      </c>
      <c r="B475" t="s">
        <v>13</v>
      </c>
      <c r="C475">
        <v>178</v>
      </c>
      <c r="D475" t="str">
        <f>IFERROR(INDEX('Grades Lookup'!$B$25:$B$27,MATCH(C475,'Grades Lookup'!$A$25:$A$27,1)),"P")</f>
        <v>P</v>
      </c>
    </row>
    <row r="476" spans="1:4" x14ac:dyDescent="0.3">
      <c r="A476" t="s">
        <v>446</v>
      </c>
      <c r="B476" t="s">
        <v>29</v>
      </c>
      <c r="C476">
        <v>61</v>
      </c>
      <c r="D476" t="str">
        <f>IFERROR(INDEX('Grades Lookup'!$B$25:$B$27,MATCH(C476,'Grades Lookup'!$A$25:$A$27,1)),"P")</f>
        <v>P</v>
      </c>
    </row>
    <row r="477" spans="1:4" x14ac:dyDescent="0.3">
      <c r="A477" t="s">
        <v>567</v>
      </c>
      <c r="B477" t="s">
        <v>97</v>
      </c>
      <c r="C477">
        <v>43</v>
      </c>
      <c r="D477" t="str">
        <f>IFERROR(INDEX('Grades Lookup'!$B$25:$B$27,MATCH(C477,'Grades Lookup'!$A$25:$A$27,1)),"P")</f>
        <v>P</v>
      </c>
    </row>
    <row r="478" spans="1:4" x14ac:dyDescent="0.3">
      <c r="A478" t="s">
        <v>1241</v>
      </c>
      <c r="B478" t="s">
        <v>87</v>
      </c>
      <c r="C478">
        <v>200</v>
      </c>
      <c r="D478" t="str">
        <f>IFERROR(INDEX('Grades Lookup'!$B$25:$B$27,MATCH(C478,'Grades Lookup'!$A$25:$A$27,1)),"P")</f>
        <v>P</v>
      </c>
    </row>
    <row r="479" spans="1:4" x14ac:dyDescent="0.3">
      <c r="A479" t="s">
        <v>522</v>
      </c>
      <c r="B479" t="s">
        <v>97</v>
      </c>
      <c r="C479">
        <v>268</v>
      </c>
      <c r="D479" t="str">
        <f>IFERROR(INDEX('Grades Lookup'!$B$25:$B$27,MATCH(C479,'Grades Lookup'!$A$25:$A$27,1)),"P")</f>
        <v>P</v>
      </c>
    </row>
    <row r="480" spans="1:4" x14ac:dyDescent="0.3">
      <c r="A480" t="s">
        <v>1537</v>
      </c>
      <c r="B480" t="s">
        <v>74</v>
      </c>
      <c r="C480">
        <v>39</v>
      </c>
      <c r="D480" t="str">
        <f>IFERROR(INDEX('Grades Lookup'!$B$25:$B$27,MATCH(C480,'Grades Lookup'!$A$25:$A$27,1)),"P")</f>
        <v>P</v>
      </c>
    </row>
    <row r="481" spans="1:4" x14ac:dyDescent="0.3">
      <c r="A481" t="s">
        <v>1538</v>
      </c>
      <c r="B481" t="s">
        <v>15</v>
      </c>
      <c r="C481">
        <v>252</v>
      </c>
      <c r="D481" t="str">
        <f>IFERROR(INDEX('Grades Lookup'!$B$25:$B$27,MATCH(C481,'Grades Lookup'!$A$25:$A$27,1)),"P")</f>
        <v>P</v>
      </c>
    </row>
    <row r="482" spans="1:4" x14ac:dyDescent="0.3">
      <c r="A482" t="s">
        <v>1539</v>
      </c>
      <c r="B482" t="s">
        <v>13</v>
      </c>
      <c r="C482">
        <v>119</v>
      </c>
      <c r="D482" t="str">
        <f>IFERROR(INDEX('Grades Lookup'!$B$25:$B$27,MATCH(C482,'Grades Lookup'!$A$25:$A$27,1)),"P")</f>
        <v>P</v>
      </c>
    </row>
    <row r="483" spans="1:4" x14ac:dyDescent="0.3">
      <c r="A483" t="s">
        <v>1540</v>
      </c>
      <c r="B483" t="s">
        <v>49</v>
      </c>
      <c r="C483">
        <v>31</v>
      </c>
      <c r="D483" t="str">
        <f>IFERROR(INDEX('Grades Lookup'!$B$25:$B$27,MATCH(C483,'Grades Lookup'!$A$25:$A$27,1)),"P")</f>
        <v>P</v>
      </c>
    </row>
    <row r="484" spans="1:4" x14ac:dyDescent="0.3">
      <c r="A484" t="s">
        <v>1403</v>
      </c>
      <c r="B484" t="s">
        <v>45</v>
      </c>
      <c r="C484">
        <v>59</v>
      </c>
      <c r="D484" t="str">
        <f>IFERROR(INDEX('Grades Lookup'!$B$25:$B$27,MATCH(C484,'Grades Lookup'!$A$25:$A$27,1)),"P")</f>
        <v>P</v>
      </c>
    </row>
    <row r="485" spans="1:4" x14ac:dyDescent="0.3">
      <c r="A485" t="s">
        <v>1366</v>
      </c>
      <c r="B485" t="s">
        <v>13</v>
      </c>
      <c r="C485">
        <v>39</v>
      </c>
      <c r="D485" t="str">
        <f>IFERROR(INDEX('Grades Lookup'!$B$25:$B$27,MATCH(C485,'Grades Lookup'!$A$25:$A$27,1)),"P")</f>
        <v>P</v>
      </c>
    </row>
    <row r="486" spans="1:4" x14ac:dyDescent="0.3">
      <c r="A486" t="s">
        <v>1285</v>
      </c>
      <c r="B486" t="s">
        <v>74</v>
      </c>
      <c r="C486">
        <v>77</v>
      </c>
      <c r="D486" t="str">
        <f>IFERROR(INDEX('Grades Lookup'!$B$25:$B$27,MATCH(C486,'Grades Lookup'!$A$25:$A$27,1)),"P")</f>
        <v>P</v>
      </c>
    </row>
    <row r="487" spans="1:4" x14ac:dyDescent="0.3">
      <c r="A487" t="s">
        <v>1541</v>
      </c>
      <c r="B487" t="s">
        <v>29</v>
      </c>
      <c r="C487">
        <v>31</v>
      </c>
      <c r="D487" t="str">
        <f>IFERROR(INDEX('Grades Lookup'!$B$25:$B$27,MATCH(C487,'Grades Lookup'!$A$25:$A$27,1)),"P")</f>
        <v>P</v>
      </c>
    </row>
    <row r="488" spans="1:4" x14ac:dyDescent="0.3">
      <c r="A488" t="s">
        <v>1542</v>
      </c>
      <c r="B488" t="s">
        <v>64</v>
      </c>
      <c r="C488">
        <v>31</v>
      </c>
      <c r="D488" t="str">
        <f>IFERROR(INDEX('Grades Lookup'!$B$25:$B$27,MATCH(C488,'Grades Lookup'!$A$25:$A$27,1)),"P")</f>
        <v>P</v>
      </c>
    </row>
    <row r="489" spans="1:4" x14ac:dyDescent="0.3">
      <c r="A489" t="s">
        <v>651</v>
      </c>
      <c r="B489" t="s">
        <v>17</v>
      </c>
      <c r="C489">
        <v>35</v>
      </c>
      <c r="D489" t="str">
        <f>IFERROR(INDEX('Grades Lookup'!$B$25:$B$27,MATCH(C489,'Grades Lookup'!$A$25:$A$27,1)),"P")</f>
        <v>P</v>
      </c>
    </row>
    <row r="490" spans="1:4" x14ac:dyDescent="0.3">
      <c r="A490" t="s">
        <v>1543</v>
      </c>
      <c r="B490" t="s">
        <v>71</v>
      </c>
      <c r="C490">
        <v>63</v>
      </c>
      <c r="D490" t="str">
        <f>IFERROR(INDEX('Grades Lookup'!$B$25:$B$27,MATCH(C490,'Grades Lookup'!$A$25:$A$27,1)),"P")</f>
        <v>P</v>
      </c>
    </row>
    <row r="491" spans="1:4" x14ac:dyDescent="0.3">
      <c r="A491" t="s">
        <v>1544</v>
      </c>
      <c r="B491" t="s">
        <v>90</v>
      </c>
      <c r="C491">
        <v>144</v>
      </c>
      <c r="D491" t="str">
        <f>IFERROR(INDEX('Grades Lookup'!$B$25:$B$27,MATCH(C491,'Grades Lookup'!$A$25:$A$27,1)),"P")</f>
        <v>P</v>
      </c>
    </row>
    <row r="492" spans="1:4" x14ac:dyDescent="0.3">
      <c r="A492" t="s">
        <v>1545</v>
      </c>
      <c r="B492" t="s">
        <v>37</v>
      </c>
      <c r="C492">
        <v>165</v>
      </c>
      <c r="D492" t="str">
        <f>IFERROR(INDEX('Grades Lookup'!$B$25:$B$27,MATCH(C492,'Grades Lookup'!$A$25:$A$27,1)),"P")</f>
        <v>P</v>
      </c>
    </row>
    <row r="493" spans="1:4" x14ac:dyDescent="0.3">
      <c r="A493" t="s">
        <v>1546</v>
      </c>
      <c r="B493" t="s">
        <v>71</v>
      </c>
      <c r="C493">
        <v>40</v>
      </c>
      <c r="D493" t="str">
        <f>IFERROR(INDEX('Grades Lookup'!$B$25:$B$27,MATCH(C493,'Grades Lookup'!$A$25:$A$27,1)),"P")</f>
        <v>P</v>
      </c>
    </row>
    <row r="494" spans="1:4" x14ac:dyDescent="0.3">
      <c r="A494" t="s">
        <v>1547</v>
      </c>
      <c r="B494" t="s">
        <v>74</v>
      </c>
      <c r="C494">
        <v>70</v>
      </c>
      <c r="D494" t="str">
        <f>IFERROR(INDEX('Grades Lookup'!$B$25:$B$27,MATCH(C494,'Grades Lookup'!$A$25:$A$27,1)),"P")</f>
        <v>P</v>
      </c>
    </row>
    <row r="495" spans="1:4" x14ac:dyDescent="0.3">
      <c r="A495" t="s">
        <v>568</v>
      </c>
      <c r="B495" t="s">
        <v>29</v>
      </c>
      <c r="C495">
        <v>54</v>
      </c>
      <c r="D495" t="str">
        <f>IFERROR(INDEX('Grades Lookup'!$B$25:$B$27,MATCH(C495,'Grades Lookup'!$A$25:$A$27,1)),"P")</f>
        <v>P</v>
      </c>
    </row>
    <row r="496" spans="1:4" x14ac:dyDescent="0.3">
      <c r="A496" t="s">
        <v>1280</v>
      </c>
      <c r="B496" t="s">
        <v>97</v>
      </c>
      <c r="C496">
        <v>63</v>
      </c>
      <c r="D496" t="str">
        <f>IFERROR(INDEX('Grades Lookup'!$B$25:$B$27,MATCH(C496,'Grades Lookup'!$A$25:$A$27,1)),"P")</f>
        <v>P</v>
      </c>
    </row>
    <row r="497" spans="1:4" x14ac:dyDescent="0.3">
      <c r="A497" t="s">
        <v>1204</v>
      </c>
      <c r="B497" t="s">
        <v>71</v>
      </c>
      <c r="C497">
        <v>135</v>
      </c>
      <c r="D497" t="str">
        <f>IFERROR(INDEX('Grades Lookup'!$B$25:$B$27,MATCH(C497,'Grades Lookup'!$A$25:$A$27,1)),"P")</f>
        <v>P</v>
      </c>
    </row>
    <row r="498" spans="1:4" x14ac:dyDescent="0.3">
      <c r="A498" t="s">
        <v>1548</v>
      </c>
      <c r="B498" t="s">
        <v>31</v>
      </c>
      <c r="C498">
        <v>48</v>
      </c>
      <c r="D498" t="str">
        <f>IFERROR(INDEX('Grades Lookup'!$B$25:$B$27,MATCH(C498,'Grades Lookup'!$A$25:$A$27,1)),"P")</f>
        <v>P</v>
      </c>
    </row>
    <row r="499" spans="1:4" x14ac:dyDescent="0.3">
      <c r="A499" t="s">
        <v>617</v>
      </c>
      <c r="B499" t="s">
        <v>144</v>
      </c>
      <c r="C499">
        <v>87</v>
      </c>
      <c r="D499" t="str">
        <f>IFERROR(INDEX('Grades Lookup'!$B$25:$B$27,MATCH(C499,'Grades Lookup'!$A$25:$A$27,1)),"P")</f>
        <v>P</v>
      </c>
    </row>
    <row r="500" spans="1:4" x14ac:dyDescent="0.3">
      <c r="A500" t="s">
        <v>1549</v>
      </c>
      <c r="B500" t="s">
        <v>19</v>
      </c>
      <c r="C500">
        <v>158</v>
      </c>
      <c r="D500" t="str">
        <f>IFERROR(INDEX('Grades Lookup'!$B$25:$B$27,MATCH(C500,'Grades Lookup'!$A$25:$A$27,1)),"P")</f>
        <v>P</v>
      </c>
    </row>
    <row r="501" spans="1:4" x14ac:dyDescent="0.3">
      <c r="A501" t="s">
        <v>1550</v>
      </c>
      <c r="B501" t="s">
        <v>13</v>
      </c>
      <c r="C501">
        <v>295</v>
      </c>
      <c r="D501" t="str">
        <f>IFERROR(INDEX('Grades Lookup'!$B$25:$B$27,MATCH(C501,'Grades Lookup'!$A$25:$A$27,1)),"P")</f>
        <v>P</v>
      </c>
    </row>
    <row r="502" spans="1:4" x14ac:dyDescent="0.3">
      <c r="A502" t="s">
        <v>1225</v>
      </c>
      <c r="B502" t="s">
        <v>45</v>
      </c>
      <c r="C502">
        <v>82</v>
      </c>
      <c r="D502" t="str">
        <f>IFERROR(INDEX('Grades Lookup'!$B$25:$B$27,MATCH(C502,'Grades Lookup'!$A$25:$A$27,1)),"P")</f>
        <v>P</v>
      </c>
    </row>
    <row r="503" spans="1:4" x14ac:dyDescent="0.3">
      <c r="A503" t="s">
        <v>1244</v>
      </c>
      <c r="B503" t="s">
        <v>56</v>
      </c>
      <c r="C503">
        <v>336</v>
      </c>
      <c r="D503" t="str">
        <f>IFERROR(INDEX('Grades Lookup'!$B$25:$B$27,MATCH(C503,'Grades Lookup'!$A$25:$A$27,1)),"P")</f>
        <v>M</v>
      </c>
    </row>
    <row r="504" spans="1:4" x14ac:dyDescent="0.3">
      <c r="A504" t="s">
        <v>728</v>
      </c>
      <c r="B504" t="s">
        <v>29</v>
      </c>
      <c r="C504">
        <v>70</v>
      </c>
      <c r="D504" t="str">
        <f>IFERROR(INDEX('Grades Lookup'!$B$25:$B$27,MATCH(C504,'Grades Lookup'!$A$25:$A$27,1)),"P")</f>
        <v>P</v>
      </c>
    </row>
    <row r="505" spans="1:4" x14ac:dyDescent="0.3">
      <c r="A505" t="s">
        <v>1551</v>
      </c>
      <c r="B505" t="s">
        <v>35</v>
      </c>
      <c r="C505">
        <v>83</v>
      </c>
      <c r="D505" t="str">
        <f>IFERROR(INDEX('Grades Lookup'!$B$25:$B$27,MATCH(C505,'Grades Lookup'!$A$25:$A$27,1)),"P")</f>
        <v>P</v>
      </c>
    </row>
    <row r="506" spans="1:4" x14ac:dyDescent="0.3">
      <c r="A506" t="s">
        <v>1294</v>
      </c>
      <c r="B506" t="s">
        <v>129</v>
      </c>
      <c r="C506">
        <v>154</v>
      </c>
      <c r="D506" t="str">
        <f>IFERROR(INDEX('Grades Lookup'!$B$25:$B$27,MATCH(C506,'Grades Lookup'!$A$25:$A$27,1)),"P")</f>
        <v>P</v>
      </c>
    </row>
    <row r="507" spans="1:4" x14ac:dyDescent="0.3">
      <c r="A507" t="s">
        <v>550</v>
      </c>
      <c r="B507" t="s">
        <v>58</v>
      </c>
      <c r="C507">
        <v>90</v>
      </c>
      <c r="D507" t="str">
        <f>IFERROR(INDEX('Grades Lookup'!$B$25:$B$27,MATCH(C507,'Grades Lookup'!$A$25:$A$27,1)),"P")</f>
        <v>P</v>
      </c>
    </row>
    <row r="508" spans="1:4" x14ac:dyDescent="0.3">
      <c r="A508" t="s">
        <v>1552</v>
      </c>
      <c r="B508" t="s">
        <v>37</v>
      </c>
      <c r="C508">
        <v>40</v>
      </c>
      <c r="D508" t="str">
        <f>IFERROR(INDEX('Grades Lookup'!$B$25:$B$27,MATCH(C508,'Grades Lookup'!$A$25:$A$27,1)),"P")</f>
        <v>P</v>
      </c>
    </row>
    <row r="509" spans="1:4" x14ac:dyDescent="0.3">
      <c r="A509" t="s">
        <v>411</v>
      </c>
      <c r="B509" t="s">
        <v>71</v>
      </c>
      <c r="C509">
        <v>34</v>
      </c>
      <c r="D509" t="str">
        <f>IFERROR(INDEX('Grades Lookup'!$B$25:$B$27,MATCH(C509,'Grades Lookup'!$A$25:$A$27,1)),"P")</f>
        <v>P</v>
      </c>
    </row>
    <row r="510" spans="1:4" x14ac:dyDescent="0.3">
      <c r="A510" t="s">
        <v>666</v>
      </c>
      <c r="B510" t="s">
        <v>58</v>
      </c>
      <c r="C510">
        <v>110</v>
      </c>
      <c r="D510" t="str">
        <f>IFERROR(INDEX('Grades Lookup'!$B$25:$B$27,MATCH(C510,'Grades Lookup'!$A$25:$A$27,1)),"P")</f>
        <v>P</v>
      </c>
    </row>
    <row r="511" spans="1:4" x14ac:dyDescent="0.3">
      <c r="A511" t="s">
        <v>1553</v>
      </c>
      <c r="B511" t="s">
        <v>27</v>
      </c>
      <c r="C511">
        <v>39</v>
      </c>
      <c r="D511" t="str">
        <f>IFERROR(INDEX('Grades Lookup'!$B$25:$B$27,MATCH(C511,'Grades Lookup'!$A$25:$A$27,1)),"P")</f>
        <v>P</v>
      </c>
    </row>
    <row r="512" spans="1:4" x14ac:dyDescent="0.3">
      <c r="A512" t="s">
        <v>616</v>
      </c>
      <c r="B512" t="s">
        <v>71</v>
      </c>
      <c r="C512">
        <v>80</v>
      </c>
      <c r="D512" t="str">
        <f>IFERROR(INDEX('Grades Lookup'!$B$25:$B$27,MATCH(C512,'Grades Lookup'!$A$25:$A$27,1)),"P")</f>
        <v>P</v>
      </c>
    </row>
    <row r="513" spans="1:4" x14ac:dyDescent="0.3">
      <c r="A513" t="s">
        <v>1554</v>
      </c>
      <c r="B513" t="s">
        <v>90</v>
      </c>
      <c r="C513">
        <v>97</v>
      </c>
      <c r="D513" t="str">
        <f>IFERROR(INDEX('Grades Lookup'!$B$25:$B$27,MATCH(C513,'Grades Lookup'!$A$25:$A$27,1)),"P")</f>
        <v>P</v>
      </c>
    </row>
    <row r="514" spans="1:4" x14ac:dyDescent="0.3">
      <c r="A514" t="s">
        <v>813</v>
      </c>
      <c r="B514" t="s">
        <v>64</v>
      </c>
      <c r="C514">
        <v>55</v>
      </c>
      <c r="D514" t="str">
        <f>IFERROR(INDEX('Grades Lookup'!$B$25:$B$27,MATCH(C514,'Grades Lookup'!$A$25:$A$27,1)),"P")</f>
        <v>P</v>
      </c>
    </row>
    <row r="515" spans="1:4" x14ac:dyDescent="0.3">
      <c r="A515" t="s">
        <v>1555</v>
      </c>
      <c r="B515" t="s">
        <v>13</v>
      </c>
      <c r="C515">
        <v>138</v>
      </c>
      <c r="D515" t="str">
        <f>IFERROR(INDEX('Grades Lookup'!$B$25:$B$27,MATCH(C515,'Grades Lookup'!$A$25:$A$27,1)),"P")</f>
        <v>P</v>
      </c>
    </row>
    <row r="516" spans="1:4" x14ac:dyDescent="0.3">
      <c r="A516" t="s">
        <v>1295</v>
      </c>
      <c r="B516" t="s">
        <v>71</v>
      </c>
      <c r="C516">
        <v>164</v>
      </c>
      <c r="D516" t="str">
        <f>IFERROR(INDEX('Grades Lookup'!$B$25:$B$27,MATCH(C516,'Grades Lookup'!$A$25:$A$27,1)),"P")</f>
        <v>P</v>
      </c>
    </row>
    <row r="517" spans="1:4" x14ac:dyDescent="0.3">
      <c r="A517" t="s">
        <v>557</v>
      </c>
      <c r="B517" t="s">
        <v>56</v>
      </c>
      <c r="C517">
        <v>281</v>
      </c>
      <c r="D517" t="str">
        <f>IFERROR(INDEX('Grades Lookup'!$B$25:$B$27,MATCH(C517,'Grades Lookup'!$A$25:$A$27,1)),"P")</f>
        <v>P</v>
      </c>
    </row>
    <row r="518" spans="1:4" x14ac:dyDescent="0.3">
      <c r="A518" t="s">
        <v>1556</v>
      </c>
      <c r="B518" t="s">
        <v>13</v>
      </c>
      <c r="C518">
        <v>62</v>
      </c>
      <c r="D518" t="str">
        <f>IFERROR(INDEX('Grades Lookup'!$B$25:$B$27,MATCH(C518,'Grades Lookup'!$A$25:$A$27,1)),"P")</f>
        <v>P</v>
      </c>
    </row>
    <row r="519" spans="1:4" x14ac:dyDescent="0.3">
      <c r="A519" t="s">
        <v>1557</v>
      </c>
      <c r="B519" t="s">
        <v>19</v>
      </c>
      <c r="C519">
        <v>70</v>
      </c>
      <c r="D519" t="str">
        <f>IFERROR(INDEX('Grades Lookup'!$B$25:$B$27,MATCH(C519,'Grades Lookup'!$A$25:$A$27,1)),"P")</f>
        <v>P</v>
      </c>
    </row>
    <row r="520" spans="1:4" x14ac:dyDescent="0.3">
      <c r="A520" t="s">
        <v>503</v>
      </c>
      <c r="B520" t="s">
        <v>71</v>
      </c>
      <c r="C520">
        <v>87</v>
      </c>
      <c r="D520" t="str">
        <f>IFERROR(INDEX('Grades Lookup'!$B$25:$B$27,MATCH(C520,'Grades Lookup'!$A$25:$A$27,1)),"P")</f>
        <v>P</v>
      </c>
    </row>
    <row r="521" spans="1:4" x14ac:dyDescent="0.3">
      <c r="A521" t="s">
        <v>1341</v>
      </c>
      <c r="B521" t="s">
        <v>71</v>
      </c>
      <c r="C521">
        <v>43</v>
      </c>
      <c r="D521" t="str">
        <f>IFERROR(INDEX('Grades Lookup'!$B$25:$B$27,MATCH(C521,'Grades Lookup'!$A$25:$A$27,1)),"P")</f>
        <v>P</v>
      </c>
    </row>
    <row r="522" spans="1:4" x14ac:dyDescent="0.3">
      <c r="A522" t="s">
        <v>725</v>
      </c>
      <c r="B522" t="s">
        <v>45</v>
      </c>
      <c r="C522">
        <v>77</v>
      </c>
      <c r="D522" t="str">
        <f>IFERROR(INDEX('Grades Lookup'!$B$25:$B$27,MATCH(C522,'Grades Lookup'!$A$25:$A$27,1)),"P")</f>
        <v>P</v>
      </c>
    </row>
    <row r="523" spans="1:4" x14ac:dyDescent="0.3">
      <c r="A523" t="s">
        <v>822</v>
      </c>
      <c r="B523" t="s">
        <v>33</v>
      </c>
      <c r="C523">
        <v>30</v>
      </c>
      <c r="D523" t="str">
        <f>IFERROR(INDEX('Grades Lookup'!$B$25:$B$27,MATCH(C523,'Grades Lookup'!$A$25:$A$27,1)),"P")</f>
        <v>P</v>
      </c>
    </row>
    <row r="524" spans="1:4" x14ac:dyDescent="0.3">
      <c r="A524" t="s">
        <v>1558</v>
      </c>
      <c r="B524" t="s">
        <v>13</v>
      </c>
      <c r="C524">
        <v>43</v>
      </c>
      <c r="D524" t="str">
        <f>IFERROR(INDEX('Grades Lookup'!$B$25:$B$27,MATCH(C524,'Grades Lookup'!$A$25:$A$27,1)),"P")</f>
        <v>P</v>
      </c>
    </row>
    <row r="525" spans="1:4" x14ac:dyDescent="0.3">
      <c r="A525" t="s">
        <v>627</v>
      </c>
      <c r="B525" t="s">
        <v>35</v>
      </c>
      <c r="C525">
        <v>58</v>
      </c>
      <c r="D525" t="str">
        <f>IFERROR(INDEX('Grades Lookup'!$B$25:$B$27,MATCH(C525,'Grades Lookup'!$A$25:$A$27,1)),"P")</f>
        <v>P</v>
      </c>
    </row>
    <row r="526" spans="1:4" x14ac:dyDescent="0.3">
      <c r="A526" t="s">
        <v>467</v>
      </c>
      <c r="B526" t="s">
        <v>19</v>
      </c>
      <c r="C526">
        <v>79</v>
      </c>
      <c r="D526" t="str">
        <f>IFERROR(INDEX('Grades Lookup'!$B$25:$B$27,MATCH(C526,'Grades Lookup'!$A$25:$A$27,1)),"P")</f>
        <v>P</v>
      </c>
    </row>
    <row r="527" spans="1:4" x14ac:dyDescent="0.3">
      <c r="A527" t="s">
        <v>1297</v>
      </c>
      <c r="B527" t="s">
        <v>35</v>
      </c>
      <c r="C527">
        <v>75</v>
      </c>
      <c r="D527" t="str">
        <f>IFERROR(INDEX('Grades Lookup'!$B$25:$B$27,MATCH(C527,'Grades Lookup'!$A$25:$A$27,1)),"P")</f>
        <v>P</v>
      </c>
    </row>
    <row r="528" spans="1:4" x14ac:dyDescent="0.3">
      <c r="A528" t="s">
        <v>1401</v>
      </c>
      <c r="B528" t="s">
        <v>19</v>
      </c>
      <c r="C528">
        <v>66</v>
      </c>
      <c r="D528" t="str">
        <f>IFERROR(INDEX('Grades Lookup'!$B$25:$B$27,MATCH(C528,'Grades Lookup'!$A$25:$A$27,1)),"P")</f>
        <v>P</v>
      </c>
    </row>
    <row r="529" spans="1:4" x14ac:dyDescent="0.3">
      <c r="A529" t="s">
        <v>1559</v>
      </c>
      <c r="B529" t="s">
        <v>11</v>
      </c>
      <c r="C529">
        <v>35</v>
      </c>
      <c r="D529" t="str">
        <f>IFERROR(INDEX('Grades Lookup'!$B$25:$B$27,MATCH(C529,'Grades Lookup'!$A$25:$A$27,1)),"P")</f>
        <v>P</v>
      </c>
    </row>
    <row r="530" spans="1:4" x14ac:dyDescent="0.3">
      <c r="A530" t="s">
        <v>1560</v>
      </c>
      <c r="B530" t="s">
        <v>13</v>
      </c>
      <c r="C530">
        <v>98</v>
      </c>
      <c r="D530" t="str">
        <f>IFERROR(INDEX('Grades Lookup'!$B$25:$B$27,MATCH(C530,'Grades Lookup'!$A$25:$A$27,1)),"P")</f>
        <v>P</v>
      </c>
    </row>
    <row r="531" spans="1:4" x14ac:dyDescent="0.3">
      <c r="A531" t="s">
        <v>1561</v>
      </c>
      <c r="B531" t="s">
        <v>71</v>
      </c>
      <c r="C531">
        <v>57</v>
      </c>
      <c r="D531" t="str">
        <f>IFERROR(INDEX('Grades Lookup'!$B$25:$B$27,MATCH(C531,'Grades Lookup'!$A$25:$A$27,1)),"P")</f>
        <v>P</v>
      </c>
    </row>
    <row r="532" spans="1:4" x14ac:dyDescent="0.3">
      <c r="A532" t="s">
        <v>502</v>
      </c>
      <c r="B532" t="s">
        <v>45</v>
      </c>
      <c r="C532">
        <v>44</v>
      </c>
      <c r="D532" t="str">
        <f>IFERROR(INDEX('Grades Lookup'!$B$25:$B$27,MATCH(C532,'Grades Lookup'!$A$25:$A$27,1)),"P")</f>
        <v>P</v>
      </c>
    </row>
    <row r="533" spans="1:4" x14ac:dyDescent="0.3">
      <c r="A533" t="s">
        <v>941</v>
      </c>
      <c r="B533" t="s">
        <v>144</v>
      </c>
      <c r="C533">
        <v>61</v>
      </c>
      <c r="D533" t="str">
        <f>IFERROR(INDEX('Grades Lookup'!$B$25:$B$27,MATCH(C533,'Grades Lookup'!$A$25:$A$27,1)),"P")</f>
        <v>P</v>
      </c>
    </row>
    <row r="534" spans="1:4" x14ac:dyDescent="0.3">
      <c r="A534" t="s">
        <v>463</v>
      </c>
      <c r="B534" t="s">
        <v>31</v>
      </c>
      <c r="C534">
        <v>59</v>
      </c>
      <c r="D534" t="str">
        <f>IFERROR(INDEX('Grades Lookup'!$B$25:$B$27,MATCH(C534,'Grades Lookup'!$A$25:$A$27,1)),"P")</f>
        <v>P</v>
      </c>
    </row>
    <row r="535" spans="1:4" x14ac:dyDescent="0.3">
      <c r="A535" t="s">
        <v>1562</v>
      </c>
      <c r="B535" t="s">
        <v>31</v>
      </c>
      <c r="C535">
        <v>55</v>
      </c>
      <c r="D535" t="str">
        <f>IFERROR(INDEX('Grades Lookup'!$B$25:$B$27,MATCH(C535,'Grades Lookup'!$A$25:$A$27,1)),"P")</f>
        <v>P</v>
      </c>
    </row>
    <row r="536" spans="1:4" x14ac:dyDescent="0.3">
      <c r="A536" t="s">
        <v>1563</v>
      </c>
      <c r="B536" t="s">
        <v>87</v>
      </c>
      <c r="C536">
        <v>144</v>
      </c>
      <c r="D536" t="str">
        <f>IFERROR(INDEX('Grades Lookup'!$B$25:$B$27,MATCH(C536,'Grades Lookup'!$A$25:$A$27,1)),"P")</f>
        <v>P</v>
      </c>
    </row>
    <row r="537" spans="1:4" x14ac:dyDescent="0.3">
      <c r="A537" t="s">
        <v>815</v>
      </c>
      <c r="B537" t="s">
        <v>58</v>
      </c>
      <c r="C537">
        <v>60</v>
      </c>
      <c r="D537" t="str">
        <f>IFERROR(INDEX('Grades Lookup'!$B$25:$B$27,MATCH(C537,'Grades Lookup'!$A$25:$A$27,1)),"P")</f>
        <v>P</v>
      </c>
    </row>
    <row r="538" spans="1:4" x14ac:dyDescent="0.3">
      <c r="A538" t="s">
        <v>1422</v>
      </c>
      <c r="B538" t="s">
        <v>15</v>
      </c>
      <c r="C538">
        <v>63</v>
      </c>
      <c r="D538" t="str">
        <f>IFERROR(INDEX('Grades Lookup'!$B$25:$B$27,MATCH(C538,'Grades Lookup'!$A$25:$A$27,1)),"P")</f>
        <v>P</v>
      </c>
    </row>
    <row r="539" spans="1:4" x14ac:dyDescent="0.3">
      <c r="A539" t="s">
        <v>392</v>
      </c>
      <c r="B539" t="s">
        <v>33</v>
      </c>
      <c r="C539">
        <v>65</v>
      </c>
      <c r="D539" t="str">
        <f>IFERROR(INDEX('Grades Lookup'!$B$25:$B$27,MATCH(C539,'Grades Lookup'!$A$25:$A$27,1)),"P")</f>
        <v>P</v>
      </c>
    </row>
    <row r="540" spans="1:4" x14ac:dyDescent="0.3">
      <c r="A540" t="s">
        <v>1408</v>
      </c>
      <c r="B540" t="s">
        <v>144</v>
      </c>
      <c r="C540">
        <v>139</v>
      </c>
      <c r="D540" t="str">
        <f>IFERROR(INDEX('Grades Lookup'!$B$25:$B$27,MATCH(C540,'Grades Lookup'!$A$25:$A$27,1)),"P")</f>
        <v>P</v>
      </c>
    </row>
    <row r="541" spans="1:4" x14ac:dyDescent="0.3">
      <c r="A541" t="s">
        <v>1222</v>
      </c>
      <c r="B541" t="s">
        <v>21</v>
      </c>
      <c r="C541">
        <v>32</v>
      </c>
      <c r="D541" t="str">
        <f>IFERROR(INDEX('Grades Lookup'!$B$25:$B$27,MATCH(C541,'Grades Lookup'!$A$25:$A$27,1)),"P")</f>
        <v>P</v>
      </c>
    </row>
    <row r="542" spans="1:4" x14ac:dyDescent="0.3">
      <c r="A542" t="s">
        <v>802</v>
      </c>
      <c r="B542" t="s">
        <v>64</v>
      </c>
      <c r="C542">
        <v>69</v>
      </c>
      <c r="D542" t="str">
        <f>IFERROR(INDEX('Grades Lookup'!$B$25:$B$27,MATCH(C542,'Grades Lookup'!$A$25:$A$27,1)),"P")</f>
        <v>P</v>
      </c>
    </row>
    <row r="543" spans="1:4" x14ac:dyDescent="0.3">
      <c r="A543" t="s">
        <v>475</v>
      </c>
      <c r="B543" t="s">
        <v>19</v>
      </c>
      <c r="C543">
        <v>37</v>
      </c>
      <c r="D543" t="str">
        <f>IFERROR(INDEX('Grades Lookup'!$B$25:$B$27,MATCH(C543,'Grades Lookup'!$A$25:$A$27,1)),"P")</f>
        <v>P</v>
      </c>
    </row>
    <row r="544" spans="1:4" x14ac:dyDescent="0.3">
      <c r="A544" t="s">
        <v>492</v>
      </c>
      <c r="B544" t="s">
        <v>31</v>
      </c>
      <c r="C544">
        <v>38</v>
      </c>
      <c r="D544" t="str">
        <f>IFERROR(INDEX('Grades Lookup'!$B$25:$B$27,MATCH(C544,'Grades Lookup'!$A$25:$A$27,1)),"P")</f>
        <v>P</v>
      </c>
    </row>
    <row r="545" spans="1:4" x14ac:dyDescent="0.3">
      <c r="A545" t="s">
        <v>1272</v>
      </c>
      <c r="B545" t="s">
        <v>11</v>
      </c>
      <c r="C545">
        <v>87</v>
      </c>
      <c r="D545" t="str">
        <f>IFERROR(INDEX('Grades Lookup'!$B$25:$B$27,MATCH(C545,'Grades Lookup'!$A$25:$A$27,1)),"P")</f>
        <v>P</v>
      </c>
    </row>
    <row r="546" spans="1:4" x14ac:dyDescent="0.3">
      <c r="A546" t="s">
        <v>989</v>
      </c>
      <c r="B546" t="s">
        <v>13</v>
      </c>
      <c r="C546">
        <v>37</v>
      </c>
      <c r="D546" t="str">
        <f>IFERROR(INDEX('Grades Lookup'!$B$25:$B$27,MATCH(C546,'Grades Lookup'!$A$25:$A$27,1)),"P")</f>
        <v>P</v>
      </c>
    </row>
    <row r="547" spans="1:4" x14ac:dyDescent="0.3">
      <c r="A547" t="s">
        <v>394</v>
      </c>
      <c r="B547" t="s">
        <v>19</v>
      </c>
      <c r="C547">
        <v>72</v>
      </c>
      <c r="D547" t="str">
        <f>IFERROR(INDEX('Grades Lookup'!$B$25:$B$27,MATCH(C547,'Grades Lookup'!$A$25:$A$27,1)),"P")</f>
        <v>P</v>
      </c>
    </row>
    <row r="548" spans="1:4" x14ac:dyDescent="0.3">
      <c r="A548" t="s">
        <v>732</v>
      </c>
      <c r="B548" t="s">
        <v>35</v>
      </c>
      <c r="C548">
        <v>69</v>
      </c>
      <c r="D548" t="str">
        <f>IFERROR(INDEX('Grades Lookup'!$B$25:$B$27,MATCH(C548,'Grades Lookup'!$A$25:$A$27,1)),"P")</f>
        <v>P</v>
      </c>
    </row>
    <row r="549" spans="1:4" x14ac:dyDescent="0.3">
      <c r="A549" t="s">
        <v>812</v>
      </c>
      <c r="B549" t="s">
        <v>13</v>
      </c>
      <c r="C549">
        <v>55</v>
      </c>
      <c r="D549" t="str">
        <f>IFERROR(INDEX('Grades Lookup'!$B$25:$B$27,MATCH(C549,'Grades Lookup'!$A$25:$A$27,1)),"P")</f>
        <v>P</v>
      </c>
    </row>
    <row r="550" spans="1:4" x14ac:dyDescent="0.3">
      <c r="A550" t="s">
        <v>1564</v>
      </c>
      <c r="B550" t="s">
        <v>13</v>
      </c>
      <c r="C550">
        <v>57</v>
      </c>
      <c r="D550" t="str">
        <f>IFERROR(INDEX('Grades Lookup'!$B$25:$B$27,MATCH(C550,'Grades Lookup'!$A$25:$A$27,1)),"P")</f>
        <v>P</v>
      </c>
    </row>
    <row r="551" spans="1:4" x14ac:dyDescent="0.3">
      <c r="A551" t="s">
        <v>1565</v>
      </c>
      <c r="B551" t="s">
        <v>17</v>
      </c>
      <c r="C551">
        <v>108</v>
      </c>
      <c r="D551" t="str">
        <f>IFERROR(INDEX('Grades Lookup'!$B$25:$B$27,MATCH(C551,'Grades Lookup'!$A$25:$A$27,1)),"P")</f>
        <v>P</v>
      </c>
    </row>
    <row r="552" spans="1:4" x14ac:dyDescent="0.3">
      <c r="A552" t="s">
        <v>571</v>
      </c>
      <c r="B552" t="s">
        <v>17</v>
      </c>
      <c r="C552">
        <v>89</v>
      </c>
      <c r="D552" t="str">
        <f>IFERROR(INDEX('Grades Lookup'!$B$25:$B$27,MATCH(C552,'Grades Lookup'!$A$25:$A$27,1)),"P")</f>
        <v>P</v>
      </c>
    </row>
    <row r="553" spans="1:4" x14ac:dyDescent="0.3">
      <c r="A553" t="s">
        <v>1566</v>
      </c>
      <c r="B553" t="s">
        <v>144</v>
      </c>
      <c r="C553">
        <v>53</v>
      </c>
      <c r="D553" t="str">
        <f>IFERROR(INDEX('Grades Lookup'!$B$25:$B$27,MATCH(C553,'Grades Lookup'!$A$25:$A$27,1)),"P")</f>
        <v>P</v>
      </c>
    </row>
    <row r="554" spans="1:4" x14ac:dyDescent="0.3">
      <c r="A554" t="s">
        <v>402</v>
      </c>
      <c r="B554" t="s">
        <v>45</v>
      </c>
      <c r="C554">
        <v>34</v>
      </c>
      <c r="D554" t="str">
        <f>IFERROR(INDEX('Grades Lookup'!$B$25:$B$27,MATCH(C554,'Grades Lookup'!$A$25:$A$27,1)),"P")</f>
        <v>P</v>
      </c>
    </row>
    <row r="555" spans="1:4" x14ac:dyDescent="0.3">
      <c r="A555" t="s">
        <v>485</v>
      </c>
      <c r="B555" t="s">
        <v>23</v>
      </c>
      <c r="C555">
        <v>30</v>
      </c>
      <c r="D555" t="str">
        <f>IFERROR(INDEX('Grades Lookup'!$B$25:$B$27,MATCH(C555,'Grades Lookup'!$A$25:$A$27,1)),"P")</f>
        <v>P</v>
      </c>
    </row>
    <row r="556" spans="1:4" x14ac:dyDescent="0.3">
      <c r="A556" t="s">
        <v>1567</v>
      </c>
      <c r="B556" t="s">
        <v>19</v>
      </c>
      <c r="C556">
        <v>31</v>
      </c>
      <c r="D556" t="str">
        <f>IFERROR(INDEX('Grades Lookup'!$B$25:$B$27,MATCH(C556,'Grades Lookup'!$A$25:$A$27,1)),"P")</f>
        <v>P</v>
      </c>
    </row>
    <row r="557" spans="1:4" x14ac:dyDescent="0.3">
      <c r="A557" t="s">
        <v>1568</v>
      </c>
      <c r="B557" t="s">
        <v>13</v>
      </c>
      <c r="C557">
        <v>51</v>
      </c>
      <c r="D557" t="str">
        <f>IFERROR(INDEX('Grades Lookup'!$B$25:$B$27,MATCH(C557,'Grades Lookup'!$A$25:$A$27,1)),"P")</f>
        <v>P</v>
      </c>
    </row>
    <row r="558" spans="1:4" x14ac:dyDescent="0.3">
      <c r="A558" t="s">
        <v>738</v>
      </c>
      <c r="B558" t="s">
        <v>87</v>
      </c>
      <c r="C558">
        <v>68</v>
      </c>
      <c r="D558" t="str">
        <f>IFERROR(INDEX('Grades Lookup'!$B$25:$B$27,MATCH(C558,'Grades Lookup'!$A$25:$A$27,1)),"P")</f>
        <v>P</v>
      </c>
    </row>
    <row r="559" spans="1:4" x14ac:dyDescent="0.3">
      <c r="A559" t="s">
        <v>493</v>
      </c>
      <c r="B559" t="s">
        <v>39</v>
      </c>
      <c r="C559">
        <v>136</v>
      </c>
      <c r="D559" t="str">
        <f>IFERROR(INDEX('Grades Lookup'!$B$25:$B$27,MATCH(C559,'Grades Lookup'!$A$25:$A$27,1)),"P")</f>
        <v>P</v>
      </c>
    </row>
    <row r="560" spans="1:4" x14ac:dyDescent="0.3">
      <c r="A560" t="s">
        <v>787</v>
      </c>
      <c r="B560" t="s">
        <v>29</v>
      </c>
      <c r="C560">
        <v>70</v>
      </c>
      <c r="D560" t="str">
        <f>IFERROR(INDEX('Grades Lookup'!$B$25:$B$27,MATCH(C560,'Grades Lookup'!$A$25:$A$27,1)),"P")</f>
        <v>P</v>
      </c>
    </row>
    <row r="561" spans="1:4" x14ac:dyDescent="0.3">
      <c r="A561" t="s">
        <v>452</v>
      </c>
      <c r="B561" t="s">
        <v>19</v>
      </c>
      <c r="C561">
        <v>60</v>
      </c>
      <c r="D561" t="str">
        <f>IFERROR(INDEX('Grades Lookup'!$B$25:$B$27,MATCH(C561,'Grades Lookup'!$A$25:$A$27,1)),"P")</f>
        <v>P</v>
      </c>
    </row>
    <row r="562" spans="1:4" x14ac:dyDescent="0.3">
      <c r="A562" t="s">
        <v>1010</v>
      </c>
      <c r="B562" t="s">
        <v>144</v>
      </c>
      <c r="C562">
        <v>53</v>
      </c>
      <c r="D562" t="str">
        <f>IFERROR(INDEX('Grades Lookup'!$B$25:$B$27,MATCH(C562,'Grades Lookup'!$A$25:$A$27,1)),"P")</f>
        <v>P</v>
      </c>
    </row>
    <row r="563" spans="1:4" x14ac:dyDescent="0.3">
      <c r="A563" t="s">
        <v>956</v>
      </c>
      <c r="B563" t="s">
        <v>21</v>
      </c>
      <c r="C563">
        <v>56</v>
      </c>
      <c r="D563" t="str">
        <f>IFERROR(INDEX('Grades Lookup'!$B$25:$B$27,MATCH(C563,'Grades Lookup'!$A$25:$A$27,1)),"P")</f>
        <v>P</v>
      </c>
    </row>
    <row r="564" spans="1:4" x14ac:dyDescent="0.3">
      <c r="A564" t="s">
        <v>817</v>
      </c>
      <c r="B564" t="s">
        <v>21</v>
      </c>
      <c r="C564">
        <v>53</v>
      </c>
      <c r="D564" t="str">
        <f>IFERROR(INDEX('Grades Lookup'!$B$25:$B$27,MATCH(C564,'Grades Lookup'!$A$25:$A$27,1)),"P")</f>
        <v>P</v>
      </c>
    </row>
    <row r="565" spans="1:4" x14ac:dyDescent="0.3">
      <c r="A565" t="s">
        <v>1326</v>
      </c>
      <c r="B565" t="s">
        <v>71</v>
      </c>
      <c r="C565">
        <v>41</v>
      </c>
      <c r="D565" t="str">
        <f>IFERROR(INDEX('Grades Lookup'!$B$25:$B$27,MATCH(C565,'Grades Lookup'!$A$25:$A$27,1)),"P")</f>
        <v>P</v>
      </c>
    </row>
    <row r="566" spans="1:4" x14ac:dyDescent="0.3">
      <c r="A566" t="s">
        <v>1569</v>
      </c>
      <c r="B566" t="s">
        <v>13</v>
      </c>
      <c r="C566">
        <v>50</v>
      </c>
      <c r="D566" t="str">
        <f>IFERROR(INDEX('Grades Lookup'!$B$25:$B$27,MATCH(C566,'Grades Lookup'!$A$25:$A$27,1)),"P")</f>
        <v>P</v>
      </c>
    </row>
    <row r="567" spans="1:4" x14ac:dyDescent="0.3">
      <c r="A567" t="s">
        <v>1024</v>
      </c>
      <c r="B567" t="s">
        <v>144</v>
      </c>
      <c r="C567">
        <v>68</v>
      </c>
      <c r="D567" t="str">
        <f>IFERROR(INDEX('Grades Lookup'!$B$25:$B$27,MATCH(C567,'Grades Lookup'!$A$25:$A$27,1)),"P")</f>
        <v>P</v>
      </c>
    </row>
    <row r="568" spans="1:4" x14ac:dyDescent="0.3">
      <c r="A568" t="s">
        <v>1256</v>
      </c>
      <c r="B568" t="s">
        <v>13</v>
      </c>
      <c r="C568">
        <v>66</v>
      </c>
      <c r="D568" t="str">
        <f>IFERROR(INDEX('Grades Lookup'!$B$25:$B$27,MATCH(C568,'Grades Lookup'!$A$25:$A$27,1)),"P")</f>
        <v>P</v>
      </c>
    </row>
    <row r="569" spans="1:4" x14ac:dyDescent="0.3">
      <c r="A569" t="s">
        <v>1073</v>
      </c>
      <c r="B569" t="s">
        <v>13</v>
      </c>
      <c r="C569">
        <v>39</v>
      </c>
      <c r="D569" t="str">
        <f>IFERROR(INDEX('Grades Lookup'!$B$25:$B$27,MATCH(C569,'Grades Lookup'!$A$25:$A$27,1)),"P")</f>
        <v>P</v>
      </c>
    </row>
    <row r="570" spans="1:4" x14ac:dyDescent="0.3">
      <c r="A570" t="s">
        <v>1072</v>
      </c>
      <c r="B570" t="s">
        <v>71</v>
      </c>
      <c r="C570">
        <v>34</v>
      </c>
      <c r="D570" t="str">
        <f>IFERROR(INDEX('Grades Lookup'!$B$25:$B$27,MATCH(C570,'Grades Lookup'!$A$25:$A$27,1)),"P")</f>
        <v>P</v>
      </c>
    </row>
    <row r="571" spans="1:4" x14ac:dyDescent="0.3">
      <c r="A571" t="s">
        <v>1218</v>
      </c>
      <c r="B571" t="s">
        <v>71</v>
      </c>
      <c r="C571">
        <v>55</v>
      </c>
      <c r="D571" t="str">
        <f>IFERROR(INDEX('Grades Lookup'!$B$25:$B$27,MATCH(C571,'Grades Lookup'!$A$25:$A$27,1)),"P")</f>
        <v>P</v>
      </c>
    </row>
    <row r="572" spans="1:4" x14ac:dyDescent="0.3">
      <c r="A572" t="s">
        <v>477</v>
      </c>
      <c r="B572" t="s">
        <v>21</v>
      </c>
      <c r="C572">
        <v>47</v>
      </c>
      <c r="D572" t="str">
        <f>IFERROR(INDEX('Grades Lookup'!$B$25:$B$27,MATCH(C572,'Grades Lookup'!$A$25:$A$27,1)),"P")</f>
        <v>P</v>
      </c>
    </row>
    <row r="573" spans="1:4" x14ac:dyDescent="0.3">
      <c r="A573" t="s">
        <v>1570</v>
      </c>
      <c r="B573" t="s">
        <v>56</v>
      </c>
      <c r="C573">
        <v>62</v>
      </c>
      <c r="D573" t="str">
        <f>IFERROR(INDEX('Grades Lookup'!$B$25:$B$27,MATCH(C573,'Grades Lookup'!$A$25:$A$27,1)),"P")</f>
        <v>P</v>
      </c>
    </row>
    <row r="574" spans="1:4" x14ac:dyDescent="0.3">
      <c r="A574" t="s">
        <v>1110</v>
      </c>
      <c r="B574" t="s">
        <v>23</v>
      </c>
      <c r="C574">
        <v>32</v>
      </c>
      <c r="D574" t="str">
        <f>IFERROR(INDEX('Grades Lookup'!$B$25:$B$27,MATCH(C574,'Grades Lookup'!$A$25:$A$27,1)),"P")</f>
        <v>P</v>
      </c>
    </row>
    <row r="575" spans="1:4" x14ac:dyDescent="0.3">
      <c r="A575" t="s">
        <v>1003</v>
      </c>
      <c r="B575" t="s">
        <v>33</v>
      </c>
      <c r="C575">
        <v>61</v>
      </c>
      <c r="D575" t="str">
        <f>IFERROR(INDEX('Grades Lookup'!$B$25:$B$27,MATCH(C575,'Grades Lookup'!$A$25:$A$27,1)),"P")</f>
        <v>P</v>
      </c>
    </row>
    <row r="576" spans="1:4" x14ac:dyDescent="0.3">
      <c r="A576" t="s">
        <v>737</v>
      </c>
      <c r="B576" t="s">
        <v>33</v>
      </c>
      <c r="C576">
        <v>64</v>
      </c>
      <c r="D576" t="str">
        <f>IFERROR(INDEX('Grades Lookup'!$B$25:$B$27,MATCH(C576,'Grades Lookup'!$A$25:$A$27,1)),"P")</f>
        <v>P</v>
      </c>
    </row>
    <row r="577" spans="1:4" x14ac:dyDescent="0.3">
      <c r="A577" t="s">
        <v>349</v>
      </c>
      <c r="B577" t="s">
        <v>90</v>
      </c>
      <c r="C577">
        <v>34</v>
      </c>
      <c r="D577" t="str">
        <f>IFERROR(INDEX('Grades Lookup'!$B$25:$B$27,MATCH(C577,'Grades Lookup'!$A$25:$A$27,1)),"P")</f>
        <v>P</v>
      </c>
    </row>
    <row r="578" spans="1:4" x14ac:dyDescent="0.3">
      <c r="A578" t="s">
        <v>1571</v>
      </c>
      <c r="B578" t="s">
        <v>25</v>
      </c>
      <c r="C578">
        <v>44</v>
      </c>
      <c r="D578" t="str">
        <f>IFERROR(INDEX('Grades Lookup'!$B$25:$B$27,MATCH(C578,'Grades Lookup'!$A$25:$A$27,1)),"P")</f>
        <v>P</v>
      </c>
    </row>
    <row r="579" spans="1:4" x14ac:dyDescent="0.3">
      <c r="A579" t="s">
        <v>1334</v>
      </c>
      <c r="B579" t="s">
        <v>35</v>
      </c>
      <c r="C579">
        <v>49</v>
      </c>
      <c r="D579" t="str">
        <f>IFERROR(INDEX('Grades Lookup'!$B$25:$B$27,MATCH(C579,'Grades Lookup'!$A$25:$A$27,1)),"P")</f>
        <v>P</v>
      </c>
    </row>
    <row r="580" spans="1:4" x14ac:dyDescent="0.3">
      <c r="A580" t="s">
        <v>779</v>
      </c>
      <c r="B580" t="s">
        <v>25</v>
      </c>
      <c r="C580">
        <v>72</v>
      </c>
      <c r="D580" t="str">
        <f>IFERROR(INDEX('Grades Lookup'!$B$25:$B$27,MATCH(C580,'Grades Lookup'!$A$25:$A$27,1)),"P")</f>
        <v>P</v>
      </c>
    </row>
    <row r="581" spans="1:4" x14ac:dyDescent="0.3">
      <c r="A581" t="s">
        <v>601</v>
      </c>
      <c r="B581" t="s">
        <v>87</v>
      </c>
      <c r="C581">
        <v>43</v>
      </c>
      <c r="D581" t="str">
        <f>IFERROR(INDEX('Grades Lookup'!$B$25:$B$27,MATCH(C581,'Grades Lookup'!$A$25:$A$27,1)),"P")</f>
        <v>P</v>
      </c>
    </row>
    <row r="582" spans="1:4" x14ac:dyDescent="0.3">
      <c r="A582" t="s">
        <v>1080</v>
      </c>
      <c r="B582" t="s">
        <v>71</v>
      </c>
      <c r="C582">
        <v>53</v>
      </c>
      <c r="D582" t="str">
        <f>IFERROR(INDEX('Grades Lookup'!$B$25:$B$27,MATCH(C582,'Grades Lookup'!$A$25:$A$27,1)),"P")</f>
        <v>P</v>
      </c>
    </row>
    <row r="583" spans="1:4" x14ac:dyDescent="0.3">
      <c r="A583" t="s">
        <v>974</v>
      </c>
      <c r="B583" t="s">
        <v>25</v>
      </c>
      <c r="C583">
        <v>68</v>
      </c>
      <c r="D583" t="str">
        <f>IFERROR(INDEX('Grades Lookup'!$B$25:$B$27,MATCH(C583,'Grades Lookup'!$A$25:$A$27,1)),"P")</f>
        <v>P</v>
      </c>
    </row>
    <row r="584" spans="1:4" x14ac:dyDescent="0.3">
      <c r="A584" t="s">
        <v>636</v>
      </c>
      <c r="B584" t="s">
        <v>31</v>
      </c>
      <c r="C584">
        <v>49</v>
      </c>
      <c r="D584" t="str">
        <f>IFERROR(INDEX('Grades Lookup'!$B$25:$B$27,MATCH(C584,'Grades Lookup'!$A$25:$A$27,1)),"P")</f>
        <v>P</v>
      </c>
    </row>
    <row r="585" spans="1:4" x14ac:dyDescent="0.3">
      <c r="A585" t="s">
        <v>497</v>
      </c>
      <c r="B585" t="s">
        <v>64</v>
      </c>
      <c r="C585">
        <v>55</v>
      </c>
      <c r="D585" t="str">
        <f>IFERROR(INDEX('Grades Lookup'!$B$25:$B$27,MATCH(C585,'Grades Lookup'!$A$25:$A$27,1)),"P")</f>
        <v>P</v>
      </c>
    </row>
    <row r="586" spans="1:4" x14ac:dyDescent="0.3">
      <c r="A586" t="s">
        <v>585</v>
      </c>
      <c r="B586" t="s">
        <v>31</v>
      </c>
      <c r="C586">
        <v>44</v>
      </c>
      <c r="D586" t="str">
        <f>IFERROR(INDEX('Grades Lookup'!$B$25:$B$27,MATCH(C586,'Grades Lookup'!$A$25:$A$27,1)),"P")</f>
        <v>P</v>
      </c>
    </row>
    <row r="587" spans="1:4" x14ac:dyDescent="0.3">
      <c r="A587" t="s">
        <v>624</v>
      </c>
      <c r="B587" t="s">
        <v>90</v>
      </c>
      <c r="C587">
        <v>54</v>
      </c>
      <c r="D587" t="str">
        <f>IFERROR(INDEX('Grades Lookup'!$B$25:$B$27,MATCH(C587,'Grades Lookup'!$A$25:$A$27,1)),"P")</f>
        <v>P</v>
      </c>
    </row>
    <row r="588" spans="1:4" x14ac:dyDescent="0.3">
      <c r="A588" t="s">
        <v>1012</v>
      </c>
      <c r="B588" t="s">
        <v>21</v>
      </c>
      <c r="C588">
        <v>39</v>
      </c>
      <c r="D588" t="str">
        <f>IFERROR(INDEX('Grades Lookup'!$B$25:$B$27,MATCH(C588,'Grades Lookup'!$A$25:$A$27,1)),"P")</f>
        <v>P</v>
      </c>
    </row>
    <row r="589" spans="1:4" x14ac:dyDescent="0.3">
      <c r="A589" t="s">
        <v>980</v>
      </c>
      <c r="B589" t="s">
        <v>87</v>
      </c>
      <c r="C589">
        <v>52</v>
      </c>
      <c r="D589" t="str">
        <f>IFERROR(INDEX('Grades Lookup'!$B$25:$B$27,MATCH(C589,'Grades Lookup'!$A$25:$A$27,1)),"P")</f>
        <v>P</v>
      </c>
    </row>
    <row r="590" spans="1:4" x14ac:dyDescent="0.3">
      <c r="A590" t="s">
        <v>755</v>
      </c>
      <c r="B590" t="s">
        <v>19</v>
      </c>
      <c r="C590">
        <v>75</v>
      </c>
      <c r="D590" t="str">
        <f>IFERROR(INDEX('Grades Lookup'!$B$25:$B$27,MATCH(C590,'Grades Lookup'!$A$25:$A$27,1)),"P")</f>
        <v>P</v>
      </c>
    </row>
    <row r="591" spans="1:4" x14ac:dyDescent="0.3">
      <c r="A591" t="s">
        <v>1330</v>
      </c>
      <c r="B591" t="s">
        <v>56</v>
      </c>
      <c r="C591">
        <v>42</v>
      </c>
      <c r="D591" t="str">
        <f>IFERROR(INDEX('Grades Lookup'!$B$25:$B$27,MATCH(C591,'Grades Lookup'!$A$25:$A$27,1)),"P")</f>
        <v>P</v>
      </c>
    </row>
    <row r="592" spans="1:4" x14ac:dyDescent="0.3">
      <c r="A592" t="s">
        <v>640</v>
      </c>
      <c r="B592" t="s">
        <v>21</v>
      </c>
      <c r="C592">
        <v>43</v>
      </c>
      <c r="D592" t="str">
        <f>IFERROR(INDEX('Grades Lookup'!$B$25:$B$27,MATCH(C592,'Grades Lookup'!$A$25:$A$27,1)),"P")</f>
        <v>P</v>
      </c>
    </row>
    <row r="593" spans="1:4" x14ac:dyDescent="0.3">
      <c r="A593" t="s">
        <v>758</v>
      </c>
      <c r="B593" t="s">
        <v>71</v>
      </c>
      <c r="C593">
        <v>67</v>
      </c>
      <c r="D593" t="str">
        <f>IFERROR(INDEX('Grades Lookup'!$B$25:$B$27,MATCH(C593,'Grades Lookup'!$A$25:$A$27,1)),"P")</f>
        <v>P</v>
      </c>
    </row>
    <row r="594" spans="1:4" x14ac:dyDescent="0.3">
      <c r="A594" t="s">
        <v>1078</v>
      </c>
      <c r="B594" t="s">
        <v>17</v>
      </c>
      <c r="C594">
        <v>32</v>
      </c>
      <c r="D594" t="str">
        <f>IFERROR(INDEX('Grades Lookup'!$B$25:$B$27,MATCH(C594,'Grades Lookup'!$A$25:$A$27,1)),"P")</f>
        <v>P</v>
      </c>
    </row>
    <row r="595" spans="1:4" x14ac:dyDescent="0.3">
      <c r="A595" t="s">
        <v>308</v>
      </c>
      <c r="B595" t="s">
        <v>64</v>
      </c>
      <c r="C595">
        <v>60</v>
      </c>
      <c r="D595" t="str">
        <f>IFERROR(INDEX('Grades Lookup'!$B$25:$B$27,MATCH(C595,'Grades Lookup'!$A$25:$A$27,1)),"P")</f>
        <v>P</v>
      </c>
    </row>
    <row r="596" spans="1:4" x14ac:dyDescent="0.3">
      <c r="A596" t="s">
        <v>771</v>
      </c>
      <c r="B596" t="s">
        <v>35</v>
      </c>
      <c r="C596">
        <v>61</v>
      </c>
      <c r="D596" t="str">
        <f>IFERROR(INDEX('Grades Lookup'!$B$25:$B$27,MATCH(C596,'Grades Lookup'!$A$25:$A$27,1)),"P")</f>
        <v>P</v>
      </c>
    </row>
    <row r="597" spans="1:4" x14ac:dyDescent="0.3">
      <c r="A597" t="s">
        <v>931</v>
      </c>
      <c r="B597" t="s">
        <v>23</v>
      </c>
      <c r="C597">
        <v>56</v>
      </c>
      <c r="D597" t="str">
        <f>IFERROR(INDEX('Grades Lookup'!$B$25:$B$27,MATCH(C597,'Grades Lookup'!$A$25:$A$27,1)),"P")</f>
        <v>P</v>
      </c>
    </row>
    <row r="598" spans="1:4" x14ac:dyDescent="0.3">
      <c r="A598" t="s">
        <v>790</v>
      </c>
      <c r="B598" t="s">
        <v>19</v>
      </c>
      <c r="C598">
        <v>63</v>
      </c>
      <c r="D598" t="str">
        <f>IFERROR(INDEX('Grades Lookup'!$B$25:$B$27,MATCH(C598,'Grades Lookup'!$A$25:$A$27,1)),"P")</f>
        <v>P</v>
      </c>
    </row>
    <row r="599" spans="1:4" x14ac:dyDescent="0.3">
      <c r="A599" t="s">
        <v>540</v>
      </c>
      <c r="B599" t="s">
        <v>33</v>
      </c>
      <c r="C599">
        <v>51</v>
      </c>
      <c r="D599" t="str">
        <f>IFERROR(INDEX('Grades Lookup'!$B$25:$B$27,MATCH(C599,'Grades Lookup'!$A$25:$A$27,1)),"P")</f>
        <v>P</v>
      </c>
    </row>
    <row r="600" spans="1:4" x14ac:dyDescent="0.3">
      <c r="A600" t="s">
        <v>458</v>
      </c>
      <c r="B600" t="s">
        <v>64</v>
      </c>
      <c r="C600">
        <v>37</v>
      </c>
      <c r="D600" t="str">
        <f>IFERROR(INDEX('Grades Lookup'!$B$25:$B$27,MATCH(C600,'Grades Lookup'!$A$25:$A$27,1)),"P")</f>
        <v>P</v>
      </c>
    </row>
    <row r="601" spans="1:4" x14ac:dyDescent="0.3">
      <c r="A601" t="s">
        <v>736</v>
      </c>
      <c r="B601" t="s">
        <v>13</v>
      </c>
      <c r="C601">
        <v>33</v>
      </c>
      <c r="D601" t="str">
        <f>IFERROR(INDEX('Grades Lookup'!$B$25:$B$27,MATCH(C601,'Grades Lookup'!$A$25:$A$27,1)),"P")</f>
        <v>P</v>
      </c>
    </row>
    <row r="602" spans="1:4" x14ac:dyDescent="0.3">
      <c r="A602" t="s">
        <v>1098</v>
      </c>
      <c r="B602" t="s">
        <v>21</v>
      </c>
      <c r="C602">
        <v>36</v>
      </c>
      <c r="D602" t="str">
        <f>IFERROR(INDEX('Grades Lookup'!$B$25:$B$27,MATCH(C602,'Grades Lookup'!$A$25:$A$27,1)),"P")</f>
        <v>P</v>
      </c>
    </row>
    <row r="603" spans="1:4" x14ac:dyDescent="0.3">
      <c r="A603" t="s">
        <v>480</v>
      </c>
      <c r="B603" t="s">
        <v>71</v>
      </c>
      <c r="C603">
        <v>52</v>
      </c>
      <c r="D603" t="str">
        <f>IFERROR(INDEX('Grades Lookup'!$B$25:$B$27,MATCH(C603,'Grades Lookup'!$A$25:$A$27,1)),"P")</f>
        <v>P</v>
      </c>
    </row>
    <row r="604" spans="1:4" x14ac:dyDescent="0.3">
      <c r="A604" t="s">
        <v>1572</v>
      </c>
      <c r="B604" t="s">
        <v>49</v>
      </c>
      <c r="C604">
        <v>31</v>
      </c>
      <c r="D604" t="str">
        <f>IFERROR(INDEX('Grades Lookup'!$B$25:$B$27,MATCH(C604,'Grades Lookup'!$A$25:$A$27,1)),"P")</f>
        <v>P</v>
      </c>
    </row>
    <row r="605" spans="1:4" x14ac:dyDescent="0.3">
      <c r="A605" t="s">
        <v>742</v>
      </c>
      <c r="B605" t="s">
        <v>17</v>
      </c>
      <c r="C605">
        <v>33</v>
      </c>
      <c r="D605" t="str">
        <f>IFERROR(INDEX('Grades Lookup'!$B$25:$B$27,MATCH(C605,'Grades Lookup'!$A$25:$A$27,1)),"P")</f>
        <v>P</v>
      </c>
    </row>
    <row r="606" spans="1:4" x14ac:dyDescent="0.3">
      <c r="A606" t="s">
        <v>809</v>
      </c>
      <c r="B606" t="s">
        <v>23</v>
      </c>
      <c r="C606">
        <v>64</v>
      </c>
      <c r="D606" t="str">
        <f>IFERROR(INDEX('Grades Lookup'!$B$25:$B$27,MATCH(C606,'Grades Lookup'!$A$25:$A$27,1)),"P")</f>
        <v>P</v>
      </c>
    </row>
    <row r="607" spans="1:4" x14ac:dyDescent="0.3">
      <c r="A607" t="s">
        <v>811</v>
      </c>
      <c r="B607" t="s">
        <v>25</v>
      </c>
      <c r="C607">
        <v>35</v>
      </c>
      <c r="D607" t="str">
        <f>IFERROR(INDEX('Grades Lookup'!$B$25:$B$27,MATCH(C607,'Grades Lookup'!$A$25:$A$27,1)),"P")</f>
        <v>P</v>
      </c>
    </row>
    <row r="608" spans="1:4" x14ac:dyDescent="0.3">
      <c r="A608" t="s">
        <v>995</v>
      </c>
      <c r="B608" t="s">
        <v>17</v>
      </c>
      <c r="C608">
        <v>30</v>
      </c>
      <c r="D608" t="str">
        <f>IFERROR(INDEX('Grades Lookup'!$B$25:$B$27,MATCH(C608,'Grades Lookup'!$A$25:$A$27,1)),"P")</f>
        <v>P</v>
      </c>
    </row>
    <row r="609" spans="1:4" x14ac:dyDescent="0.3">
      <c r="A609" t="s">
        <v>776</v>
      </c>
      <c r="B609" t="s">
        <v>144</v>
      </c>
      <c r="C609">
        <v>38</v>
      </c>
      <c r="D609" t="str">
        <f>IFERROR(INDEX('Grades Lookup'!$B$25:$B$27,MATCH(C609,'Grades Lookup'!$A$25:$A$27,1)),"P")</f>
        <v>P</v>
      </c>
    </row>
    <row r="610" spans="1:4" x14ac:dyDescent="0.3">
      <c r="A610" t="s">
        <v>371</v>
      </c>
      <c r="B610" t="s">
        <v>31</v>
      </c>
      <c r="C610">
        <v>58</v>
      </c>
      <c r="D610" t="str">
        <f>IFERROR(INDEX('Grades Lookup'!$B$25:$B$27,MATCH(C610,'Grades Lookup'!$A$25:$A$27,1)),"P")</f>
        <v>P</v>
      </c>
    </row>
    <row r="611" spans="1:4" x14ac:dyDescent="0.3">
      <c r="A611" t="s">
        <v>952</v>
      </c>
      <c r="B611" t="s">
        <v>87</v>
      </c>
      <c r="C611">
        <v>47</v>
      </c>
      <c r="D611" t="str">
        <f>IFERROR(INDEX('Grades Lookup'!$B$25:$B$27,MATCH(C611,'Grades Lookup'!$A$25:$A$27,1)),"P")</f>
        <v>P</v>
      </c>
    </row>
    <row r="612" spans="1:4" x14ac:dyDescent="0.3">
      <c r="A612" t="s">
        <v>753</v>
      </c>
      <c r="B612" t="s">
        <v>29</v>
      </c>
      <c r="C612">
        <v>53</v>
      </c>
      <c r="D612" t="str">
        <f>IFERROR(INDEX('Grades Lookup'!$B$25:$B$27,MATCH(C612,'Grades Lookup'!$A$25:$A$27,1)),"P")</f>
        <v>P</v>
      </c>
    </row>
    <row r="613" spans="1:4" x14ac:dyDescent="0.3">
      <c r="A613" t="s">
        <v>526</v>
      </c>
      <c r="B613" t="s">
        <v>45</v>
      </c>
      <c r="C613">
        <v>36</v>
      </c>
      <c r="D613" t="str">
        <f>IFERROR(INDEX('Grades Lookup'!$B$25:$B$27,MATCH(C613,'Grades Lookup'!$A$25:$A$27,1)),"P")</f>
        <v>P</v>
      </c>
    </row>
    <row r="614" spans="1:4" x14ac:dyDescent="0.3">
      <c r="A614" t="s">
        <v>1104</v>
      </c>
      <c r="B614" t="s">
        <v>90</v>
      </c>
      <c r="C614">
        <v>48</v>
      </c>
      <c r="D614" t="str">
        <f>IFERROR(INDEX('Grades Lookup'!$B$25:$B$27,MATCH(C614,'Grades Lookup'!$A$25:$A$27,1)),"P")</f>
        <v>P</v>
      </c>
    </row>
    <row r="615" spans="1:4" x14ac:dyDescent="0.3">
      <c r="A615" t="s">
        <v>506</v>
      </c>
      <c r="B615" t="s">
        <v>21</v>
      </c>
      <c r="C615">
        <v>33</v>
      </c>
      <c r="D615" t="str">
        <f>IFERROR(INDEX('Grades Lookup'!$B$25:$B$27,MATCH(C615,'Grades Lookup'!$A$25:$A$27,1)),"P")</f>
        <v>P</v>
      </c>
    </row>
    <row r="616" spans="1:4" x14ac:dyDescent="0.3">
      <c r="A616" t="s">
        <v>786</v>
      </c>
      <c r="B616" t="s">
        <v>35</v>
      </c>
      <c r="C616">
        <v>55</v>
      </c>
      <c r="D616" t="str">
        <f>IFERROR(INDEX('Grades Lookup'!$B$25:$B$27,MATCH(C616,'Grades Lookup'!$A$25:$A$27,1)),"P")</f>
        <v>P</v>
      </c>
    </row>
    <row r="617" spans="1:4" x14ac:dyDescent="0.3">
      <c r="A617" t="s">
        <v>1025</v>
      </c>
      <c r="B617" t="s">
        <v>25</v>
      </c>
      <c r="C617">
        <v>49</v>
      </c>
      <c r="D617" t="str">
        <f>IFERROR(INDEX('Grades Lookup'!$B$25:$B$27,MATCH(C617,'Grades Lookup'!$A$25:$A$27,1)),"P")</f>
        <v>P</v>
      </c>
    </row>
    <row r="618" spans="1:4" x14ac:dyDescent="0.3">
      <c r="A618" t="s">
        <v>393</v>
      </c>
      <c r="B618" t="s">
        <v>17</v>
      </c>
      <c r="C618">
        <v>38</v>
      </c>
      <c r="D618" t="str">
        <f>IFERROR(INDEX('Grades Lookup'!$B$25:$B$27,MATCH(C618,'Grades Lookup'!$A$25:$A$27,1)),"P")</f>
        <v>P</v>
      </c>
    </row>
    <row r="619" spans="1:4" x14ac:dyDescent="0.3">
      <c r="A619" t="s">
        <v>824</v>
      </c>
      <c r="B619" t="s">
        <v>87</v>
      </c>
      <c r="C619">
        <v>60</v>
      </c>
      <c r="D619" t="str">
        <f>IFERROR(INDEX('Grades Lookup'!$B$25:$B$27,MATCH(C619,'Grades Lookup'!$A$25:$A$27,1)),"P")</f>
        <v>P</v>
      </c>
    </row>
    <row r="620" spans="1:4" x14ac:dyDescent="0.3">
      <c r="A620" t="s">
        <v>752</v>
      </c>
      <c r="B620" t="s">
        <v>25</v>
      </c>
      <c r="C620">
        <v>407</v>
      </c>
      <c r="D620" t="str">
        <f>IFERROR(INDEX('Grades Lookup'!$B$25:$B$27,MATCH(C620,'Grades Lookup'!$A$25:$A$27,1)),"P")</f>
        <v>M</v>
      </c>
    </row>
    <row r="621" spans="1:4" x14ac:dyDescent="0.3">
      <c r="A621" t="s">
        <v>794</v>
      </c>
      <c r="B621" t="s">
        <v>15</v>
      </c>
      <c r="C621">
        <v>320</v>
      </c>
      <c r="D621" t="str">
        <f>IFERROR(INDEX('Grades Lookup'!$B$25:$B$27,MATCH(C621,'Grades Lookup'!$A$25:$A$27,1)),"P")</f>
        <v>M</v>
      </c>
    </row>
    <row r="622" spans="1:4" x14ac:dyDescent="0.3">
      <c r="A622" t="s">
        <v>1201</v>
      </c>
      <c r="B622" t="s">
        <v>15</v>
      </c>
      <c r="C622">
        <v>335</v>
      </c>
      <c r="D622" t="str">
        <f>IFERROR(INDEX('Grades Lookup'!$B$25:$B$27,MATCH(C622,'Grades Lookup'!$A$25:$A$27,1)),"P")</f>
        <v>M</v>
      </c>
    </row>
    <row r="623" spans="1:4" x14ac:dyDescent="0.3">
      <c r="A623" t="s">
        <v>820</v>
      </c>
      <c r="B623" t="s">
        <v>97</v>
      </c>
      <c r="C623">
        <v>256</v>
      </c>
      <c r="D623" t="str">
        <f>IFERROR(INDEX('Grades Lookup'!$B$25:$B$27,MATCH(C623,'Grades Lookup'!$A$25:$A$27,1)),"P")</f>
        <v>P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E23" sqref="E23"/>
    </sheetView>
  </sheetViews>
  <sheetFormatPr defaultRowHeight="14.4" x14ac:dyDescent="0.3"/>
  <sheetData>
    <row r="1" spans="1:2" x14ac:dyDescent="0.3">
      <c r="A1" t="s">
        <v>263</v>
      </c>
    </row>
    <row r="2" spans="1:2" x14ac:dyDescent="0.3">
      <c r="A2" t="s">
        <v>264</v>
      </c>
      <c r="B2">
        <f>AVERAGE('Hitter Staging'!E:E)</f>
        <v>0.15577554744525537</v>
      </c>
    </row>
    <row r="3" spans="1:2" x14ac:dyDescent="0.3">
      <c r="A3" t="s">
        <v>265</v>
      </c>
      <c r="B3">
        <f>_xlfn.STDEV.S('Hitter Staging'!E:E)</f>
        <v>6.7915171741785726E-2</v>
      </c>
    </row>
    <row r="5" spans="1:2" x14ac:dyDescent="0.3">
      <c r="A5" t="s">
        <v>273</v>
      </c>
      <c r="B5">
        <f>AVERAGE('Hitter Staging'!F:F)</f>
        <v>0.30695072992700723</v>
      </c>
    </row>
    <row r="6" spans="1:2" x14ac:dyDescent="0.3">
      <c r="A6" t="s">
        <v>274</v>
      </c>
      <c r="B6">
        <f>_xlfn.STDEV.S('Hitter Staging'!F:F)</f>
        <v>5.2327677837250369E-2</v>
      </c>
    </row>
    <row r="8" spans="1:2" x14ac:dyDescent="0.3">
      <c r="A8" t="s">
        <v>266</v>
      </c>
      <c r="B8">
        <f>AVERAGE('Hitter Staging'!G:G)</f>
        <v>-4.562043795620461E-3</v>
      </c>
    </row>
    <row r="9" spans="1:2" x14ac:dyDescent="0.3">
      <c r="A9" t="s">
        <v>267</v>
      </c>
      <c r="B9">
        <f>_xlfn.STDEV.S('Hitter Staging'!G:G)</f>
        <v>2.6147656222685902</v>
      </c>
    </row>
    <row r="11" spans="1:2" x14ac:dyDescent="0.3">
      <c r="A11" t="s">
        <v>268</v>
      </c>
      <c r="B11">
        <f>AVERAGE('Hitter Staging'!H:H)</f>
        <v>3.7082116788321158</v>
      </c>
    </row>
    <row r="12" spans="1:2" x14ac:dyDescent="0.3">
      <c r="A12" t="s">
        <v>269</v>
      </c>
      <c r="B12">
        <f>_xlfn.STDEV.S('Hitter Staging'!H:H)</f>
        <v>1.874593458641977</v>
      </c>
    </row>
    <row r="14" spans="1:2" x14ac:dyDescent="0.3">
      <c r="A14" t="s">
        <v>270</v>
      </c>
      <c r="B14">
        <f>AVERAGE('Hitter Staging'!I:I)</f>
        <v>0.10921532846715327</v>
      </c>
    </row>
    <row r="15" spans="1:2" x14ac:dyDescent="0.3">
      <c r="A15" t="s">
        <v>271</v>
      </c>
      <c r="B15">
        <f>_xlfn.STDEV.S('Hitter Staging'!I:I)</f>
        <v>3.5278018056960049E-2</v>
      </c>
    </row>
    <row r="17" spans="1:2" x14ac:dyDescent="0.3">
      <c r="A17" t="s">
        <v>1179</v>
      </c>
      <c r="B17">
        <f>AVERAGE('Pitching Raw Data'!F:F)</f>
        <v>1.9295081967213115</v>
      </c>
    </row>
    <row r="18" spans="1:2" x14ac:dyDescent="0.3">
      <c r="A18" t="s">
        <v>1180</v>
      </c>
      <c r="B18">
        <f>_xlfn.STDEV.S('Pitching Raw Data'!F:F)</f>
        <v>6.3556303797942215</v>
      </c>
    </row>
    <row r="20" spans="1:2" x14ac:dyDescent="0.3">
      <c r="A20" t="s">
        <v>1441</v>
      </c>
      <c r="B20">
        <f>AVERAGE('Hitter Staging'!D:D)</f>
        <v>87.540145985401466</v>
      </c>
    </row>
    <row r="21" spans="1:2" x14ac:dyDescent="0.3">
      <c r="A21" t="s">
        <v>1442</v>
      </c>
      <c r="B21">
        <f>_xlfn.STDEV.S('Hitter Staging'!D:D)</f>
        <v>34.880315522477296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9"/>
  <sheetViews>
    <sheetView workbookViewId="0">
      <selection activeCell="R6" sqref="R6"/>
    </sheetView>
  </sheetViews>
  <sheetFormatPr defaultRowHeight="14.4" x14ac:dyDescent="0.3"/>
  <cols>
    <col min="1" max="1" width="17" bestFit="1" customWidth="1"/>
    <col min="2" max="2" width="6.6640625" customWidth="1"/>
    <col min="3" max="3" width="8.109375" customWidth="1"/>
  </cols>
  <sheetData>
    <row r="1" spans="1:20" x14ac:dyDescent="0.3">
      <c r="A1" t="s">
        <v>0</v>
      </c>
      <c r="B1" t="s">
        <v>2</v>
      </c>
      <c r="C1" t="s">
        <v>3</v>
      </c>
      <c r="D1" t="s">
        <v>272</v>
      </c>
      <c r="E1" t="s">
        <v>275</v>
      </c>
      <c r="F1" t="s">
        <v>276</v>
      </c>
      <c r="G1" t="s">
        <v>277</v>
      </c>
      <c r="H1" t="s">
        <v>278</v>
      </c>
      <c r="J1" t="s">
        <v>1602</v>
      </c>
      <c r="K1" t="s">
        <v>1603</v>
      </c>
      <c r="L1" t="s">
        <v>3</v>
      </c>
      <c r="N1" t="s">
        <v>1600</v>
      </c>
      <c r="O1" t="s">
        <v>1601</v>
      </c>
      <c r="P1" t="s">
        <v>1611</v>
      </c>
      <c r="R1" t="s">
        <v>257</v>
      </c>
      <c r="S1" t="s">
        <v>259</v>
      </c>
      <c r="T1" t="s">
        <v>3</v>
      </c>
    </row>
    <row r="2" spans="1:20" x14ac:dyDescent="0.3">
      <c r="A2" t="s">
        <v>1418</v>
      </c>
      <c r="B2">
        <f>INDEX('Hitter Staging'!C:C,MATCH(A2,'Hitter Staging'!A:A,0))</f>
        <v>32</v>
      </c>
      <c r="C2">
        <f>INDEX('Hitter Staging'!D:D,MATCH(A2,'Hitter Staging'!A:A,0))</f>
        <v>184</v>
      </c>
      <c r="D2">
        <f>INDEX('Hitter Staging'!L:L,MATCH(A2,'Hitter Staging'!A:A,0))</f>
        <v>3.684367515201183</v>
      </c>
      <c r="E2">
        <f>INDEX('Hitter Staging'!M:M,MATCH(A2,'Hitter Staging'!A:A,0))</f>
        <v>2.7337209672843663</v>
      </c>
      <c r="F2">
        <f>INDEX('Hitter Staging'!N:N,MATCH(A2,'Hitter Staging'!A:A,0))</f>
        <v>-0.11298831286761959</v>
      </c>
      <c r="G2">
        <f>INDEX('Hitter Staging'!O:O,MATCH(A2,'Hitter Staging'!A:A,0))</f>
        <v>-1.7647622014155024</v>
      </c>
      <c r="H2">
        <f>INDEX('Hitter Staging'!P:P,MATCH(A2,'Hitter Staging'!A:A,0))</f>
        <v>-0.87263041487029314</v>
      </c>
      <c r="J2">
        <f>SUM(D2:E2)</f>
        <v>6.4180884824855493</v>
      </c>
      <c r="K2">
        <f>SUM(F2:G2)</f>
        <v>-1.8777505142831221</v>
      </c>
      <c r="L2">
        <f>STANDARDIZE(C2,Averages!$B$20,Averages!$B$21)</f>
        <v>2.7654524498907884</v>
      </c>
      <c r="N2" t="str">
        <f>VLOOKUP(J2,'Grades Lookup'!$A$2:$B$4,2,TRUE)</f>
        <v>PW+</v>
      </c>
      <c r="O2" t="str">
        <f>VLOOKUP(K2,'Grades Lookup'!$A$6:$B$8,2,TRUE)</f>
        <v>s-</v>
      </c>
      <c r="P2" t="str">
        <f>VLOOKUP(L2,'Grades Lookup'!$A$10:$B$12,2,TRUE)</f>
        <v>OPS+</v>
      </c>
      <c r="R2">
        <f>MIN(J:J)</f>
        <v>-6.55434364592465</v>
      </c>
      <c r="S2">
        <f>MIN(K:K)</f>
        <v>-4.9463273163272472</v>
      </c>
      <c r="T2">
        <f>MIN(L:L)</f>
        <v>-4.2012276491870963</v>
      </c>
    </row>
    <row r="3" spans="1:20" x14ac:dyDescent="0.3">
      <c r="A3" t="s">
        <v>10</v>
      </c>
      <c r="B3">
        <f>INDEX('Hitter Staging'!C:C,MATCH(A3,'Hitter Staging'!A:A,0))</f>
        <v>507</v>
      </c>
      <c r="C3">
        <f>INDEX('Hitter Staging'!D:D,MATCH(A3,'Hitter Staging'!A:A,0))</f>
        <v>181</v>
      </c>
      <c r="D3">
        <f>INDEX('Hitter Staging'!L:L,MATCH(A3,'Hitter Staging'!A:A,0))</f>
        <v>2.4622547255057228</v>
      </c>
      <c r="E3">
        <f>INDEX('Hitter Staging'!M:M,MATCH(A3,'Hitter Staging'!A:A,0))</f>
        <v>2.4852864764508036</v>
      </c>
      <c r="F3">
        <f>INDEX('Hitter Staging'!N:N,MATCH(A3,'Hitter Staging'!A:A,0))</f>
        <v>1.5315185459418854</v>
      </c>
      <c r="G3">
        <f>INDEX('Hitter Staging'!O:O,MATCH(A3,'Hitter Staging'!A:A,0))</f>
        <v>1.3292419802707653</v>
      </c>
      <c r="H3">
        <f>INDEX('Hitter Staging'!P:P,MATCH(A3,'Hitter Staging'!A:A,0))</f>
        <v>1.395070675106804</v>
      </c>
      <c r="J3">
        <f>SUM(D3:E3)</f>
        <v>4.9475412019565264</v>
      </c>
      <c r="K3">
        <f>SUM(F3:G3)</f>
        <v>2.8607605262126508</v>
      </c>
      <c r="L3">
        <f>STANDARDIZE(C3,Averages!$B$20,Averages!$B$21)</f>
        <v>2.6794440536058763</v>
      </c>
      <c r="N3" t="str">
        <f>VLOOKUP(J3,'Grades Lookup'!$A$2:$B$4,2,TRUE)</f>
        <v>PW+</v>
      </c>
      <c r="O3" t="str">
        <f>VLOOKUP(K3,'Grades Lookup'!$A$6:$B$8,2,TRUE)</f>
        <v>S+</v>
      </c>
      <c r="P3" t="str">
        <f>VLOOKUP(L3,'Grades Lookup'!$A$10:$B$12,2,TRUE)</f>
        <v>OPS+</v>
      </c>
      <c r="R3">
        <f>MAX(J:J)</f>
        <v>6.4180884824855493</v>
      </c>
      <c r="S3">
        <f>MAX(K:K)</f>
        <v>6.8724731275331958</v>
      </c>
      <c r="T3">
        <f>MAX(L:L)</f>
        <v>2.7654524498907884</v>
      </c>
    </row>
    <row r="4" spans="1:20" x14ac:dyDescent="0.3">
      <c r="A4" t="s">
        <v>12</v>
      </c>
      <c r="B4">
        <f>INDEX('Hitter Staging'!C:C,MATCH(A4,'Hitter Staging'!A:A,0))</f>
        <v>489</v>
      </c>
      <c r="C4">
        <f>INDEX('Hitter Staging'!D:D,MATCH(A4,'Hitter Staging'!A:A,0))</f>
        <v>166</v>
      </c>
      <c r="D4">
        <f>INDEX('Hitter Staging'!L:L,MATCH(A4,'Hitter Staging'!A:A,0))</f>
        <v>3.4046067561142701</v>
      </c>
      <c r="E4">
        <f>INDEX('Hitter Staging'!M:M,MATCH(A4,'Hitter Staging'!A:A,0))</f>
        <v>2.3515140583096543</v>
      </c>
      <c r="F4">
        <f>INDEX('Hitter Staging'!N:N,MATCH(A4,'Hitter Staging'!A:A,0))</f>
        <v>-2.1781829727679285</v>
      </c>
      <c r="G4">
        <f>INDEX('Hitter Staging'!O:O,MATCH(A4,'Hitter Staging'!A:A,0))</f>
        <v>0.52906848500707537</v>
      </c>
      <c r="H4">
        <f>INDEX('Hitter Staging'!P:P,MATCH(A4,'Hitter Staging'!A:A,0))</f>
        <v>-1.1560930511174297</v>
      </c>
      <c r="J4">
        <f>SUM(D4:E4)</f>
        <v>5.7561208144239249</v>
      </c>
      <c r="K4">
        <f>SUM(F4:G4)</f>
        <v>-1.649114487760853</v>
      </c>
      <c r="L4">
        <f>STANDARDIZE(C4,Averages!$B$20,Averages!$B$21)</f>
        <v>2.2494020721813155</v>
      </c>
      <c r="N4" t="str">
        <f>VLOOKUP(J4,'Grades Lookup'!$A$2:$B$4,2,TRUE)</f>
        <v>PW+</v>
      </c>
      <c r="O4" t="str">
        <f>VLOOKUP(K4,'Grades Lookup'!$A$6:$B$8,2,TRUE)</f>
        <v>s-</v>
      </c>
      <c r="P4" t="str">
        <f>VLOOKUP(L4,'Grades Lookup'!$A$10:$B$12,2,TRUE)</f>
        <v>OPS+</v>
      </c>
      <c r="R4">
        <f>MEDIAN(R2:R3)</f>
        <v>-6.8127581719550356E-2</v>
      </c>
      <c r="S4">
        <f t="shared" ref="S4" si="0">MEDIAN(S2:S3)</f>
        <v>0.96307290560297432</v>
      </c>
      <c r="T4">
        <f>MEDIAN(L:L)</f>
        <v>9.9192165058511653E-2</v>
      </c>
    </row>
    <row r="5" spans="1:20" x14ac:dyDescent="0.3">
      <c r="A5" t="s">
        <v>14</v>
      </c>
      <c r="B5">
        <f>INDEX('Hitter Staging'!C:C,MATCH(A5,'Hitter Staging'!A:A,0))</f>
        <v>678</v>
      </c>
      <c r="C5">
        <f>INDEX('Hitter Staging'!D:D,MATCH(A5,'Hitter Staging'!A:A,0))</f>
        <v>173</v>
      </c>
      <c r="D5">
        <f>INDEX('Hitter Staging'!L:L,MATCH(A5,'Hitter Staging'!A:A,0))</f>
        <v>2.756739735070894</v>
      </c>
      <c r="E5">
        <f>INDEX('Hitter Staging'!M:M,MATCH(A5,'Hitter Staging'!A:A,0))</f>
        <v>2.3515140583096543</v>
      </c>
      <c r="F5">
        <f>INDEX('Hitter Staging'!N:N,MATCH(A5,'Hitter Staging'!A:A,0))</f>
        <v>1.7447237935086502E-3</v>
      </c>
      <c r="G5">
        <f>INDEX('Hitter Staging'!O:O,MATCH(A5,'Hitter Staging'!A:A,0))</f>
        <v>0.5824133846913212</v>
      </c>
      <c r="H5">
        <f>INDEX('Hitter Staging'!P:P,MATCH(A5,'Hitter Staging'!A:A,0))</f>
        <v>-0.58916777862315572</v>
      </c>
      <c r="J5">
        <f>SUM(D5:E5)</f>
        <v>5.1082537933805483</v>
      </c>
      <c r="K5">
        <f>SUM(F5:G5)</f>
        <v>0.58415810848482985</v>
      </c>
      <c r="L5">
        <f>STANDARDIZE(C5,Averages!$B$20,Averages!$B$21)</f>
        <v>2.4500883301794438</v>
      </c>
      <c r="N5" t="str">
        <f>VLOOKUP(J5,'Grades Lookup'!$A$2:$B$4,2,TRUE)</f>
        <v>PW+</v>
      </c>
      <c r="O5" t="str">
        <f>VLOOKUP(K5,'Grades Lookup'!$A$6:$B$8,2,TRUE)</f>
        <v>s</v>
      </c>
      <c r="P5" t="str">
        <f>VLOOKUP(L5,'Grades Lookup'!$A$10:$B$12,2,TRUE)</f>
        <v>OPS+</v>
      </c>
    </row>
    <row r="6" spans="1:20" x14ac:dyDescent="0.3">
      <c r="A6" t="s">
        <v>16</v>
      </c>
      <c r="B6">
        <f>INDEX('Hitter Staging'!C:C,MATCH(A6,'Hitter Staging'!A:A,0))</f>
        <v>707</v>
      </c>
      <c r="C6">
        <f>INDEX('Hitter Staging'!D:D,MATCH(A6,'Hitter Staging'!A:A,0))</f>
        <v>165</v>
      </c>
      <c r="D6">
        <f>INDEX('Hitter Staging'!L:L,MATCH(A6,'Hitter Staging'!A:A,0))</f>
        <v>1.5051784444189171</v>
      </c>
      <c r="E6">
        <f>INDEX('Hitter Staging'!M:M,MATCH(A6,'Hitter Staging'!A:A,0))</f>
        <v>2.3132933674121832</v>
      </c>
      <c r="F6">
        <f>INDEX('Hitter Staging'!N:N,MATCH(A6,'Hitter Staging'!A:A,0))</f>
        <v>-3.6697124493625952</v>
      </c>
      <c r="G6">
        <f>INDEX('Hitter Staging'!O:O,MATCH(A6,'Hitter Staging'!A:A,0))</f>
        <v>-0.48448460899359863</v>
      </c>
      <c r="H6">
        <f>INDEX('Hitter Staging'!P:P,MATCH(A6,'Hitter Staging'!A:A,0))</f>
        <v>1.395070675106804</v>
      </c>
      <c r="J6">
        <f>SUM(D6:E6)</f>
        <v>3.8184718118311003</v>
      </c>
      <c r="K6">
        <f>SUM(F6:G6)</f>
        <v>-4.1541970583561936</v>
      </c>
      <c r="L6">
        <f>STANDARDIZE(C6,Averages!$B$20,Averages!$B$21)</f>
        <v>2.2207326067530113</v>
      </c>
      <c r="N6" t="str">
        <f>VLOOKUP(J6,'Grades Lookup'!$A$2:$B$4,2,TRUE)</f>
        <v>p</v>
      </c>
      <c r="O6" t="str">
        <f>VLOOKUP(K6,'Grades Lookup'!$A$6:$B$8,2,TRUE)</f>
        <v>s-</v>
      </c>
      <c r="P6" t="str">
        <f>VLOOKUP(L6,'Grades Lookup'!$A$10:$B$12,2,TRUE)</f>
        <v>OPS+</v>
      </c>
    </row>
    <row r="7" spans="1:20" x14ac:dyDescent="0.3">
      <c r="A7" t="s">
        <v>1443</v>
      </c>
      <c r="B7">
        <f>INDEX('Hitter Staging'!C:C,MATCH(A7,'Hitter Staging'!A:A,0))</f>
        <v>61</v>
      </c>
      <c r="C7">
        <f>INDEX('Hitter Staging'!D:D,MATCH(A7,'Hitter Staging'!A:A,0))</f>
        <v>156</v>
      </c>
      <c r="D7">
        <f>INDEX('Hitter Staging'!L:L,MATCH(A7,'Hitter Staging'!A:A,0))</f>
        <v>1.1076236815059364</v>
      </c>
      <c r="E7">
        <f>INDEX('Hitter Staging'!M:M,MATCH(A7,'Hitter Staging'!A:A,0))</f>
        <v>2.1986312947197693</v>
      </c>
      <c r="F7">
        <f>INDEX('Hitter Staging'!N:N,MATCH(A7,'Hitter Staging'!A:A,0))</f>
        <v>0.53716556154544048</v>
      </c>
      <c r="G7">
        <f>INDEX('Hitter Staging'!O:O,MATCH(A7,'Hitter Staging'!A:A,0))</f>
        <v>1.489276679323503</v>
      </c>
      <c r="H7">
        <f>INDEX('Hitter Staging'!P:P,MATCH(A7,'Hitter Staging'!A:A,0))</f>
        <v>-1.7230183236117043</v>
      </c>
      <c r="J7">
        <f>SUM(D7:E7)</f>
        <v>3.3062549762257056</v>
      </c>
      <c r="K7">
        <f>SUM(F7:G7)</f>
        <v>2.0264422408689438</v>
      </c>
      <c r="L7">
        <f>STANDARDIZE(C7,Averages!$B$20,Averages!$B$21)</f>
        <v>1.9627074178982749</v>
      </c>
      <c r="N7" t="str">
        <f>VLOOKUP(J7,'Grades Lookup'!$A$2:$B$4,2,TRUE)</f>
        <v>p</v>
      </c>
      <c r="O7" t="str">
        <f>VLOOKUP(K7,'Grades Lookup'!$A$6:$B$8,2,TRUE)</f>
        <v>S+</v>
      </c>
      <c r="P7" t="str">
        <f>VLOOKUP(L7,'Grades Lookup'!$A$10:$B$12,2,TRUE)</f>
        <v>ops</v>
      </c>
    </row>
    <row r="8" spans="1:20" x14ac:dyDescent="0.3">
      <c r="A8" t="s">
        <v>729</v>
      </c>
      <c r="B8">
        <f>INDEX('Hitter Staging'!C:C,MATCH(A8,'Hitter Staging'!A:A,0))</f>
        <v>212</v>
      </c>
      <c r="C8">
        <f>INDEX('Hitter Staging'!D:D,MATCH(A8,'Hitter Staging'!A:A,0))</f>
        <v>158</v>
      </c>
      <c r="D8">
        <f>INDEX('Hitter Staging'!L:L,MATCH(A8,'Hitter Staging'!A:A,0))</f>
        <v>2.9923277427230301</v>
      </c>
      <c r="E8">
        <f>INDEX('Hitter Staging'!M:M,MATCH(A8,'Hitter Staging'!A:A,0))</f>
        <v>2.1030795674760911</v>
      </c>
      <c r="F8">
        <f>INDEX('Hitter Staging'!N:N,MATCH(A8,'Hitter Staging'!A:A,0))</f>
        <v>0.80487598042140651</v>
      </c>
      <c r="G8">
        <f>INDEX('Hitter Staging'!O:O,MATCH(A8,'Hitter Staging'!A:A,0))</f>
        <v>-0.16441521088812264</v>
      </c>
      <c r="H8">
        <f>INDEX('Hitter Staging'!P:P,MATCH(A8,'Hitter Staging'!A:A,0))</f>
        <v>1.1116080388596667</v>
      </c>
      <c r="J8">
        <f>SUM(D8:E8)</f>
        <v>5.0954073101991213</v>
      </c>
      <c r="K8">
        <f>SUM(F8:G8)</f>
        <v>0.6404607695332839</v>
      </c>
      <c r="L8">
        <f>STANDARDIZE(C8,Averages!$B$20,Averages!$B$21)</f>
        <v>2.020046348754883</v>
      </c>
      <c r="N8" t="str">
        <f>VLOOKUP(J8,'Grades Lookup'!$A$2:$B$4,2,TRUE)</f>
        <v>PW+</v>
      </c>
      <c r="O8" t="str">
        <f>VLOOKUP(K8,'Grades Lookup'!$A$6:$B$8,2,TRUE)</f>
        <v>s</v>
      </c>
      <c r="P8" t="str">
        <f>VLOOKUP(L8,'Grades Lookup'!$A$10:$B$12,2,TRUE)</f>
        <v>OPS+</v>
      </c>
    </row>
    <row r="9" spans="1:20" x14ac:dyDescent="0.3">
      <c r="A9" t="s">
        <v>18</v>
      </c>
      <c r="B9">
        <f>INDEX('Hitter Staging'!C:C,MATCH(A9,'Hitter Staging'!A:A,0))</f>
        <v>492</v>
      </c>
      <c r="C9">
        <f>INDEX('Hitter Staging'!D:D,MATCH(A9,'Hitter Staging'!A:A,0))</f>
        <v>156</v>
      </c>
      <c r="D9">
        <f>INDEX('Hitter Staging'!L:L,MATCH(A9,'Hitter Staging'!A:A,0))</f>
        <v>1.7702149530275713</v>
      </c>
      <c r="E9">
        <f>INDEX('Hitter Staging'!M:M,MATCH(A9,'Hitter Staging'!A:A,0))</f>
        <v>2.0839692220273558</v>
      </c>
      <c r="F9">
        <f>INDEX('Hitter Staging'!N:N,MATCH(A9,'Hitter Staging'!A:A,0))</f>
        <v>-0.45718742285100439</v>
      </c>
      <c r="G9">
        <f>INDEX('Hitter Staging'!O:O,MATCH(A9,'Hitter Staging'!A:A,0))</f>
        <v>-4.380511835384529E-3</v>
      </c>
      <c r="H9">
        <f>INDEX('Hitter Staging'!P:P,MATCH(A9,'Hitter Staging'!A:A,0))</f>
        <v>-0.30570514237601842</v>
      </c>
      <c r="J9">
        <f>SUM(D9:E9)</f>
        <v>3.8541841750549271</v>
      </c>
      <c r="K9">
        <f>SUM(F9:G9)</f>
        <v>-0.4615679346863889</v>
      </c>
      <c r="L9">
        <f>STANDARDIZE(C9,Averages!$B$20,Averages!$B$21)</f>
        <v>1.9627074178982749</v>
      </c>
      <c r="N9" t="str">
        <f>VLOOKUP(J9,'Grades Lookup'!$A$2:$B$4,2,TRUE)</f>
        <v>p</v>
      </c>
      <c r="O9" t="str">
        <f>VLOOKUP(K9,'Grades Lookup'!$A$6:$B$8,2,TRUE)</f>
        <v>s-</v>
      </c>
      <c r="P9" t="str">
        <f>VLOOKUP(L9,'Grades Lookup'!$A$10:$B$12,2,TRUE)</f>
        <v>ops</v>
      </c>
    </row>
    <row r="10" spans="1:20" x14ac:dyDescent="0.3">
      <c r="A10" t="s">
        <v>20</v>
      </c>
      <c r="B10">
        <f>INDEX('Hitter Staging'!C:C,MATCH(A10,'Hitter Staging'!A:A,0))</f>
        <v>725</v>
      </c>
      <c r="C10">
        <f>INDEX('Hitter Staging'!D:D,MATCH(A10,'Hitter Staging'!A:A,0))</f>
        <v>141</v>
      </c>
      <c r="D10">
        <f>INDEX('Hitter Staging'!L:L,MATCH(A10,'Hitter Staging'!A:A,0))</f>
        <v>1.6818694501580198</v>
      </c>
      <c r="E10">
        <f>INDEX('Hitter Staging'!M:M,MATCH(A10,'Hitter Staging'!A:A,0))</f>
        <v>2.0457485311298846</v>
      </c>
      <c r="F10">
        <f>INDEX('Hitter Staging'!N:N,MATCH(A10,'Hitter Staging'!A:A,0))</f>
        <v>0.76663163486769703</v>
      </c>
      <c r="G10">
        <f>INDEX('Hitter Staging'!O:O,MATCH(A10,'Hitter Staging'!A:A,0))</f>
        <v>1.4359317796392572</v>
      </c>
      <c r="H10">
        <f>INDEX('Hitter Staging'!P:P,MATCH(A10,'Hitter Staging'!A:A,0))</f>
        <v>0.82814540261252967</v>
      </c>
      <c r="J10">
        <f>SUM(D10:E10)</f>
        <v>3.7276179812879047</v>
      </c>
      <c r="K10">
        <f>SUM(F10:G10)</f>
        <v>2.2025634145069541</v>
      </c>
      <c r="L10">
        <f>STANDARDIZE(C10,Averages!$B$20,Averages!$B$21)</f>
        <v>1.5326654364737142</v>
      </c>
      <c r="N10" t="str">
        <f>VLOOKUP(J10,'Grades Lookup'!$A$2:$B$4,2,TRUE)</f>
        <v>p</v>
      </c>
      <c r="O10" t="str">
        <f>VLOOKUP(K10,'Grades Lookup'!$A$6:$B$8,2,TRUE)</f>
        <v>S+</v>
      </c>
      <c r="P10" t="str">
        <f>VLOOKUP(L10,'Grades Lookup'!$A$10:$B$12,2,TRUE)</f>
        <v>ops</v>
      </c>
    </row>
    <row r="11" spans="1:20" x14ac:dyDescent="0.3">
      <c r="A11" t="s">
        <v>750</v>
      </c>
      <c r="B11">
        <f>INDEX('Hitter Staging'!C:C,MATCH(A11,'Hitter Staging'!A:A,0))</f>
        <v>216</v>
      </c>
      <c r="C11">
        <f>INDEX('Hitter Staging'!D:D,MATCH(A11,'Hitter Staging'!A:A,0))</f>
        <v>162</v>
      </c>
      <c r="D11">
        <f>INDEX('Hitter Staging'!L:L,MATCH(A11,'Hitter Staging'!A:A,0))</f>
        <v>3.4782280085055626</v>
      </c>
      <c r="E11">
        <f>INDEX('Hitter Staging'!M:M,MATCH(A11,'Hitter Staging'!A:A,0))</f>
        <v>1.9884174947836777</v>
      </c>
      <c r="F11">
        <f>INDEX('Hitter Staging'!N:N,MATCH(A11,'Hitter Staging'!A:A,0))</f>
        <v>-0.68665349617326088</v>
      </c>
      <c r="G11">
        <f>INDEX('Hitter Staging'!O:O,MATCH(A11,'Hitter Staging'!A:A,0))</f>
        <v>-1.6047275023627645</v>
      </c>
      <c r="H11">
        <f>INDEX('Hitter Staging'!P:P,MATCH(A11,'Hitter Staging'!A:A,0))</f>
        <v>-0.87263041487029314</v>
      </c>
      <c r="J11">
        <f>SUM(D11:E11)</f>
        <v>5.4666455032892403</v>
      </c>
      <c r="K11">
        <f>SUM(F11:G11)</f>
        <v>-2.2913809985360256</v>
      </c>
      <c r="L11">
        <f>STANDARDIZE(C11,Averages!$B$20,Averages!$B$21)</f>
        <v>2.1347242104680992</v>
      </c>
      <c r="N11" t="str">
        <f>VLOOKUP(J11,'Grades Lookup'!$A$2:$B$4,2,TRUE)</f>
        <v>PW+</v>
      </c>
      <c r="O11" t="str">
        <f>VLOOKUP(K11,'Grades Lookup'!$A$6:$B$8,2,TRUE)</f>
        <v>s-</v>
      </c>
      <c r="P11" t="str">
        <f>VLOOKUP(L11,'Grades Lookup'!$A$10:$B$12,2,TRUE)</f>
        <v>OPS+</v>
      </c>
    </row>
    <row r="12" spans="1:20" x14ac:dyDescent="0.3">
      <c r="A12" t="s">
        <v>22</v>
      </c>
      <c r="B12">
        <f>INDEX('Hitter Staging'!C:C,MATCH(A12,'Hitter Staging'!A:A,0))</f>
        <v>692</v>
      </c>
      <c r="C12">
        <f>INDEX('Hitter Staging'!D:D,MATCH(A12,'Hitter Staging'!A:A,0))</f>
        <v>156</v>
      </c>
      <c r="D12">
        <f>INDEX('Hitter Staging'!L:L,MATCH(A12,'Hitter Staging'!A:A,0))</f>
        <v>2.8598094884187031</v>
      </c>
      <c r="E12">
        <f>INDEX('Hitter Staging'!M:M,MATCH(A12,'Hitter Staging'!A:A,0))</f>
        <v>1.9693071493349421</v>
      </c>
      <c r="F12">
        <f>INDEX('Hitter Staging'!N:N,MATCH(A12,'Hitter Staging'!A:A,0))</f>
        <v>-0.91611956949551743</v>
      </c>
      <c r="G12">
        <f>INDEX('Hitter Staging'!O:O,MATCH(A12,'Hitter Staging'!A:A,0))</f>
        <v>-0.7512091074148286</v>
      </c>
      <c r="H12">
        <f>INDEX('Hitter Staging'!P:P,MATCH(A12,'Hitter Staging'!A:A,0))</f>
        <v>-0.58916777862315572</v>
      </c>
      <c r="J12">
        <f>SUM(D12:E12)</f>
        <v>4.8291166377536454</v>
      </c>
      <c r="K12">
        <f>SUM(F12:G12)</f>
        <v>-1.6673286769103459</v>
      </c>
      <c r="L12">
        <f>STANDARDIZE(C12,Averages!$B$20,Averages!$B$21)</f>
        <v>1.9627074178982749</v>
      </c>
      <c r="N12" t="str">
        <f>VLOOKUP(J12,'Grades Lookup'!$A$2:$B$4,2,TRUE)</f>
        <v>PW+</v>
      </c>
      <c r="O12" t="str">
        <f>VLOOKUP(K12,'Grades Lookup'!$A$6:$B$8,2,TRUE)</f>
        <v>s-</v>
      </c>
      <c r="P12" t="str">
        <f>VLOOKUP(L12,'Grades Lookup'!$A$10:$B$12,2,TRUE)</f>
        <v>ops</v>
      </c>
    </row>
    <row r="13" spans="1:20" x14ac:dyDescent="0.3">
      <c r="A13" t="s">
        <v>24</v>
      </c>
      <c r="B13">
        <f>INDEX('Hitter Staging'!C:C,MATCH(A13,'Hitter Staging'!A:A,0))</f>
        <v>514</v>
      </c>
      <c r="C13">
        <f>INDEX('Hitter Staging'!D:D,MATCH(A13,'Hitter Staging'!A:A,0))</f>
        <v>152</v>
      </c>
      <c r="D13">
        <f>INDEX('Hitter Staging'!L:L,MATCH(A13,'Hitter Staging'!A:A,0))</f>
        <v>1.8291119549406054</v>
      </c>
      <c r="E13">
        <f>INDEX('Hitter Staging'!M:M,MATCH(A13,'Hitter Staging'!A:A,0))</f>
        <v>1.9119761129887352</v>
      </c>
      <c r="F13">
        <f>INDEX('Hitter Staging'!N:N,MATCH(A13,'Hitter Staging'!A:A,0))</f>
        <v>0.26945514266947457</v>
      </c>
      <c r="G13">
        <f>INDEX('Hitter Staging'!O:O,MATCH(A13,'Hitter Staging'!A:A,0))</f>
        <v>0.31568888627009123</v>
      </c>
      <c r="H13">
        <f>INDEX('Hitter Staging'!P:P,MATCH(A13,'Hitter Staging'!A:A,0))</f>
        <v>-0.30570514237601842</v>
      </c>
      <c r="J13">
        <f>SUM(D13:E13)</f>
        <v>3.7410880679293408</v>
      </c>
      <c r="K13">
        <f>SUM(F13:G13)</f>
        <v>0.58514402893956574</v>
      </c>
      <c r="L13">
        <f>STANDARDIZE(C13,Averages!$B$20,Averages!$B$21)</f>
        <v>1.8480295561850588</v>
      </c>
      <c r="N13" t="str">
        <f>VLOOKUP(J13,'Grades Lookup'!$A$2:$B$4,2,TRUE)</f>
        <v>p</v>
      </c>
      <c r="O13" t="str">
        <f>VLOOKUP(K13,'Grades Lookup'!$A$6:$B$8,2,TRUE)</f>
        <v>s</v>
      </c>
      <c r="P13" t="str">
        <f>VLOOKUP(L13,'Grades Lookup'!$A$10:$B$12,2,TRUE)</f>
        <v>ops</v>
      </c>
    </row>
    <row r="14" spans="1:20" x14ac:dyDescent="0.3">
      <c r="A14" t="s">
        <v>26</v>
      </c>
      <c r="B14">
        <f>INDEX('Hitter Staging'!C:C,MATCH(A14,'Hitter Staging'!A:A,0))</f>
        <v>662</v>
      </c>
      <c r="C14">
        <f>INDEX('Hitter Staging'!D:D,MATCH(A14,'Hitter Staging'!A:A,0))</f>
        <v>160</v>
      </c>
      <c r="D14">
        <f>INDEX('Hitter Staging'!L:L,MATCH(A14,'Hitter Staging'!A:A,0))</f>
        <v>0.68062041763643832</v>
      </c>
      <c r="E14">
        <f>INDEX('Hitter Staging'!M:M,MATCH(A14,'Hitter Staging'!A:A,0))</f>
        <v>1.8737554220912651</v>
      </c>
      <c r="F14">
        <f>INDEX('Hitter Staging'!N:N,MATCH(A14,'Hitter Staging'!A:A,0))</f>
        <v>1.5315185459418854</v>
      </c>
      <c r="G14">
        <f>INDEX('Hitter Staging'!O:O,MATCH(A14,'Hitter Staging'!A:A,0))</f>
        <v>1.4359317796392572</v>
      </c>
      <c r="H14">
        <f>INDEX('Hitter Staging'!P:P,MATCH(A14,'Hitter Staging'!A:A,0))</f>
        <v>1.1116080388596667</v>
      </c>
      <c r="J14">
        <f>SUM(D14:E14)</f>
        <v>2.5543758397277037</v>
      </c>
      <c r="K14">
        <f>SUM(F14:G14)</f>
        <v>2.9674503255811429</v>
      </c>
      <c r="L14">
        <f>STANDARDIZE(C14,Averages!$B$20,Averages!$B$21)</f>
        <v>2.0773852796114913</v>
      </c>
      <c r="N14" t="str">
        <f>VLOOKUP(J14,'Grades Lookup'!$A$2:$B$4,2,TRUE)</f>
        <v>p</v>
      </c>
      <c r="O14" t="str">
        <f>VLOOKUP(K14,'Grades Lookup'!$A$6:$B$8,2,TRUE)</f>
        <v>S+</v>
      </c>
      <c r="P14" t="str">
        <f>VLOOKUP(L14,'Grades Lookup'!$A$10:$B$12,2,TRUE)</f>
        <v>OPS+</v>
      </c>
    </row>
    <row r="15" spans="1:20" x14ac:dyDescent="0.3">
      <c r="A15" t="s">
        <v>28</v>
      </c>
      <c r="B15">
        <f>INDEX('Hitter Staging'!C:C,MATCH(A15,'Hitter Staging'!A:A,0))</f>
        <v>665</v>
      </c>
      <c r="C15">
        <f>INDEX('Hitter Staging'!D:D,MATCH(A15,'Hitter Staging'!A:A,0))</f>
        <v>142</v>
      </c>
      <c r="D15">
        <f>INDEX('Hitter Staging'!L:L,MATCH(A15,'Hitter Staging'!A:A,0))</f>
        <v>1.6082481977667269</v>
      </c>
      <c r="E15">
        <f>INDEX('Hitter Staging'!M:M,MATCH(A15,'Hitter Staging'!A:A,0))</f>
        <v>1.778203694847587</v>
      </c>
      <c r="F15">
        <f>INDEX('Hitter Staging'!N:N,MATCH(A15,'Hitter Staging'!A:A,0))</f>
        <v>1.2638081270659194</v>
      </c>
      <c r="G15">
        <f>INDEX('Hitter Staging'!O:O,MATCH(A15,'Hitter Staging'!A:A,0))</f>
        <v>1.009172582165289</v>
      </c>
      <c r="H15">
        <f>INDEX('Hitter Staging'!P:P,MATCH(A15,'Hitter Staging'!A:A,0))</f>
        <v>0.26122013011825546</v>
      </c>
      <c r="J15">
        <f>SUM(D15:E15)</f>
        <v>3.3864518926143141</v>
      </c>
      <c r="K15">
        <f>SUM(F15:G15)</f>
        <v>2.2729807092312084</v>
      </c>
      <c r="L15">
        <f>STANDARDIZE(C15,Averages!$B$20,Averages!$B$21)</f>
        <v>1.5613349019020182</v>
      </c>
      <c r="N15" t="str">
        <f>VLOOKUP(J15,'Grades Lookup'!$A$2:$B$4,2,TRUE)</f>
        <v>p</v>
      </c>
      <c r="O15" t="str">
        <f>VLOOKUP(K15,'Grades Lookup'!$A$6:$B$8,2,TRUE)</f>
        <v>S+</v>
      </c>
      <c r="P15" t="str">
        <f>VLOOKUP(L15,'Grades Lookup'!$A$10:$B$12,2,TRUE)</f>
        <v>ops</v>
      </c>
    </row>
    <row r="16" spans="1:20" x14ac:dyDescent="0.3">
      <c r="A16" t="s">
        <v>30</v>
      </c>
      <c r="B16">
        <f>INDEX('Hitter Staging'!C:C,MATCH(A16,'Hitter Staging'!A:A,0))</f>
        <v>543</v>
      </c>
      <c r="C16">
        <f>INDEX('Hitter Staging'!D:D,MATCH(A16,'Hitter Staging'!A:A,0))</f>
        <v>151</v>
      </c>
      <c r="D16">
        <f>INDEX('Hitter Staging'!L:L,MATCH(A16,'Hitter Staging'!A:A,0))</f>
        <v>0.76896592050598933</v>
      </c>
      <c r="E16">
        <f>INDEX('Hitter Staging'!M:M,MATCH(A16,'Hitter Staging'!A:A,0))</f>
        <v>1.778203694847587</v>
      </c>
      <c r="F16">
        <f>INDEX('Hitter Staging'!N:N,MATCH(A16,'Hitter Staging'!A:A,0))</f>
        <v>0.80487598042140651</v>
      </c>
      <c r="G16">
        <f>INDEX('Hitter Staging'!O:O,MATCH(A16,'Hitter Staging'!A:A,0))</f>
        <v>-0.21776011057236869</v>
      </c>
      <c r="H16">
        <f>INDEX('Hitter Staging'!P:P,MATCH(A16,'Hitter Staging'!A:A,0))</f>
        <v>1.395070675106804</v>
      </c>
      <c r="J16">
        <f>SUM(D16:E16)</f>
        <v>2.5471696153535763</v>
      </c>
      <c r="K16">
        <f>SUM(F16:G16)</f>
        <v>0.58711586984903785</v>
      </c>
      <c r="L16">
        <f>STANDARDIZE(C16,Averages!$B$20,Averages!$B$21)</f>
        <v>1.8193600907567546</v>
      </c>
      <c r="N16" t="str">
        <f>VLOOKUP(J16,'Grades Lookup'!$A$2:$B$4,2,TRUE)</f>
        <v>p</v>
      </c>
      <c r="O16" t="str">
        <f>VLOOKUP(K16,'Grades Lookup'!$A$6:$B$8,2,TRUE)</f>
        <v>s</v>
      </c>
      <c r="P16" t="str">
        <f>VLOOKUP(L16,'Grades Lookup'!$A$10:$B$12,2,TRUE)</f>
        <v>ops</v>
      </c>
    </row>
    <row r="17" spans="1:16" x14ac:dyDescent="0.3">
      <c r="A17" t="s">
        <v>32</v>
      </c>
      <c r="B17">
        <f>INDEX('Hitter Staging'!C:C,MATCH(A17,'Hitter Staging'!A:A,0))</f>
        <v>665</v>
      </c>
      <c r="C17">
        <f>INDEX('Hitter Staging'!D:D,MATCH(A17,'Hitter Staging'!A:A,0))</f>
        <v>146</v>
      </c>
      <c r="D17">
        <f>INDEX('Hitter Staging'!L:L,MATCH(A17,'Hitter Staging'!A:A,0))</f>
        <v>1.2695904367667801</v>
      </c>
      <c r="E17">
        <f>INDEX('Hitter Staging'!M:M,MATCH(A17,'Hitter Staging'!A:A,0))</f>
        <v>1.7590933493988514</v>
      </c>
      <c r="F17">
        <f>INDEX('Hitter Staging'!N:N,MATCH(A17,'Hitter Staging'!A:A,0))</f>
        <v>1.8374733103715606</v>
      </c>
      <c r="G17">
        <f>INDEX('Hitter Staging'!O:O,MATCH(A17,'Hitter Staging'!A:A,0))</f>
        <v>0.3690337859543375</v>
      </c>
      <c r="H17">
        <f>INDEX('Hitter Staging'!P:P,MATCH(A17,'Hitter Staging'!A:A,0))</f>
        <v>0.26122013011825546</v>
      </c>
      <c r="J17">
        <f>SUM(D17:E17)</f>
        <v>3.0286837861656313</v>
      </c>
      <c r="K17">
        <f>SUM(F17:G17)</f>
        <v>2.2065070963258981</v>
      </c>
      <c r="L17">
        <f>STANDARDIZE(C17,Averages!$B$20,Averages!$B$21)</f>
        <v>1.6760127636152344</v>
      </c>
      <c r="N17" t="str">
        <f>VLOOKUP(J17,'Grades Lookup'!$A$2:$B$4,2,TRUE)</f>
        <v>p</v>
      </c>
      <c r="O17" t="str">
        <f>VLOOKUP(K17,'Grades Lookup'!$A$6:$B$8,2,TRUE)</f>
        <v>S+</v>
      </c>
      <c r="P17" t="str">
        <f>VLOOKUP(L17,'Grades Lookup'!$A$10:$B$12,2,TRUE)</f>
        <v>ops</v>
      </c>
    </row>
    <row r="18" spans="1:16" x14ac:dyDescent="0.3">
      <c r="A18" t="s">
        <v>34</v>
      </c>
      <c r="B18">
        <f>INDEX('Hitter Staging'!C:C,MATCH(A18,'Hitter Staging'!A:A,0))</f>
        <v>530</v>
      </c>
      <c r="C18">
        <f>INDEX('Hitter Staging'!D:D,MATCH(A18,'Hitter Staging'!A:A,0))</f>
        <v>148</v>
      </c>
      <c r="D18">
        <f>INDEX('Hitter Staging'!L:L,MATCH(A18,'Hitter Staging'!A:A,0))</f>
        <v>0.85731142337554067</v>
      </c>
      <c r="E18">
        <f>INDEX('Hitter Staging'!M:M,MATCH(A18,'Hitter Staging'!A:A,0))</f>
        <v>1.7399830039501158</v>
      </c>
      <c r="F18">
        <f>INDEX('Hitter Staging'!N:N,MATCH(A18,'Hitter Staging'!A:A,0))</f>
        <v>2.0286950381401079</v>
      </c>
      <c r="G18">
        <f>INDEX('Hitter Staging'!O:O,MATCH(A18,'Hitter Staging'!A:A,0))</f>
        <v>1.2225521809022732</v>
      </c>
      <c r="H18">
        <f>INDEX('Hitter Staging'!P:P,MATCH(A18,'Hitter Staging'!A:A,0))</f>
        <v>0.82814540261252967</v>
      </c>
      <c r="J18">
        <f>SUM(D18:E18)</f>
        <v>2.5972944273256564</v>
      </c>
      <c r="K18">
        <f>SUM(F18:G18)</f>
        <v>3.2512472190423809</v>
      </c>
      <c r="L18">
        <f>STANDARDIZE(C18,Averages!$B$20,Averages!$B$21)</f>
        <v>1.7333516944718426</v>
      </c>
      <c r="N18" t="str">
        <f>VLOOKUP(J18,'Grades Lookup'!$A$2:$B$4,2,TRUE)</f>
        <v>p</v>
      </c>
      <c r="O18" t="str">
        <f>VLOOKUP(K18,'Grades Lookup'!$A$6:$B$8,2,TRUE)</f>
        <v>S+</v>
      </c>
      <c r="P18" t="str">
        <f>VLOOKUP(L18,'Grades Lookup'!$A$10:$B$12,2,TRUE)</f>
        <v>ops</v>
      </c>
    </row>
    <row r="19" spans="1:16" x14ac:dyDescent="0.3">
      <c r="A19" t="s">
        <v>36</v>
      </c>
      <c r="B19">
        <f>INDEX('Hitter Staging'!C:C,MATCH(A19,'Hitter Staging'!A:A,0))</f>
        <v>645</v>
      </c>
      <c r="C19">
        <f>INDEX('Hitter Staging'!D:D,MATCH(A19,'Hitter Staging'!A:A,0))</f>
        <v>148</v>
      </c>
      <c r="D19">
        <f>INDEX('Hitter Staging'!L:L,MATCH(A19,'Hitter Staging'!A:A,0))</f>
        <v>1.6082481977667269</v>
      </c>
      <c r="E19">
        <f>INDEX('Hitter Staging'!M:M,MATCH(A19,'Hitter Staging'!A:A,0))</f>
        <v>1.7017623130526445</v>
      </c>
      <c r="F19">
        <f>INDEX('Hitter Staging'!N:N,MATCH(A19,'Hitter Staging'!A:A,0))</f>
        <v>-0.34245438618987617</v>
      </c>
      <c r="G19">
        <f>INDEX('Hitter Staging'!O:O,MATCH(A19,'Hitter Staging'!A:A,0))</f>
        <v>1.2225521809022732</v>
      </c>
      <c r="H19">
        <f>INDEX('Hitter Staging'!P:P,MATCH(A19,'Hitter Staging'!A:A,0))</f>
        <v>1.395070675106804</v>
      </c>
      <c r="J19">
        <f>SUM(D19:E19)</f>
        <v>3.3100105108193714</v>
      </c>
      <c r="K19">
        <f>SUM(F19:G19)</f>
        <v>0.88009779471239713</v>
      </c>
      <c r="L19">
        <f>STANDARDIZE(C19,Averages!$B$20,Averages!$B$21)</f>
        <v>1.7333516944718426</v>
      </c>
      <c r="N19" t="str">
        <f>VLOOKUP(J19,'Grades Lookup'!$A$2:$B$4,2,TRUE)</f>
        <v>p</v>
      </c>
      <c r="O19" t="str">
        <f>VLOOKUP(K19,'Grades Lookup'!$A$6:$B$8,2,TRUE)</f>
        <v>s</v>
      </c>
      <c r="P19" t="str">
        <f>VLOOKUP(L19,'Grades Lookup'!$A$10:$B$12,2,TRUE)</f>
        <v>ops</v>
      </c>
    </row>
    <row r="20" spans="1:16" x14ac:dyDescent="0.3">
      <c r="A20" t="s">
        <v>38</v>
      </c>
      <c r="B20">
        <f>INDEX('Hitter Staging'!C:C,MATCH(A20,'Hitter Staging'!A:A,0))</f>
        <v>496</v>
      </c>
      <c r="C20">
        <f>INDEX('Hitter Staging'!D:D,MATCH(A20,'Hitter Staging'!A:A,0))</f>
        <v>149</v>
      </c>
      <c r="D20">
        <f>INDEX('Hitter Staging'!L:L,MATCH(A20,'Hitter Staging'!A:A,0))</f>
        <v>1.9616302092449316</v>
      </c>
      <c r="E20">
        <f>INDEX('Hitter Staging'!M:M,MATCH(A20,'Hitter Staging'!A:A,0))</f>
        <v>1.7017623130526445</v>
      </c>
      <c r="F20">
        <f>INDEX('Hitter Staging'!N:N,MATCH(A20,'Hitter Staging'!A:A,0))</f>
        <v>0.91960901708253462</v>
      </c>
      <c r="G20">
        <f>INDEX('Hitter Staging'!O:O,MATCH(A20,'Hitter Staging'!A:A,0))</f>
        <v>-1.1246234052045503</v>
      </c>
      <c r="H20">
        <f>INDEX('Hitter Staging'!P:P,MATCH(A20,'Hitter Staging'!A:A,0))</f>
        <v>-2.2242506128881491E-2</v>
      </c>
      <c r="J20">
        <f>SUM(D20:E20)</f>
        <v>3.6633925222975758</v>
      </c>
      <c r="K20">
        <f>SUM(F20:G20)</f>
        <v>-0.20501438812201567</v>
      </c>
      <c r="L20">
        <f>STANDARDIZE(C20,Averages!$B$20,Averages!$B$21)</f>
        <v>1.7620211599001465</v>
      </c>
      <c r="N20" t="str">
        <f>VLOOKUP(J20,'Grades Lookup'!$A$2:$B$4,2,TRUE)</f>
        <v>p</v>
      </c>
      <c r="O20" t="str">
        <f>VLOOKUP(K20,'Grades Lookup'!$A$6:$B$8,2,TRUE)</f>
        <v>s</v>
      </c>
      <c r="P20" t="str">
        <f>VLOOKUP(L20,'Grades Lookup'!$A$10:$B$12,2,TRUE)</f>
        <v>ops</v>
      </c>
    </row>
    <row r="21" spans="1:16" x14ac:dyDescent="0.3">
      <c r="A21" t="s">
        <v>40</v>
      </c>
      <c r="B21">
        <f>INDEX('Hitter Staging'!C:C,MATCH(A21,'Hitter Staging'!A:A,0))</f>
        <v>680</v>
      </c>
      <c r="C21">
        <f>INDEX('Hitter Staging'!D:D,MATCH(A21,'Hitter Staging'!A:A,0))</f>
        <v>129</v>
      </c>
      <c r="D21">
        <f>INDEX('Hitter Staging'!L:L,MATCH(A21,'Hitter Staging'!A:A,0))</f>
        <v>1.7849392035058298</v>
      </c>
      <c r="E21">
        <f>INDEX('Hitter Staging'!M:M,MATCH(A21,'Hitter Staging'!A:A,0))</f>
        <v>1.6826519676039089</v>
      </c>
      <c r="F21">
        <f>INDEX('Hitter Staging'!N:N,MATCH(A21,'Hitter Staging'!A:A,0))</f>
        <v>0.19296645156205572</v>
      </c>
      <c r="G21">
        <f>INDEX('Hitter Staging'!O:O,MATCH(A21,'Hitter Staging'!A:A,0))</f>
        <v>0.20899908690159916</v>
      </c>
      <c r="H21">
        <f>INDEX('Hitter Staging'!P:P,MATCH(A21,'Hitter Staging'!A:A,0))</f>
        <v>0.26122013011825546</v>
      </c>
      <c r="J21">
        <f>SUM(D21:E21)</f>
        <v>3.4675911711097385</v>
      </c>
      <c r="K21">
        <f>SUM(F21:G21)</f>
        <v>0.4019655384636549</v>
      </c>
      <c r="L21">
        <f>STANDARDIZE(C21,Averages!$B$20,Averages!$B$21)</f>
        <v>1.1886318513340657</v>
      </c>
      <c r="N21" t="str">
        <f>VLOOKUP(J21,'Grades Lookup'!$A$2:$B$4,2,TRUE)</f>
        <v>p</v>
      </c>
      <c r="O21" t="str">
        <f>VLOOKUP(K21,'Grades Lookup'!$A$6:$B$8,2,TRUE)</f>
        <v>s</v>
      </c>
      <c r="P21" t="str">
        <f>VLOOKUP(L21,'Grades Lookup'!$A$10:$B$12,2,TRUE)</f>
        <v>ops</v>
      </c>
    </row>
    <row r="22" spans="1:16" x14ac:dyDescent="0.3">
      <c r="A22" t="s">
        <v>41</v>
      </c>
      <c r="B22">
        <f>INDEX('Hitter Staging'!C:C,MATCH(A22,'Hitter Staging'!A:A,0))</f>
        <v>605</v>
      </c>
      <c r="C22">
        <f>INDEX('Hitter Staging'!D:D,MATCH(A22,'Hitter Staging'!A:A,0))</f>
        <v>142</v>
      </c>
      <c r="D22">
        <f>INDEX('Hitter Staging'!L:L,MATCH(A22,'Hitter Staging'!A:A,0))</f>
        <v>1.1223479319841949</v>
      </c>
      <c r="E22">
        <f>INDEX('Hitter Staging'!M:M,MATCH(A22,'Hitter Staging'!A:A,0))</f>
        <v>1.6635416221551733</v>
      </c>
      <c r="F22">
        <f>INDEX('Hitter Staging'!N:N,MATCH(A22,'Hitter Staging'!A:A,0))</f>
        <v>0.57540990709914996</v>
      </c>
      <c r="G22">
        <f>INDEX('Hitter Staging'!O:O,MATCH(A22,'Hitter Staging'!A:A,0))</f>
        <v>-0.1110703112038766</v>
      </c>
      <c r="H22">
        <f>INDEX('Hitter Staging'!P:P,MATCH(A22,'Hitter Staging'!A:A,0))</f>
        <v>1.6785333113539409</v>
      </c>
      <c r="J22">
        <f>SUM(D22:E22)</f>
        <v>2.7858895541393682</v>
      </c>
      <c r="K22">
        <f>SUM(F22:G22)</f>
        <v>0.46433959589527335</v>
      </c>
      <c r="L22">
        <f>STANDARDIZE(C22,Averages!$B$20,Averages!$B$21)</f>
        <v>1.5613349019020182</v>
      </c>
      <c r="N22" t="str">
        <f>VLOOKUP(J22,'Grades Lookup'!$A$2:$B$4,2,TRUE)</f>
        <v>p</v>
      </c>
      <c r="O22" t="str">
        <f>VLOOKUP(K22,'Grades Lookup'!$A$6:$B$8,2,TRUE)</f>
        <v>s</v>
      </c>
      <c r="P22" t="str">
        <f>VLOOKUP(L22,'Grades Lookup'!$A$10:$B$12,2,TRUE)</f>
        <v>ops</v>
      </c>
    </row>
    <row r="23" spans="1:16" x14ac:dyDescent="0.3">
      <c r="A23" t="s">
        <v>42</v>
      </c>
      <c r="B23">
        <f>INDEX('Hitter Staging'!C:C,MATCH(A23,'Hitter Staging'!A:A,0))</f>
        <v>481</v>
      </c>
      <c r="C23">
        <f>INDEX('Hitter Staging'!D:D,MATCH(A23,'Hitter Staging'!A:A,0))</f>
        <v>152</v>
      </c>
      <c r="D23">
        <f>INDEX('Hitter Staging'!L:L,MATCH(A23,'Hitter Staging'!A:A,0))</f>
        <v>1.1665206834189701</v>
      </c>
      <c r="E23">
        <f>INDEX('Hitter Staging'!M:M,MATCH(A23,'Hitter Staging'!A:A,0))</f>
        <v>1.6635416221551733</v>
      </c>
      <c r="F23">
        <f>INDEX('Hitter Staging'!N:N,MATCH(A23,'Hitter Staging'!A:A,0))</f>
        <v>0.61365425265285933</v>
      </c>
      <c r="G23">
        <f>INDEX('Hitter Staging'!O:O,MATCH(A23,'Hitter Staging'!A:A,0))</f>
        <v>-0.27110501025661449</v>
      </c>
      <c r="H23">
        <f>INDEX('Hitter Staging'!P:P,MATCH(A23,'Hitter Staging'!A:A,0))</f>
        <v>0.54468276636539281</v>
      </c>
      <c r="J23">
        <f>SUM(D23:E23)</f>
        <v>2.8300623055741436</v>
      </c>
      <c r="K23">
        <f>SUM(F23:G23)</f>
        <v>0.34254924239624485</v>
      </c>
      <c r="L23">
        <f>STANDARDIZE(C23,Averages!$B$20,Averages!$B$21)</f>
        <v>1.8480295561850588</v>
      </c>
      <c r="N23" t="str">
        <f>VLOOKUP(J23,'Grades Lookup'!$A$2:$B$4,2,TRUE)</f>
        <v>p</v>
      </c>
      <c r="O23" t="str">
        <f>VLOOKUP(K23,'Grades Lookup'!$A$6:$B$8,2,TRUE)</f>
        <v>s</v>
      </c>
      <c r="P23" t="str">
        <f>VLOOKUP(L23,'Grades Lookup'!$A$10:$B$12,2,TRUE)</f>
        <v>ops</v>
      </c>
    </row>
    <row r="24" spans="1:16" x14ac:dyDescent="0.3">
      <c r="A24" t="s">
        <v>43</v>
      </c>
      <c r="B24">
        <f>INDEX('Hitter Staging'!C:C,MATCH(A24,'Hitter Staging'!A:A,0))</f>
        <v>507</v>
      </c>
      <c r="C24">
        <f>INDEX('Hitter Staging'!D:D,MATCH(A24,'Hitter Staging'!A:A,0))</f>
        <v>141</v>
      </c>
      <c r="D24">
        <f>INDEX('Hitter Staging'!L:L,MATCH(A24,'Hitter Staging'!A:A,0))</f>
        <v>1.4021086910711071</v>
      </c>
      <c r="E24">
        <f>INDEX('Hitter Staging'!M:M,MATCH(A24,'Hitter Staging'!A:A,0))</f>
        <v>1.6253209312577022</v>
      </c>
      <c r="F24">
        <f>INDEX('Hitter Staging'!N:N,MATCH(A24,'Hitter Staging'!A:A,0))</f>
        <v>-0.57192045951213266</v>
      </c>
      <c r="G24">
        <f>INDEX('Hitter Staging'!O:O,MATCH(A24,'Hitter Staging'!A:A,0))</f>
        <v>0.84913788311255112</v>
      </c>
      <c r="H24">
        <f>INDEX('Hitter Staging'!P:P,MATCH(A24,'Hitter Staging'!A:A,0))</f>
        <v>1.395070675106804</v>
      </c>
      <c r="J24">
        <f>SUM(D24:E24)</f>
        <v>3.0274296223288095</v>
      </c>
      <c r="K24">
        <f>SUM(F24:G24)</f>
        <v>0.27721742360041846</v>
      </c>
      <c r="L24">
        <f>STANDARDIZE(C24,Averages!$B$20,Averages!$B$21)</f>
        <v>1.5326654364737142</v>
      </c>
      <c r="N24" t="str">
        <f>VLOOKUP(J24,'Grades Lookup'!$A$2:$B$4,2,TRUE)</f>
        <v>p</v>
      </c>
      <c r="O24" t="str">
        <f>VLOOKUP(K24,'Grades Lookup'!$A$6:$B$8,2,TRUE)</f>
        <v>s</v>
      </c>
      <c r="P24" t="str">
        <f>VLOOKUP(L24,'Grades Lookup'!$A$10:$B$12,2,TRUE)</f>
        <v>ops</v>
      </c>
    </row>
    <row r="25" spans="1:16" x14ac:dyDescent="0.3">
      <c r="A25" t="s">
        <v>44</v>
      </c>
      <c r="B25">
        <f>INDEX('Hitter Staging'!C:C,MATCH(A25,'Hitter Staging'!A:A,0))</f>
        <v>440</v>
      </c>
      <c r="C25">
        <f>INDEX('Hitter Staging'!D:D,MATCH(A25,'Hitter Staging'!A:A,0))</f>
        <v>146</v>
      </c>
      <c r="D25">
        <f>INDEX('Hitter Staging'!L:L,MATCH(A25,'Hitter Staging'!A:A,0))</f>
        <v>1.7702149530275713</v>
      </c>
      <c r="E25">
        <f>INDEX('Hitter Staging'!M:M,MATCH(A25,'Hitter Staging'!A:A,0))</f>
        <v>1.6253209312577022</v>
      </c>
      <c r="F25">
        <f>INDEX('Hitter Staging'!N:N,MATCH(A25,'Hitter Staging'!A:A,0))</f>
        <v>1.1108307448510817</v>
      </c>
      <c r="G25">
        <f>INDEX('Hitter Staging'!O:O,MATCH(A25,'Hitter Staging'!A:A,0))</f>
        <v>-5.7725411519630565E-2</v>
      </c>
      <c r="H25">
        <f>INDEX('Hitter Staging'!P:P,MATCH(A25,'Hitter Staging'!A:A,0))</f>
        <v>-0.30570514237601842</v>
      </c>
      <c r="J25">
        <f>SUM(D25:E25)</f>
        <v>3.3955358842852732</v>
      </c>
      <c r="K25">
        <f>SUM(F25:G25)</f>
        <v>1.0531053333314511</v>
      </c>
      <c r="L25">
        <f>STANDARDIZE(C25,Averages!$B$20,Averages!$B$21)</f>
        <v>1.6760127636152344</v>
      </c>
      <c r="N25" t="str">
        <f>VLOOKUP(J25,'Grades Lookup'!$A$2:$B$4,2,TRUE)</f>
        <v>p</v>
      </c>
      <c r="O25" t="str">
        <f>VLOOKUP(K25,'Grades Lookup'!$A$6:$B$8,2,TRUE)</f>
        <v>s</v>
      </c>
      <c r="P25" t="str">
        <f>VLOOKUP(L25,'Grades Lookup'!$A$10:$B$12,2,TRUE)</f>
        <v>ops</v>
      </c>
    </row>
    <row r="26" spans="1:16" x14ac:dyDescent="0.3">
      <c r="A26" t="s">
        <v>1444</v>
      </c>
      <c r="B26">
        <f>INDEX('Hitter Staging'!C:C,MATCH(A26,'Hitter Staging'!A:A,0))</f>
        <v>36</v>
      </c>
      <c r="C26">
        <f>INDEX('Hitter Staging'!D:D,MATCH(A26,'Hitter Staging'!A:A,0))</f>
        <v>146</v>
      </c>
      <c r="D26">
        <f>INDEX('Hitter Staging'!L:L,MATCH(A26,'Hitter Staging'!A:A,0))</f>
        <v>1.0340024291146435</v>
      </c>
      <c r="E26">
        <f>INDEX('Hitter Staging'!M:M,MATCH(A26,'Hitter Staging'!A:A,0))</f>
        <v>1.5488795494627596</v>
      </c>
      <c r="F26">
        <f>INDEX('Hitter Staging'!N:N,MATCH(A26,'Hitter Staging'!A:A,0))</f>
        <v>3.9989069347218069E-2</v>
      </c>
      <c r="G26">
        <f>INDEX('Hitter Staging'!O:O,MATCH(A26,'Hitter Staging'!A:A,0))</f>
        <v>-1.5513826026785182</v>
      </c>
      <c r="H26">
        <f>INDEX('Hitter Staging'!P:P,MATCH(A26,'Hitter Staging'!A:A,0))</f>
        <v>-0.87263041487029314</v>
      </c>
      <c r="J26">
        <f>SUM(D26:E26)</f>
        <v>2.5828819785774031</v>
      </c>
      <c r="K26">
        <f>SUM(F26:G26)</f>
        <v>-1.5113935333313002</v>
      </c>
      <c r="L26">
        <f>STANDARDIZE(C26,Averages!$B$20,Averages!$B$21)</f>
        <v>1.6760127636152344</v>
      </c>
      <c r="N26" t="str">
        <f>VLOOKUP(J26,'Grades Lookup'!$A$2:$B$4,2,TRUE)</f>
        <v>p</v>
      </c>
      <c r="O26" t="str">
        <f>VLOOKUP(K26,'Grades Lookup'!$A$6:$B$8,2,TRUE)</f>
        <v>s-</v>
      </c>
      <c r="P26" t="str">
        <f>VLOOKUP(L26,'Grades Lookup'!$A$10:$B$12,2,TRUE)</f>
        <v>ops</v>
      </c>
    </row>
    <row r="27" spans="1:16" x14ac:dyDescent="0.3">
      <c r="A27" t="s">
        <v>46</v>
      </c>
      <c r="B27">
        <f>INDEX('Hitter Staging'!C:C,MATCH(A27,'Hitter Staging'!A:A,0))</f>
        <v>679</v>
      </c>
      <c r="C27">
        <f>INDEX('Hitter Staging'!D:D,MATCH(A27,'Hitter Staging'!A:A,0))</f>
        <v>142</v>
      </c>
      <c r="D27">
        <f>INDEX('Hitter Staging'!L:L,MATCH(A27,'Hitter Staging'!A:A,0))</f>
        <v>1.1959691843754872</v>
      </c>
      <c r="E27">
        <f>INDEX('Hitter Staging'!M:M,MATCH(A27,'Hitter Staging'!A:A,0))</f>
        <v>1.5488795494627596</v>
      </c>
      <c r="F27">
        <f>INDEX('Hitter Staging'!N:N,MATCH(A27,'Hitter Staging'!A:A,0))</f>
        <v>-2.0252055905530906</v>
      </c>
      <c r="G27">
        <f>INDEX('Hitter Staging'!O:O,MATCH(A27,'Hitter Staging'!A:A,0))</f>
        <v>-0.7512091074148286</v>
      </c>
      <c r="H27">
        <f>INDEX('Hitter Staging'!P:P,MATCH(A27,'Hitter Staging'!A:A,0))</f>
        <v>-0.58916777862315572</v>
      </c>
      <c r="J27">
        <f>SUM(D27:E27)</f>
        <v>2.7448487338382468</v>
      </c>
      <c r="K27">
        <f>SUM(F27:G27)</f>
        <v>-2.776414697967919</v>
      </c>
      <c r="L27">
        <f>STANDARDIZE(C27,Averages!$B$20,Averages!$B$21)</f>
        <v>1.5613349019020182</v>
      </c>
      <c r="N27" t="str">
        <f>VLOOKUP(J27,'Grades Lookup'!$A$2:$B$4,2,TRUE)</f>
        <v>p</v>
      </c>
      <c r="O27" t="str">
        <f>VLOOKUP(K27,'Grades Lookup'!$A$6:$B$8,2,TRUE)</f>
        <v>s-</v>
      </c>
      <c r="P27" t="str">
        <f>VLOOKUP(L27,'Grades Lookup'!$A$10:$B$12,2,TRUE)</f>
        <v>ops</v>
      </c>
    </row>
    <row r="28" spans="1:16" x14ac:dyDescent="0.3">
      <c r="A28" t="s">
        <v>47</v>
      </c>
      <c r="B28">
        <f>INDEX('Hitter Staging'!C:C,MATCH(A28,'Hitter Staging'!A:A,0))</f>
        <v>576</v>
      </c>
      <c r="C28">
        <f>INDEX('Hitter Staging'!D:D,MATCH(A28,'Hitter Staging'!A:A,0))</f>
        <v>138</v>
      </c>
      <c r="D28">
        <f>INDEX('Hitter Staging'!L:L,MATCH(A28,'Hitter Staging'!A:A,0))</f>
        <v>1.6671451996797613</v>
      </c>
      <c r="E28">
        <f>INDEX('Hitter Staging'!M:M,MATCH(A28,'Hitter Staging'!A:A,0))</f>
        <v>1.5297692040140241</v>
      </c>
      <c r="F28">
        <f>INDEX('Hitter Staging'!N:N,MATCH(A28,'Hitter Staging'!A:A,0))</f>
        <v>0.72838728931398755</v>
      </c>
      <c r="G28">
        <f>INDEX('Hitter Staging'!O:O,MATCH(A28,'Hitter Staging'!A:A,0))</f>
        <v>-0.80455400709907443</v>
      </c>
      <c r="H28">
        <f>INDEX('Hitter Staging'!P:P,MATCH(A28,'Hitter Staging'!A:A,0))</f>
        <v>0.26122013011825546</v>
      </c>
      <c r="J28">
        <f>SUM(D28:E28)</f>
        <v>3.1969144036937855</v>
      </c>
      <c r="K28">
        <f>SUM(F28:G28)</f>
        <v>-7.6166717785086879E-2</v>
      </c>
      <c r="L28">
        <f>STANDARDIZE(C28,Averages!$B$20,Averages!$B$21)</f>
        <v>1.4466570401888021</v>
      </c>
      <c r="N28" t="str">
        <f>VLOOKUP(J28,'Grades Lookup'!$A$2:$B$4,2,TRUE)</f>
        <v>p</v>
      </c>
      <c r="O28" t="str">
        <f>VLOOKUP(K28,'Grades Lookup'!$A$6:$B$8,2,TRUE)</f>
        <v>s</v>
      </c>
      <c r="P28" t="str">
        <f>VLOOKUP(L28,'Grades Lookup'!$A$10:$B$12,2,TRUE)</f>
        <v>ops</v>
      </c>
    </row>
    <row r="29" spans="1:16" x14ac:dyDescent="0.3">
      <c r="A29" t="s">
        <v>768</v>
      </c>
      <c r="B29">
        <f>INDEX('Hitter Staging'!C:C,MATCH(A29,'Hitter Staging'!A:A,0))</f>
        <v>262</v>
      </c>
      <c r="C29">
        <f>INDEX('Hitter Staging'!D:D,MATCH(A29,'Hitter Staging'!A:A,0))</f>
        <v>142</v>
      </c>
      <c r="D29">
        <f>INDEX('Hitter Staging'!L:L,MATCH(A29,'Hitter Staging'!A:A,0))</f>
        <v>0.60699916524514552</v>
      </c>
      <c r="E29">
        <f>INDEX('Hitter Staging'!M:M,MATCH(A29,'Hitter Staging'!A:A,0))</f>
        <v>1.5106588585652885</v>
      </c>
      <c r="F29">
        <f>INDEX('Hitter Staging'!N:N,MATCH(A29,'Hitter Staging'!A:A,0))</f>
        <v>-0.61016480506584214</v>
      </c>
      <c r="G29">
        <f>INDEX('Hitter Staging'!O:O,MATCH(A29,'Hitter Staging'!A:A,0))</f>
        <v>0.63575828437556747</v>
      </c>
      <c r="H29">
        <f>INDEX('Hitter Staging'!P:P,MATCH(A29,'Hitter Staging'!A:A,0))</f>
        <v>1.6785333113539409</v>
      </c>
      <c r="J29">
        <f>SUM(D29:E29)</f>
        <v>2.1176580238104341</v>
      </c>
      <c r="K29">
        <f>SUM(F29:G29)</f>
        <v>2.5593479309725331E-2</v>
      </c>
      <c r="L29">
        <f>STANDARDIZE(C29,Averages!$B$20,Averages!$B$21)</f>
        <v>1.5613349019020182</v>
      </c>
      <c r="N29" t="str">
        <f>VLOOKUP(J29,'Grades Lookup'!$A$2:$B$4,2,TRUE)</f>
        <v>p</v>
      </c>
      <c r="O29" t="str">
        <f>VLOOKUP(K29,'Grades Lookup'!$A$6:$B$8,2,TRUE)</f>
        <v>s</v>
      </c>
      <c r="P29" t="str">
        <f>VLOOKUP(L29,'Grades Lookup'!$A$10:$B$12,2,TRUE)</f>
        <v>ops</v>
      </c>
    </row>
    <row r="30" spans="1:16" x14ac:dyDescent="0.3">
      <c r="A30" t="s">
        <v>48</v>
      </c>
      <c r="B30">
        <f>INDEX('Hitter Staging'!C:C,MATCH(A30,'Hitter Staging'!A:A,0))</f>
        <v>645</v>
      </c>
      <c r="C30">
        <f>INDEX('Hitter Staging'!D:D,MATCH(A30,'Hitter Staging'!A:A,0))</f>
        <v>146</v>
      </c>
      <c r="D30">
        <f>INDEX('Hitter Staging'!L:L,MATCH(A30,'Hitter Staging'!A:A,0))</f>
        <v>1.5493511958536927</v>
      </c>
      <c r="E30">
        <f>INDEX('Hitter Staging'!M:M,MATCH(A30,'Hitter Staging'!A:A,0))</f>
        <v>1.4915485131165529</v>
      </c>
      <c r="F30">
        <f>INDEX('Hitter Staging'!N:N,MATCH(A30,'Hitter Staging'!A:A,0))</f>
        <v>-1.5280290983548681</v>
      </c>
      <c r="G30">
        <f>INDEX('Hitter Staging'!O:O,MATCH(A30,'Hitter Staging'!A:A,0))</f>
        <v>-1.0712785055203047</v>
      </c>
      <c r="H30">
        <f>INDEX('Hitter Staging'!P:P,MATCH(A30,'Hitter Staging'!A:A,0))</f>
        <v>-0.87263041487029314</v>
      </c>
      <c r="J30">
        <f>SUM(D30:E30)</f>
        <v>3.0408997089702456</v>
      </c>
      <c r="K30">
        <f>SUM(F30:G30)</f>
        <v>-2.5993076038751726</v>
      </c>
      <c r="L30">
        <f>STANDARDIZE(C30,Averages!$B$20,Averages!$B$21)</f>
        <v>1.6760127636152344</v>
      </c>
      <c r="N30" t="str">
        <f>VLOOKUP(J30,'Grades Lookup'!$A$2:$B$4,2,TRUE)</f>
        <v>p</v>
      </c>
      <c r="O30" t="str">
        <f>VLOOKUP(K30,'Grades Lookup'!$A$6:$B$8,2,TRUE)</f>
        <v>s-</v>
      </c>
      <c r="P30" t="str">
        <f>VLOOKUP(L30,'Grades Lookup'!$A$10:$B$12,2,TRUE)</f>
        <v>ops</v>
      </c>
    </row>
    <row r="31" spans="1:16" x14ac:dyDescent="0.3">
      <c r="A31" t="s">
        <v>50</v>
      </c>
      <c r="B31">
        <f>INDEX('Hitter Staging'!C:C,MATCH(A31,'Hitter Staging'!A:A,0))</f>
        <v>593</v>
      </c>
      <c r="C31">
        <f>INDEX('Hitter Staging'!D:D,MATCH(A31,'Hitter Staging'!A:A,0))</f>
        <v>136</v>
      </c>
      <c r="D31">
        <f>INDEX('Hitter Staging'!L:L,MATCH(A31,'Hitter Staging'!A:A,0))</f>
        <v>0.96038117672335066</v>
      </c>
      <c r="E31">
        <f>INDEX('Hitter Staging'!M:M,MATCH(A31,'Hitter Staging'!A:A,0))</f>
        <v>1.4915485131165529</v>
      </c>
      <c r="F31">
        <f>INDEX('Hitter Staging'!N:N,MATCH(A31,'Hitter Staging'!A:A,0))</f>
        <v>-0.76314218728067973</v>
      </c>
      <c r="G31">
        <f>INDEX('Hitter Staging'!O:O,MATCH(A31,'Hitter Staging'!A:A,0))</f>
        <v>4.8964387848861271E-2</v>
      </c>
      <c r="H31">
        <f>INDEX('Hitter Staging'!P:P,MATCH(A31,'Hitter Staging'!A:A,0))</f>
        <v>1.395070675106804</v>
      </c>
      <c r="J31">
        <f>SUM(D31:E31)</f>
        <v>2.4519296898399037</v>
      </c>
      <c r="K31">
        <f>SUM(F31:G31)</f>
        <v>-0.71417779943181847</v>
      </c>
      <c r="L31">
        <f>STANDARDIZE(C31,Averages!$B$20,Averages!$B$21)</f>
        <v>1.389318109332194</v>
      </c>
      <c r="N31" t="str">
        <f>VLOOKUP(J31,'Grades Lookup'!$A$2:$B$4,2,TRUE)</f>
        <v>p</v>
      </c>
      <c r="O31" t="str">
        <f>VLOOKUP(K31,'Grades Lookup'!$A$6:$B$8,2,TRUE)</f>
        <v>s-</v>
      </c>
      <c r="P31" t="str">
        <f>VLOOKUP(L31,'Grades Lookup'!$A$10:$B$12,2,TRUE)</f>
        <v>ops</v>
      </c>
    </row>
    <row r="32" spans="1:16" x14ac:dyDescent="0.3">
      <c r="A32" t="s">
        <v>336</v>
      </c>
      <c r="B32">
        <f>INDEX('Hitter Staging'!C:C,MATCH(A32,'Hitter Staging'!A:A,0))</f>
        <v>389</v>
      </c>
      <c r="C32">
        <f>INDEX('Hitter Staging'!D:D,MATCH(A32,'Hitter Staging'!A:A,0))</f>
        <v>138</v>
      </c>
      <c r="D32">
        <f>INDEX('Hitter Staging'!L:L,MATCH(A32,'Hitter Staging'!A:A,0))</f>
        <v>0.96038117672335066</v>
      </c>
      <c r="E32">
        <f>INDEX('Hitter Staging'!M:M,MATCH(A32,'Hitter Staging'!A:A,0))</f>
        <v>1.4724381676678171</v>
      </c>
      <c r="F32">
        <f>INDEX('Hitter Staging'!N:N,MATCH(A32,'Hitter Staging'!A:A,0))</f>
        <v>-1.4897847528011587</v>
      </c>
      <c r="G32">
        <f>INDEX('Hitter Staging'!O:O,MATCH(A32,'Hitter Staging'!A:A,0))</f>
        <v>-0.7512091074148286</v>
      </c>
      <c r="H32">
        <f>INDEX('Hitter Staging'!P:P,MATCH(A32,'Hitter Staging'!A:A,0))</f>
        <v>0.82814540261252967</v>
      </c>
      <c r="J32">
        <f>SUM(D32:E32)</f>
        <v>2.4328193443911679</v>
      </c>
      <c r="K32">
        <f>SUM(F32:G32)</f>
        <v>-2.2409938602159873</v>
      </c>
      <c r="L32">
        <f>STANDARDIZE(C32,Averages!$B$20,Averages!$B$21)</f>
        <v>1.4466570401888021</v>
      </c>
      <c r="N32" t="str">
        <f>VLOOKUP(J32,'Grades Lookup'!$A$2:$B$4,2,TRUE)</f>
        <v>p</v>
      </c>
      <c r="O32" t="str">
        <f>VLOOKUP(K32,'Grades Lookup'!$A$6:$B$8,2,TRUE)</f>
        <v>s-</v>
      </c>
      <c r="P32" t="str">
        <f>VLOOKUP(L32,'Grades Lookup'!$A$10:$B$12,2,TRUE)</f>
        <v>ops</v>
      </c>
    </row>
    <row r="33" spans="1:16" x14ac:dyDescent="0.3">
      <c r="A33" t="s">
        <v>361</v>
      </c>
      <c r="B33">
        <f>INDEX('Hitter Staging'!C:C,MATCH(A33,'Hitter Staging'!A:A,0))</f>
        <v>137</v>
      </c>
      <c r="C33">
        <f>INDEX('Hitter Staging'!D:D,MATCH(A33,'Hitter Staging'!A:A,0))</f>
        <v>135</v>
      </c>
      <c r="D33">
        <f>INDEX('Hitter Staging'!L:L,MATCH(A33,'Hitter Staging'!A:A,0))</f>
        <v>1.1076236815059364</v>
      </c>
      <c r="E33">
        <f>INDEX('Hitter Staging'!M:M,MATCH(A33,'Hitter Staging'!A:A,0))</f>
        <v>1.4724381676678171</v>
      </c>
      <c r="F33">
        <f>INDEX('Hitter Staging'!N:N,MATCH(A33,'Hitter Staging'!A:A,0))</f>
        <v>-0.18947700397503844</v>
      </c>
      <c r="G33">
        <f>INDEX('Hitter Staging'!O:O,MATCH(A33,'Hitter Staging'!A:A,0))</f>
        <v>-0.6445193080463365</v>
      </c>
      <c r="H33">
        <f>INDEX('Hitter Staging'!P:P,MATCH(A33,'Hitter Staging'!A:A,0))</f>
        <v>1.1116080388596667</v>
      </c>
      <c r="J33">
        <f>SUM(D33:E33)</f>
        <v>2.5800618491737533</v>
      </c>
      <c r="K33">
        <f>SUM(F33:G33)</f>
        <v>-0.83399631202137492</v>
      </c>
      <c r="L33">
        <f>STANDARDIZE(C33,Averages!$B$20,Averages!$B$21)</f>
        <v>1.3606486439038898</v>
      </c>
      <c r="N33" t="str">
        <f>VLOOKUP(J33,'Grades Lookup'!$A$2:$B$4,2,TRUE)</f>
        <v>p</v>
      </c>
      <c r="O33" t="str">
        <f>VLOOKUP(K33,'Grades Lookup'!$A$6:$B$8,2,TRUE)</f>
        <v>s-</v>
      </c>
      <c r="P33" t="str">
        <f>VLOOKUP(L33,'Grades Lookup'!$A$10:$B$12,2,TRUE)</f>
        <v>ops</v>
      </c>
    </row>
    <row r="34" spans="1:16" x14ac:dyDescent="0.3">
      <c r="A34" t="s">
        <v>51</v>
      </c>
      <c r="B34">
        <f>INDEX('Hitter Staging'!C:C,MATCH(A34,'Hitter Staging'!A:A,0))</f>
        <v>515</v>
      </c>
      <c r="C34">
        <f>INDEX('Hitter Staging'!D:D,MATCH(A34,'Hitter Staging'!A:A,0))</f>
        <v>144</v>
      </c>
      <c r="D34">
        <f>INDEX('Hitter Staging'!L:L,MATCH(A34,'Hitter Staging'!A:A,0))</f>
        <v>1.0340024291146435</v>
      </c>
      <c r="E34">
        <f>INDEX('Hitter Staging'!M:M,MATCH(A34,'Hitter Staging'!A:A,0))</f>
        <v>1.4342174767703459</v>
      </c>
      <c r="F34">
        <f>INDEX('Hitter Staging'!N:N,MATCH(A34,'Hitter Staging'!A:A,0))</f>
        <v>0.26945514266947457</v>
      </c>
      <c r="G34">
        <f>INDEX('Hitter Staging'!O:O,MATCH(A34,'Hitter Staging'!A:A,0))</f>
        <v>-0.27110501025661449</v>
      </c>
      <c r="H34">
        <f>INDEX('Hitter Staging'!P:P,MATCH(A34,'Hitter Staging'!A:A,0))</f>
        <v>0.82814540261252967</v>
      </c>
      <c r="J34">
        <f>SUM(D34:E34)</f>
        <v>2.4682199058849896</v>
      </c>
      <c r="K34">
        <f>SUM(F34:G34)</f>
        <v>-1.6498675871399193E-3</v>
      </c>
      <c r="L34">
        <f>STANDARDIZE(C34,Averages!$B$20,Averages!$B$21)</f>
        <v>1.6186738327586263</v>
      </c>
      <c r="N34" t="str">
        <f>VLOOKUP(J34,'Grades Lookup'!$A$2:$B$4,2,TRUE)</f>
        <v>p</v>
      </c>
      <c r="O34" t="str">
        <f>VLOOKUP(K34,'Grades Lookup'!$A$6:$B$8,2,TRUE)</f>
        <v>s</v>
      </c>
      <c r="P34" t="str">
        <f>VLOOKUP(L34,'Grades Lookup'!$A$10:$B$12,2,TRUE)</f>
        <v>ops</v>
      </c>
    </row>
    <row r="35" spans="1:16" x14ac:dyDescent="0.3">
      <c r="A35" t="s">
        <v>52</v>
      </c>
      <c r="B35">
        <f>INDEX('Hitter Staging'!C:C,MATCH(A35,'Hitter Staging'!A:A,0))</f>
        <v>548</v>
      </c>
      <c r="C35">
        <f>INDEX('Hitter Staging'!D:D,MATCH(A35,'Hitter Staging'!A:A,0))</f>
        <v>138</v>
      </c>
      <c r="D35">
        <f>INDEX('Hitter Staging'!L:L,MATCH(A35,'Hitter Staging'!A:A,0))</f>
        <v>2.3444607216796545</v>
      </c>
      <c r="E35">
        <f>INDEX('Hitter Staging'!M:M,MATCH(A35,'Hitter Staging'!A:A,0))</f>
        <v>1.3959967858728748</v>
      </c>
      <c r="F35">
        <f>INDEX('Hitter Staging'!N:N,MATCH(A35,'Hitter Staging'!A:A,0))</f>
        <v>0.76663163486769703</v>
      </c>
      <c r="G35">
        <f>INDEX('Hitter Staging'!O:O,MATCH(A35,'Hitter Staging'!A:A,0))</f>
        <v>0.95582768248104322</v>
      </c>
      <c r="H35">
        <f>INDEX('Hitter Staging'!P:P,MATCH(A35,'Hitter Staging'!A:A,0))</f>
        <v>-0.87263041487029314</v>
      </c>
      <c r="J35">
        <f>SUM(D35:E35)</f>
        <v>3.740457507552529</v>
      </c>
      <c r="K35">
        <f>SUM(F35:G35)</f>
        <v>1.7224593173487404</v>
      </c>
      <c r="L35">
        <f>STANDARDIZE(C35,Averages!$B$20,Averages!$B$21)</f>
        <v>1.4466570401888021</v>
      </c>
      <c r="N35" t="str">
        <f>VLOOKUP(J35,'Grades Lookup'!$A$2:$B$4,2,TRUE)</f>
        <v>p</v>
      </c>
      <c r="O35" t="str">
        <f>VLOOKUP(K35,'Grades Lookup'!$A$6:$B$8,2,TRUE)</f>
        <v>s</v>
      </c>
      <c r="P35" t="str">
        <f>VLOOKUP(L35,'Grades Lookup'!$A$10:$B$12,2,TRUE)</f>
        <v>ops</v>
      </c>
    </row>
    <row r="36" spans="1:16" x14ac:dyDescent="0.3">
      <c r="A36" t="s">
        <v>53</v>
      </c>
      <c r="B36">
        <f>INDEX('Hitter Staging'!C:C,MATCH(A36,'Hitter Staging'!A:A,0))</f>
        <v>691</v>
      </c>
      <c r="C36">
        <f>INDEX('Hitter Staging'!D:D,MATCH(A36,'Hitter Staging'!A:A,0))</f>
        <v>133</v>
      </c>
      <c r="D36">
        <f>INDEX('Hitter Staging'!L:L,MATCH(A36,'Hitter Staging'!A:A,0))</f>
        <v>1.151796432940712</v>
      </c>
      <c r="E36">
        <f>INDEX('Hitter Staging'!M:M,MATCH(A36,'Hitter Staging'!A:A,0))</f>
        <v>1.3959967858728748</v>
      </c>
      <c r="F36">
        <f>INDEX('Hitter Staging'!N:N,MATCH(A36,'Hitter Staging'!A:A,0))</f>
        <v>-1.6045177894622871</v>
      </c>
      <c r="G36">
        <f>INDEX('Hitter Staging'!O:O,MATCH(A36,'Hitter Staging'!A:A,0))</f>
        <v>0.3690337859543375</v>
      </c>
      <c r="H36">
        <f>INDEX('Hitter Staging'!P:P,MATCH(A36,'Hitter Staging'!A:A,0))</f>
        <v>0.82814540261252967</v>
      </c>
      <c r="J36">
        <f>SUM(D36:E36)</f>
        <v>2.5477932188135868</v>
      </c>
      <c r="K36">
        <f>SUM(F36:G36)</f>
        <v>-1.2354840035079495</v>
      </c>
      <c r="L36">
        <f>STANDARDIZE(C36,Averages!$B$20,Averages!$B$21)</f>
        <v>1.3033097130472817</v>
      </c>
      <c r="N36" t="str">
        <f>VLOOKUP(J36,'Grades Lookup'!$A$2:$B$4,2,TRUE)</f>
        <v>p</v>
      </c>
      <c r="O36" t="str">
        <f>VLOOKUP(K36,'Grades Lookup'!$A$6:$B$8,2,TRUE)</f>
        <v>s-</v>
      </c>
      <c r="P36" t="str">
        <f>VLOOKUP(L36,'Grades Lookup'!$A$10:$B$12,2,TRUE)</f>
        <v>ops</v>
      </c>
    </row>
    <row r="37" spans="1:16" x14ac:dyDescent="0.3">
      <c r="A37" t="s">
        <v>594</v>
      </c>
      <c r="B37">
        <f>INDEX('Hitter Staging'!C:C,MATCH(A37,'Hitter Staging'!A:A,0))</f>
        <v>307</v>
      </c>
      <c r="C37">
        <f>INDEX('Hitter Staging'!D:D,MATCH(A37,'Hitter Staging'!A:A,0))</f>
        <v>135</v>
      </c>
      <c r="D37">
        <f>INDEX('Hitter Staging'!L:L,MATCH(A37,'Hitter Staging'!A:A,0))</f>
        <v>0.79841442146250641</v>
      </c>
      <c r="E37">
        <f>INDEX('Hitter Staging'!M:M,MATCH(A37,'Hitter Staging'!A:A,0))</f>
        <v>1.3768864404241392</v>
      </c>
      <c r="F37">
        <f>INDEX('Hitter Staging'!N:N,MATCH(A37,'Hitter Staging'!A:A,0))</f>
        <v>7.82334149009275E-2</v>
      </c>
      <c r="G37">
        <f>INDEX('Hitter Staging'!O:O,MATCH(A37,'Hitter Staging'!A:A,0))</f>
        <v>0.4757235853228291</v>
      </c>
      <c r="H37">
        <f>INDEX('Hitter Staging'!P:P,MATCH(A37,'Hitter Staging'!A:A,0))</f>
        <v>0.82814540261252967</v>
      </c>
      <c r="J37">
        <f>SUM(D37:E37)</f>
        <v>2.1753008618866456</v>
      </c>
      <c r="K37">
        <f>SUM(F37:G37)</f>
        <v>0.5539570002237566</v>
      </c>
      <c r="L37">
        <f>STANDARDIZE(C37,Averages!$B$20,Averages!$B$21)</f>
        <v>1.3606486439038898</v>
      </c>
      <c r="N37" t="str">
        <f>VLOOKUP(J37,'Grades Lookup'!$A$2:$B$4,2,TRUE)</f>
        <v>p</v>
      </c>
      <c r="O37" t="str">
        <f>VLOOKUP(K37,'Grades Lookup'!$A$6:$B$8,2,TRUE)</f>
        <v>s</v>
      </c>
      <c r="P37" t="str">
        <f>VLOOKUP(L37,'Grades Lookup'!$A$10:$B$12,2,TRUE)</f>
        <v>ops</v>
      </c>
    </row>
    <row r="38" spans="1:16" x14ac:dyDescent="0.3">
      <c r="A38" t="s">
        <v>54</v>
      </c>
      <c r="B38">
        <f>INDEX('Hitter Staging'!C:C,MATCH(A38,'Hitter Staging'!A:A,0))</f>
        <v>635</v>
      </c>
      <c r="C38">
        <f>INDEX('Hitter Staging'!D:D,MATCH(A38,'Hitter Staging'!A:A,0))</f>
        <v>137</v>
      </c>
      <c r="D38">
        <f>INDEX('Hitter Staging'!L:L,MATCH(A38,'Hitter Staging'!A:A,0))</f>
        <v>1.6524209492015027</v>
      </c>
      <c r="E38">
        <f>INDEX('Hitter Staging'!M:M,MATCH(A38,'Hitter Staging'!A:A,0))</f>
        <v>1.3577760949754036</v>
      </c>
      <c r="F38">
        <f>INDEX('Hitter Staging'!N:N,MATCH(A38,'Hitter Staging'!A:A,0))</f>
        <v>1.5315185459418854</v>
      </c>
      <c r="G38">
        <f>INDEX('Hitter Staging'!O:O,MATCH(A38,'Hitter Staging'!A:A,0))</f>
        <v>0.15565418721735336</v>
      </c>
      <c r="H38">
        <f>INDEX('Hitter Staging'!P:P,MATCH(A38,'Hitter Staging'!A:A,0))</f>
        <v>-0.58916777862315572</v>
      </c>
      <c r="J38">
        <f>SUM(D38:E38)</f>
        <v>3.0101970441769064</v>
      </c>
      <c r="K38">
        <f>SUM(F38:G38)</f>
        <v>1.6871727331592388</v>
      </c>
      <c r="L38">
        <f>STANDARDIZE(C38,Averages!$B$20,Averages!$B$21)</f>
        <v>1.417987574760498</v>
      </c>
      <c r="N38" t="str">
        <f>VLOOKUP(J38,'Grades Lookup'!$A$2:$B$4,2,TRUE)</f>
        <v>p</v>
      </c>
      <c r="O38" t="str">
        <f>VLOOKUP(K38,'Grades Lookup'!$A$6:$B$8,2,TRUE)</f>
        <v>s</v>
      </c>
      <c r="P38" t="str">
        <f>VLOOKUP(L38,'Grades Lookup'!$A$10:$B$12,2,TRUE)</f>
        <v>ops</v>
      </c>
    </row>
    <row r="39" spans="1:16" x14ac:dyDescent="0.3">
      <c r="A39" t="s">
        <v>55</v>
      </c>
      <c r="B39">
        <f>INDEX('Hitter Staging'!C:C,MATCH(A39,'Hitter Staging'!A:A,0))</f>
        <v>675</v>
      </c>
      <c r="C39">
        <f>INDEX('Hitter Staging'!D:D,MATCH(A39,'Hitter Staging'!A:A,0))</f>
        <v>138</v>
      </c>
      <c r="D39">
        <f>INDEX('Hitter Staging'!L:L,MATCH(A39,'Hitter Staging'!A:A,0))</f>
        <v>1.3579359396363315</v>
      </c>
      <c r="E39">
        <f>INDEX('Hitter Staging'!M:M,MATCH(A39,'Hitter Staging'!A:A,0))</f>
        <v>1.3386657495266678</v>
      </c>
      <c r="F39">
        <f>INDEX('Hitter Staging'!N:N,MATCH(A39,'Hitter Staging'!A:A,0))</f>
        <v>-0.76314218728067973</v>
      </c>
      <c r="G39">
        <f>INDEX('Hitter Staging'!O:O,MATCH(A39,'Hitter Staging'!A:A,0))</f>
        <v>0.3690337859543375</v>
      </c>
      <c r="H39">
        <f>INDEX('Hitter Staging'!P:P,MATCH(A39,'Hitter Staging'!A:A,0))</f>
        <v>0.26122013011825546</v>
      </c>
      <c r="J39">
        <f>SUM(D39:E39)</f>
        <v>2.6966016891629994</v>
      </c>
      <c r="K39">
        <f>SUM(F39:G39)</f>
        <v>-0.39410840132634223</v>
      </c>
      <c r="L39">
        <f>STANDARDIZE(C39,Averages!$B$20,Averages!$B$21)</f>
        <v>1.4466570401888021</v>
      </c>
      <c r="N39" t="str">
        <f>VLOOKUP(J39,'Grades Lookup'!$A$2:$B$4,2,TRUE)</f>
        <v>p</v>
      </c>
      <c r="O39" t="str">
        <f>VLOOKUP(K39,'Grades Lookup'!$A$6:$B$8,2,TRUE)</f>
        <v>s-</v>
      </c>
      <c r="P39" t="str">
        <f>VLOOKUP(L39,'Grades Lookup'!$A$10:$B$12,2,TRUE)</f>
        <v>ops</v>
      </c>
    </row>
    <row r="40" spans="1:16" x14ac:dyDescent="0.3">
      <c r="A40" t="s">
        <v>57</v>
      </c>
      <c r="B40">
        <f>INDEX('Hitter Staging'!C:C,MATCH(A40,'Hitter Staging'!A:A,0))</f>
        <v>671</v>
      </c>
      <c r="C40">
        <f>INDEX('Hitter Staging'!D:D,MATCH(A40,'Hitter Staging'!A:A,0))</f>
        <v>135</v>
      </c>
      <c r="D40">
        <f>INDEX('Hitter Staging'!L:L,MATCH(A40,'Hitter Staging'!A:A,0))</f>
        <v>0.34196265663649145</v>
      </c>
      <c r="E40">
        <f>INDEX('Hitter Staging'!M:M,MATCH(A40,'Hitter Staging'!A:A,0))</f>
        <v>1.3195554040779323</v>
      </c>
      <c r="F40">
        <f>INDEX('Hitter Staging'!N:N,MATCH(A40,'Hitter Staging'!A:A,0))</f>
        <v>0.69014294376027818</v>
      </c>
      <c r="G40">
        <f>INDEX('Hitter Staging'!O:O,MATCH(A40,'Hitter Staging'!A:A,0))</f>
        <v>-0.16441521088812264</v>
      </c>
      <c r="H40">
        <f>INDEX('Hitter Staging'!P:P,MATCH(A40,'Hitter Staging'!A:A,0))</f>
        <v>0.54468276636539281</v>
      </c>
      <c r="J40">
        <f>SUM(D40:E40)</f>
        <v>1.6615180607144238</v>
      </c>
      <c r="K40">
        <f>SUM(F40:G40)</f>
        <v>0.52572773287215557</v>
      </c>
      <c r="L40">
        <f>STANDARDIZE(C40,Averages!$B$20,Averages!$B$21)</f>
        <v>1.3606486439038898</v>
      </c>
      <c r="N40" t="str">
        <f>VLOOKUP(J40,'Grades Lookup'!$A$2:$B$4,2,TRUE)</f>
        <v>p</v>
      </c>
      <c r="O40" t="str">
        <f>VLOOKUP(K40,'Grades Lookup'!$A$6:$B$8,2,TRUE)</f>
        <v>s</v>
      </c>
      <c r="P40" t="str">
        <f>VLOOKUP(L40,'Grades Lookup'!$A$10:$B$12,2,TRUE)</f>
        <v>ops</v>
      </c>
    </row>
    <row r="41" spans="1:16" x14ac:dyDescent="0.3">
      <c r="A41" t="s">
        <v>59</v>
      </c>
      <c r="B41">
        <f>INDEX('Hitter Staging'!C:C,MATCH(A41,'Hitter Staging'!A:A,0))</f>
        <v>629</v>
      </c>
      <c r="C41">
        <f>INDEX('Hitter Staging'!D:D,MATCH(A41,'Hitter Staging'!A:A,0))</f>
        <v>140</v>
      </c>
      <c r="D41">
        <f>INDEX('Hitter Staging'!L:L,MATCH(A41,'Hitter Staging'!A:A,0))</f>
        <v>1.2254176853320045</v>
      </c>
      <c r="E41">
        <f>INDEX('Hitter Staging'!M:M,MATCH(A41,'Hitter Staging'!A:A,0))</f>
        <v>1.3195554040779323</v>
      </c>
      <c r="F41">
        <f>INDEX('Hitter Staging'!N:N,MATCH(A41,'Hitter Staging'!A:A,0))</f>
        <v>-0.83963087838809869</v>
      </c>
      <c r="G41">
        <f>INDEX('Hitter Staging'!O:O,MATCH(A41,'Hitter Staging'!A:A,0))</f>
        <v>-0.32444990994086054</v>
      </c>
      <c r="H41">
        <f>INDEX('Hitter Staging'!P:P,MATCH(A41,'Hitter Staging'!A:A,0))</f>
        <v>0.26122013011825546</v>
      </c>
      <c r="J41">
        <f>SUM(D41:E41)</f>
        <v>2.5449730894099369</v>
      </c>
      <c r="K41">
        <f>SUM(F41:G41)</f>
        <v>-1.1640807883289592</v>
      </c>
      <c r="L41">
        <f>STANDARDIZE(C41,Averages!$B$20,Averages!$B$21)</f>
        <v>1.5039959710454101</v>
      </c>
      <c r="N41" t="str">
        <f>VLOOKUP(J41,'Grades Lookup'!$A$2:$B$4,2,TRUE)</f>
        <v>p</v>
      </c>
      <c r="O41" t="str">
        <f>VLOOKUP(K41,'Grades Lookup'!$A$6:$B$8,2,TRUE)</f>
        <v>s-</v>
      </c>
      <c r="P41" t="str">
        <f>VLOOKUP(L41,'Grades Lookup'!$A$10:$B$12,2,TRUE)</f>
        <v>ops</v>
      </c>
    </row>
    <row r="42" spans="1:16" x14ac:dyDescent="0.3">
      <c r="A42" t="s">
        <v>60</v>
      </c>
      <c r="B42">
        <f>INDEX('Hitter Staging'!C:C,MATCH(A42,'Hitter Staging'!A:A,0))</f>
        <v>561</v>
      </c>
      <c r="C42">
        <f>INDEX('Hitter Staging'!D:D,MATCH(A42,'Hitter Staging'!A:A,0))</f>
        <v>137</v>
      </c>
      <c r="D42">
        <f>INDEX('Hitter Staging'!L:L,MATCH(A42,'Hitter Staging'!A:A,0))</f>
        <v>0.29778990520171572</v>
      </c>
      <c r="E42">
        <f>INDEX('Hitter Staging'!M:M,MATCH(A42,'Hitter Staging'!A:A,0))</f>
        <v>1.3004450586291967</v>
      </c>
      <c r="F42">
        <f>INDEX('Hitter Staging'!N:N,MATCH(A42,'Hitter Staging'!A:A,0))</f>
        <v>0.72838728931398755</v>
      </c>
      <c r="G42">
        <f>INDEX('Hitter Staging'!O:O,MATCH(A42,'Hitter Staging'!A:A,0))</f>
        <v>0.31568888627009123</v>
      </c>
      <c r="H42">
        <f>INDEX('Hitter Staging'!P:P,MATCH(A42,'Hitter Staging'!A:A,0))</f>
        <v>-1.439555687364567</v>
      </c>
      <c r="J42">
        <f>SUM(D42:E42)</f>
        <v>1.5982349638309123</v>
      </c>
      <c r="K42">
        <f>SUM(F42:G42)</f>
        <v>1.0440761755840788</v>
      </c>
      <c r="L42">
        <f>STANDARDIZE(C42,Averages!$B$20,Averages!$B$21)</f>
        <v>1.417987574760498</v>
      </c>
      <c r="N42" t="str">
        <f>VLOOKUP(J42,'Grades Lookup'!$A$2:$B$4,2,TRUE)</f>
        <v>p</v>
      </c>
      <c r="O42" t="str">
        <f>VLOOKUP(K42,'Grades Lookup'!$A$6:$B$8,2,TRUE)</f>
        <v>s</v>
      </c>
      <c r="P42" t="str">
        <f>VLOOKUP(L42,'Grades Lookup'!$A$10:$B$12,2,TRUE)</f>
        <v>ops</v>
      </c>
    </row>
    <row r="43" spans="1:16" x14ac:dyDescent="0.3">
      <c r="A43" t="s">
        <v>61</v>
      </c>
      <c r="B43">
        <f>INDEX('Hitter Staging'!C:C,MATCH(A43,'Hitter Staging'!A:A,0))</f>
        <v>429</v>
      </c>
      <c r="C43">
        <f>INDEX('Hitter Staging'!D:D,MATCH(A43,'Hitter Staging'!A:A,0))</f>
        <v>133</v>
      </c>
      <c r="D43">
        <f>INDEX('Hitter Staging'!L:L,MATCH(A43,'Hitter Staging'!A:A,0))</f>
        <v>1.3432116891580728</v>
      </c>
      <c r="E43">
        <f>INDEX('Hitter Staging'!M:M,MATCH(A43,'Hitter Staging'!A:A,0))</f>
        <v>1.2813347131804611</v>
      </c>
      <c r="F43">
        <f>INDEX('Hitter Staging'!N:N,MATCH(A43,'Hitter Staging'!A:A,0))</f>
        <v>-1.7574951716771245</v>
      </c>
      <c r="G43">
        <f>INDEX('Hitter Staging'!O:O,MATCH(A43,'Hitter Staging'!A:A,0))</f>
        <v>-1.1246234052045503</v>
      </c>
      <c r="H43">
        <f>INDEX('Hitter Staging'!P:P,MATCH(A43,'Hitter Staging'!A:A,0))</f>
        <v>-0.30570514237601842</v>
      </c>
      <c r="J43">
        <f>SUM(D43:E43)</f>
        <v>2.6245464023385336</v>
      </c>
      <c r="K43">
        <f>SUM(F43:G43)</f>
        <v>-2.8821185768816751</v>
      </c>
      <c r="L43">
        <f>STANDARDIZE(C43,Averages!$B$20,Averages!$B$21)</f>
        <v>1.3033097130472817</v>
      </c>
      <c r="N43" t="str">
        <f>VLOOKUP(J43,'Grades Lookup'!$A$2:$B$4,2,TRUE)</f>
        <v>p</v>
      </c>
      <c r="O43" t="str">
        <f>VLOOKUP(K43,'Grades Lookup'!$A$6:$B$8,2,TRUE)</f>
        <v>s-</v>
      </c>
      <c r="P43" t="str">
        <f>VLOOKUP(L43,'Grades Lookup'!$A$10:$B$12,2,TRUE)</f>
        <v>ops</v>
      </c>
    </row>
    <row r="44" spans="1:16" x14ac:dyDescent="0.3">
      <c r="A44" t="s">
        <v>62</v>
      </c>
      <c r="B44">
        <f>INDEX('Hitter Staging'!C:C,MATCH(A44,'Hitter Staging'!A:A,0))</f>
        <v>669</v>
      </c>
      <c r="C44">
        <f>INDEX('Hitter Staging'!D:D,MATCH(A44,'Hitter Staging'!A:A,0))</f>
        <v>132</v>
      </c>
      <c r="D44">
        <f>INDEX('Hitter Staging'!L:L,MATCH(A44,'Hitter Staging'!A:A,0))</f>
        <v>1.3137631882015557</v>
      </c>
      <c r="E44">
        <f>INDEX('Hitter Staging'!M:M,MATCH(A44,'Hitter Staging'!A:A,0))</f>
        <v>1.2622243677317255</v>
      </c>
      <c r="F44">
        <f>INDEX('Hitter Staging'!N:N,MATCH(A44,'Hitter Staging'!A:A,0))</f>
        <v>-3.2107803027180823</v>
      </c>
      <c r="G44">
        <f>INDEX('Hitter Staging'!O:O,MATCH(A44,'Hitter Staging'!A:A,0))</f>
        <v>-0.5378295086778444</v>
      </c>
      <c r="H44">
        <f>INDEX('Hitter Staging'!P:P,MATCH(A44,'Hitter Staging'!A:A,0))</f>
        <v>0.26122013011825546</v>
      </c>
      <c r="J44">
        <f>SUM(D44:E44)</f>
        <v>2.5759875559332812</v>
      </c>
      <c r="K44">
        <f>SUM(F44:G44)</f>
        <v>-3.7486098113959265</v>
      </c>
      <c r="L44">
        <f>STANDARDIZE(C44,Averages!$B$20,Averages!$B$21)</f>
        <v>1.2746402476189778</v>
      </c>
      <c r="N44" t="str">
        <f>VLOOKUP(J44,'Grades Lookup'!$A$2:$B$4,2,TRUE)</f>
        <v>p</v>
      </c>
      <c r="O44" t="str">
        <f>VLOOKUP(K44,'Grades Lookup'!$A$6:$B$8,2,TRUE)</f>
        <v>s-</v>
      </c>
      <c r="P44" t="str">
        <f>VLOOKUP(L44,'Grades Lookup'!$A$10:$B$12,2,TRUE)</f>
        <v>ops</v>
      </c>
    </row>
    <row r="45" spans="1:16" x14ac:dyDescent="0.3">
      <c r="A45" t="s">
        <v>63</v>
      </c>
      <c r="B45">
        <f>INDEX('Hitter Staging'!C:C,MATCH(A45,'Hitter Staging'!A:A,0))</f>
        <v>607</v>
      </c>
      <c r="C45">
        <f>INDEX('Hitter Staging'!D:D,MATCH(A45,'Hitter Staging'!A:A,0))</f>
        <v>126</v>
      </c>
      <c r="D45">
        <f>INDEX('Hitter Staging'!L:L,MATCH(A45,'Hitter Staging'!A:A,0))</f>
        <v>1.048726679592902</v>
      </c>
      <c r="E45">
        <f>INDEX('Hitter Staging'!M:M,MATCH(A45,'Hitter Staging'!A:A,0))</f>
        <v>1.2431140222829899</v>
      </c>
      <c r="F45">
        <f>INDEX('Hitter Staging'!N:N,MATCH(A45,'Hitter Staging'!A:A,0))</f>
        <v>1.22556378151221</v>
      </c>
      <c r="G45">
        <f>INDEX('Hitter Staging'!O:O,MATCH(A45,'Hitter Staging'!A:A,0))</f>
        <v>0.15565418721735336</v>
      </c>
      <c r="H45">
        <f>INDEX('Hitter Staging'!P:P,MATCH(A45,'Hitter Staging'!A:A,0))</f>
        <v>-0.87263041487029314</v>
      </c>
      <c r="J45">
        <f>SUM(D45:E45)</f>
        <v>2.2918407018758922</v>
      </c>
      <c r="K45">
        <f>SUM(F45:G45)</f>
        <v>1.3812179687295634</v>
      </c>
      <c r="L45">
        <f>STANDARDIZE(C45,Averages!$B$20,Averages!$B$21)</f>
        <v>1.1026234550491534</v>
      </c>
      <c r="N45" t="str">
        <f>VLOOKUP(J45,'Grades Lookup'!$A$2:$B$4,2,TRUE)</f>
        <v>p</v>
      </c>
      <c r="O45" t="str">
        <f>VLOOKUP(K45,'Grades Lookup'!$A$6:$B$8,2,TRUE)</f>
        <v>s</v>
      </c>
      <c r="P45" t="str">
        <f>VLOOKUP(L45,'Grades Lookup'!$A$10:$B$12,2,TRUE)</f>
        <v>ops</v>
      </c>
    </row>
    <row r="46" spans="1:16" x14ac:dyDescent="0.3">
      <c r="A46" t="s">
        <v>1445</v>
      </c>
      <c r="B46">
        <f>INDEX('Hitter Staging'!C:C,MATCH(A46,'Hitter Staging'!A:A,0))</f>
        <v>309</v>
      </c>
      <c r="C46">
        <f>INDEX('Hitter Staging'!D:D,MATCH(A46,'Hitter Staging'!A:A,0))</f>
        <v>129</v>
      </c>
      <c r="D46">
        <f>INDEX('Hitter Staging'!L:L,MATCH(A46,'Hitter Staging'!A:A,0))</f>
        <v>1.4462814425058828</v>
      </c>
      <c r="E46">
        <f>INDEX('Hitter Staging'!M:M,MATCH(A46,'Hitter Staging'!A:A,0))</f>
        <v>1.2431140222829899</v>
      </c>
      <c r="F46">
        <f>INDEX('Hitter Staging'!N:N,MATCH(A46,'Hitter Staging'!A:A,0))</f>
        <v>-0.34245438618987617</v>
      </c>
      <c r="G46">
        <f>INDEX('Hitter Staging'!O:O,MATCH(A46,'Hitter Staging'!A:A,0))</f>
        <v>-1.3913479036257803</v>
      </c>
      <c r="H46">
        <f>INDEX('Hitter Staging'!P:P,MATCH(A46,'Hitter Staging'!A:A,0))</f>
        <v>0.82814540261252967</v>
      </c>
      <c r="J46">
        <f>SUM(D46:E46)</f>
        <v>2.6893954647888725</v>
      </c>
      <c r="K46">
        <f>SUM(F46:G46)</f>
        <v>-1.7338022898156564</v>
      </c>
      <c r="L46">
        <f>STANDARDIZE(C46,Averages!$B$20,Averages!$B$21)</f>
        <v>1.1886318513340657</v>
      </c>
      <c r="N46" t="str">
        <f>VLOOKUP(J46,'Grades Lookup'!$A$2:$B$4,2,TRUE)</f>
        <v>p</v>
      </c>
      <c r="O46" t="str">
        <f>VLOOKUP(K46,'Grades Lookup'!$A$6:$B$8,2,TRUE)</f>
        <v>s-</v>
      </c>
      <c r="P46" t="str">
        <f>VLOOKUP(L46,'Grades Lookup'!$A$10:$B$12,2,TRUE)</f>
        <v>ops</v>
      </c>
    </row>
    <row r="47" spans="1:16" x14ac:dyDescent="0.3">
      <c r="A47" t="s">
        <v>331</v>
      </c>
      <c r="B47">
        <f>INDEX('Hitter Staging'!C:C,MATCH(A47,'Hitter Staging'!A:A,0))</f>
        <v>49</v>
      </c>
      <c r="C47">
        <f>INDEX('Hitter Staging'!D:D,MATCH(A47,'Hitter Staging'!A:A,0))</f>
        <v>128</v>
      </c>
      <c r="D47">
        <f>INDEX('Hitter Staging'!L:L,MATCH(A47,'Hitter Staging'!A:A,0))</f>
        <v>-0.37952561679817731</v>
      </c>
      <c r="E47">
        <f>INDEX('Hitter Staging'!M:M,MATCH(A47,'Hitter Staging'!A:A,0))</f>
        <v>1.2240036768342544</v>
      </c>
      <c r="F47">
        <f>INDEX('Hitter Staging'!N:N,MATCH(A47,'Hitter Staging'!A:A,0))</f>
        <v>-3.6499621760200773E-2</v>
      </c>
      <c r="G47">
        <f>INDEX('Hitter Staging'!O:O,MATCH(A47,'Hitter Staging'!A:A,0))</f>
        <v>0.15565418721735336</v>
      </c>
      <c r="H47">
        <f>INDEX('Hitter Staging'!P:P,MATCH(A47,'Hitter Staging'!A:A,0))</f>
        <v>0.26122013011825546</v>
      </c>
      <c r="J47">
        <f>SUM(D47:E47)</f>
        <v>0.84447806003607706</v>
      </c>
      <c r="K47">
        <f>SUM(F47:G47)</f>
        <v>0.11915456545715258</v>
      </c>
      <c r="L47">
        <f>STANDARDIZE(C47,Averages!$B$20,Averages!$B$21)</f>
        <v>1.1599623859057615</v>
      </c>
      <c r="N47" t="str">
        <f>VLOOKUP(J47,'Grades Lookup'!$A$2:$B$4,2,TRUE)</f>
        <v>p</v>
      </c>
      <c r="O47" t="str">
        <f>VLOOKUP(K47,'Grades Lookup'!$A$6:$B$8,2,TRUE)</f>
        <v>s</v>
      </c>
      <c r="P47" t="str">
        <f>VLOOKUP(L47,'Grades Lookup'!$A$10:$B$12,2,TRUE)</f>
        <v>ops</v>
      </c>
    </row>
    <row r="48" spans="1:16" x14ac:dyDescent="0.3">
      <c r="A48" t="s">
        <v>505</v>
      </c>
      <c r="B48">
        <f>INDEX('Hitter Staging'!C:C,MATCH(A48,'Hitter Staging'!A:A,0))</f>
        <v>318</v>
      </c>
      <c r="C48">
        <f>INDEX('Hitter Staging'!D:D,MATCH(A48,'Hitter Staging'!A:A,0))</f>
        <v>131</v>
      </c>
      <c r="D48">
        <f>INDEX('Hitter Staging'!L:L,MATCH(A48,'Hitter Staging'!A:A,0))</f>
        <v>0.1210988994626134</v>
      </c>
      <c r="E48">
        <f>INDEX('Hitter Staging'!M:M,MATCH(A48,'Hitter Staging'!A:A,0))</f>
        <v>1.2240036768342544</v>
      </c>
      <c r="F48">
        <f>INDEX('Hitter Staging'!N:N,MATCH(A48,'Hitter Staging'!A:A,0))</f>
        <v>0.15472210600834635</v>
      </c>
      <c r="G48">
        <f>INDEX('Hitter Staging'!O:O,MATCH(A48,'Hitter Staging'!A:A,0))</f>
        <v>0.6891031840598133</v>
      </c>
      <c r="H48">
        <f>INDEX('Hitter Staging'!P:P,MATCH(A48,'Hitter Staging'!A:A,0))</f>
        <v>0.82814540261252967</v>
      </c>
      <c r="J48">
        <f>SUM(D48:E48)</f>
        <v>1.3451025762968678</v>
      </c>
      <c r="K48">
        <f>SUM(F48:G48)</f>
        <v>0.84382529006815965</v>
      </c>
      <c r="L48">
        <f>STANDARDIZE(C48,Averages!$B$20,Averages!$B$21)</f>
        <v>1.2459707821906736</v>
      </c>
      <c r="N48" t="str">
        <f>VLOOKUP(J48,'Grades Lookup'!$A$2:$B$4,2,TRUE)</f>
        <v>p</v>
      </c>
      <c r="O48" t="str">
        <f>VLOOKUP(K48,'Grades Lookup'!$A$6:$B$8,2,TRUE)</f>
        <v>s</v>
      </c>
      <c r="P48" t="str">
        <f>VLOOKUP(L48,'Grades Lookup'!$A$10:$B$12,2,TRUE)</f>
        <v>ops</v>
      </c>
    </row>
    <row r="49" spans="1:16" x14ac:dyDescent="0.3">
      <c r="A49" t="s">
        <v>615</v>
      </c>
      <c r="B49">
        <f>INDEX('Hitter Staging'!C:C,MATCH(A49,'Hitter Staging'!A:A,0))</f>
        <v>95</v>
      </c>
      <c r="C49">
        <f>INDEX('Hitter Staging'!D:D,MATCH(A49,'Hitter Staging'!A:A,0))</f>
        <v>132</v>
      </c>
      <c r="D49">
        <f>INDEX('Hitter Staging'!L:L,MATCH(A49,'Hitter Staging'!A:A,0))</f>
        <v>2.7272912341143769</v>
      </c>
      <c r="E49">
        <f>INDEX('Hitter Staging'!M:M,MATCH(A49,'Hitter Staging'!A:A,0))</f>
        <v>1.2240036768342544</v>
      </c>
      <c r="F49">
        <f>INDEX('Hitter Staging'!N:N,MATCH(A49,'Hitter Staging'!A:A,0))</f>
        <v>0.34594383377689342</v>
      </c>
      <c r="G49">
        <f>INDEX('Hitter Staging'!O:O,MATCH(A49,'Hitter Staging'!A:A,0))</f>
        <v>-0.5378295086778444</v>
      </c>
      <c r="H49">
        <f>INDEX('Hitter Staging'!P:P,MATCH(A49,'Hitter Staging'!A:A,0))</f>
        <v>-1.7230183236117043</v>
      </c>
      <c r="J49">
        <f>SUM(D49:E49)</f>
        <v>3.9512949109486311</v>
      </c>
      <c r="K49">
        <f>SUM(F49:G49)</f>
        <v>-0.19188567490095099</v>
      </c>
      <c r="L49">
        <f>STANDARDIZE(C49,Averages!$B$20,Averages!$B$21)</f>
        <v>1.2746402476189778</v>
      </c>
      <c r="N49" t="str">
        <f>VLOOKUP(J49,'Grades Lookup'!$A$2:$B$4,2,TRUE)</f>
        <v>p</v>
      </c>
      <c r="O49" t="str">
        <f>VLOOKUP(K49,'Grades Lookup'!$A$6:$B$8,2,TRUE)</f>
        <v>s</v>
      </c>
      <c r="P49" t="str">
        <f>VLOOKUP(L49,'Grades Lookup'!$A$10:$B$12,2,TRUE)</f>
        <v>ops</v>
      </c>
    </row>
    <row r="50" spans="1:16" x14ac:dyDescent="0.3">
      <c r="A50" t="s">
        <v>65</v>
      </c>
      <c r="B50">
        <f>INDEX('Hitter Staging'!C:C,MATCH(A50,'Hitter Staging'!A:A,0))</f>
        <v>637</v>
      </c>
      <c r="C50">
        <f>INDEX('Hitter Staging'!D:D,MATCH(A50,'Hitter Staging'!A:A,0))</f>
        <v>132</v>
      </c>
      <c r="D50">
        <f>INDEX('Hitter Staging'!L:L,MATCH(A50,'Hitter Staging'!A:A,0))</f>
        <v>1.5199026948971757</v>
      </c>
      <c r="E50">
        <f>INDEX('Hitter Staging'!M:M,MATCH(A50,'Hitter Staging'!A:A,0))</f>
        <v>1.2240036768342544</v>
      </c>
      <c r="F50">
        <f>INDEX('Hitter Staging'!N:N,MATCH(A50,'Hitter Staging'!A:A,0))</f>
        <v>-1.2220743339251929</v>
      </c>
      <c r="G50">
        <f>INDEX('Hitter Staging'!O:O,MATCH(A50,'Hitter Staging'!A:A,0))</f>
        <v>-1.0712785055203047</v>
      </c>
      <c r="H50">
        <f>INDEX('Hitter Staging'!P:P,MATCH(A50,'Hitter Staging'!A:A,0))</f>
        <v>0.54468276636539281</v>
      </c>
      <c r="J50">
        <f>SUM(D50:E50)</f>
        <v>2.74390637173143</v>
      </c>
      <c r="K50">
        <f>SUM(F50:G50)</f>
        <v>-2.2933528394454976</v>
      </c>
      <c r="L50">
        <f>STANDARDIZE(C50,Averages!$B$20,Averages!$B$21)</f>
        <v>1.2746402476189778</v>
      </c>
      <c r="N50" t="str">
        <f>VLOOKUP(J50,'Grades Lookup'!$A$2:$B$4,2,TRUE)</f>
        <v>p</v>
      </c>
      <c r="O50" t="str">
        <f>VLOOKUP(K50,'Grades Lookup'!$A$6:$B$8,2,TRUE)</f>
        <v>s-</v>
      </c>
      <c r="P50" t="str">
        <f>VLOOKUP(L50,'Grades Lookup'!$A$10:$B$12,2,TRUE)</f>
        <v>ops</v>
      </c>
    </row>
    <row r="51" spans="1:16" x14ac:dyDescent="0.3">
      <c r="A51" t="s">
        <v>789</v>
      </c>
      <c r="B51">
        <f>INDEX('Hitter Staging'!C:C,MATCH(A51,'Hitter Staging'!A:A,0))</f>
        <v>114</v>
      </c>
      <c r="C51">
        <f>INDEX('Hitter Staging'!D:D,MATCH(A51,'Hitter Staging'!A:A,0))</f>
        <v>127</v>
      </c>
      <c r="D51">
        <f>INDEX('Hitter Staging'!L:L,MATCH(A51,'Hitter Staging'!A:A,0))</f>
        <v>0.59227491476688698</v>
      </c>
      <c r="E51">
        <f>INDEX('Hitter Staging'!M:M,MATCH(A51,'Hitter Staging'!A:A,0))</f>
        <v>1.185782985936783</v>
      </c>
      <c r="F51">
        <f>INDEX('Hitter Staging'!N:N,MATCH(A51,'Hitter Staging'!A:A,0))</f>
        <v>-0.68665349617326088</v>
      </c>
      <c r="G51">
        <f>INDEX('Hitter Staging'!O:O,MATCH(A51,'Hitter Staging'!A:A,0))</f>
        <v>-1.4980377029942724</v>
      </c>
      <c r="H51">
        <f>INDEX('Hitter Staging'!P:P,MATCH(A51,'Hitter Staging'!A:A,0))</f>
        <v>-3.1403315048473894</v>
      </c>
      <c r="J51">
        <f>SUM(D51:E51)</f>
        <v>1.7780579007036699</v>
      </c>
      <c r="K51">
        <f>SUM(F51:G51)</f>
        <v>-2.1846911991675331</v>
      </c>
      <c r="L51">
        <f>STANDARDIZE(C51,Averages!$B$20,Averages!$B$21)</f>
        <v>1.1312929204774576</v>
      </c>
      <c r="N51" t="str">
        <f>VLOOKUP(J51,'Grades Lookup'!$A$2:$B$4,2,TRUE)</f>
        <v>p</v>
      </c>
      <c r="O51" t="str">
        <f>VLOOKUP(K51,'Grades Lookup'!$A$6:$B$8,2,TRUE)</f>
        <v>s-</v>
      </c>
      <c r="P51" t="str">
        <f>VLOOKUP(L51,'Grades Lookup'!$A$10:$B$12,2,TRUE)</f>
        <v>ops</v>
      </c>
    </row>
    <row r="52" spans="1:16" x14ac:dyDescent="0.3">
      <c r="A52" t="s">
        <v>357</v>
      </c>
      <c r="B52">
        <f>INDEX('Hitter Staging'!C:C,MATCH(A52,'Hitter Staging'!A:A,0))</f>
        <v>321</v>
      </c>
      <c r="C52">
        <f>INDEX('Hitter Staging'!D:D,MATCH(A52,'Hitter Staging'!A:A,0))</f>
        <v>131</v>
      </c>
      <c r="D52">
        <f>INDEX('Hitter Staging'!L:L,MATCH(A52,'Hitter Staging'!A:A,0))</f>
        <v>1.3432116891580728</v>
      </c>
      <c r="E52">
        <f>INDEX('Hitter Staging'!M:M,MATCH(A52,'Hitter Staging'!A:A,0))</f>
        <v>1.185782985936783</v>
      </c>
      <c r="F52">
        <f>INDEX('Hitter Staging'!N:N,MATCH(A52,'Hitter Staging'!A:A,0))</f>
        <v>-0.30421004063616675</v>
      </c>
      <c r="G52">
        <f>INDEX('Hitter Staging'!O:O,MATCH(A52,'Hitter Staging'!A:A,0))</f>
        <v>-0.37779480962510659</v>
      </c>
      <c r="H52">
        <f>INDEX('Hitter Staging'!P:P,MATCH(A52,'Hitter Staging'!A:A,0))</f>
        <v>0.26122013011825546</v>
      </c>
      <c r="J52">
        <f>SUM(D52:E52)</f>
        <v>2.5289946750948555</v>
      </c>
      <c r="K52">
        <f>SUM(F52:G52)</f>
        <v>-0.68200485026127333</v>
      </c>
      <c r="L52">
        <f>STANDARDIZE(C52,Averages!$B$20,Averages!$B$21)</f>
        <v>1.2459707821906736</v>
      </c>
      <c r="N52" t="str">
        <f>VLOOKUP(J52,'Grades Lookup'!$A$2:$B$4,2,TRUE)</f>
        <v>p</v>
      </c>
      <c r="O52" t="str">
        <f>VLOOKUP(K52,'Grades Lookup'!$A$6:$B$8,2,TRUE)</f>
        <v>s-</v>
      </c>
      <c r="P52" t="str">
        <f>VLOOKUP(L52,'Grades Lookup'!$A$10:$B$12,2,TRUE)</f>
        <v>ops</v>
      </c>
    </row>
    <row r="53" spans="1:16" x14ac:dyDescent="0.3">
      <c r="A53" t="s">
        <v>66</v>
      </c>
      <c r="B53">
        <f>INDEX('Hitter Staging'!C:C,MATCH(A53,'Hitter Staging'!A:A,0))</f>
        <v>551</v>
      </c>
      <c r="C53">
        <f>INDEX('Hitter Staging'!D:D,MATCH(A53,'Hitter Staging'!A:A,0))</f>
        <v>124</v>
      </c>
      <c r="D53">
        <f>INDEX('Hitter Staging'!L:L,MATCH(A53,'Hitter Staging'!A:A,0))</f>
        <v>1.6965937006362783</v>
      </c>
      <c r="E53">
        <f>INDEX('Hitter Staging'!M:M,MATCH(A53,'Hitter Staging'!A:A,0))</f>
        <v>1.185782985936783</v>
      </c>
      <c r="F53">
        <f>INDEX('Hitter Staging'!N:N,MATCH(A53,'Hitter Staging'!A:A,0))</f>
        <v>-0.64840915061955151</v>
      </c>
      <c r="G53">
        <f>INDEX('Hitter Staging'!O:O,MATCH(A53,'Hitter Staging'!A:A,0))</f>
        <v>0.4757235853228291</v>
      </c>
      <c r="H53">
        <f>INDEX('Hitter Staging'!P:P,MATCH(A53,'Hitter Staging'!A:A,0))</f>
        <v>-0.58916777862315572</v>
      </c>
      <c r="J53">
        <f>SUM(D53:E53)</f>
        <v>2.8823766865730613</v>
      </c>
      <c r="K53">
        <f>SUM(F53:G53)</f>
        <v>-0.17268556529672241</v>
      </c>
      <c r="L53">
        <f>STANDARDIZE(C53,Averages!$B$20,Averages!$B$21)</f>
        <v>1.0452845241925453</v>
      </c>
      <c r="N53" t="str">
        <f>VLOOKUP(J53,'Grades Lookup'!$A$2:$B$4,2,TRUE)</f>
        <v>p</v>
      </c>
      <c r="O53" t="str">
        <f>VLOOKUP(K53,'Grades Lookup'!$A$6:$B$8,2,TRUE)</f>
        <v>s</v>
      </c>
      <c r="P53" t="str">
        <f>VLOOKUP(L53,'Grades Lookup'!$A$10:$B$12,2,TRUE)</f>
        <v>ops</v>
      </c>
    </row>
    <row r="54" spans="1:16" x14ac:dyDescent="0.3">
      <c r="A54" t="s">
        <v>611</v>
      </c>
      <c r="B54">
        <f>INDEX('Hitter Staging'!C:C,MATCH(A54,'Hitter Staging'!A:A,0))</f>
        <v>107</v>
      </c>
      <c r="C54">
        <f>INDEX('Hitter Staging'!D:D,MATCH(A54,'Hitter Staging'!A:A,0))</f>
        <v>126</v>
      </c>
      <c r="D54">
        <f>INDEX('Hitter Staging'!L:L,MATCH(A54,'Hitter Staging'!A:A,0))</f>
        <v>0.13582314994087197</v>
      </c>
      <c r="E54">
        <f>INDEX('Hitter Staging'!M:M,MATCH(A54,'Hitter Staging'!A:A,0))</f>
        <v>1.185782985936783</v>
      </c>
      <c r="F54">
        <f>INDEX('Hitter Staging'!N:N,MATCH(A54,'Hitter Staging'!A:A,0))</f>
        <v>0.69014294376027818</v>
      </c>
      <c r="G54">
        <f>INDEX('Hitter Staging'!O:O,MATCH(A54,'Hitter Staging'!A:A,0))</f>
        <v>1.7026562780604872</v>
      </c>
      <c r="H54">
        <f>INDEX('Hitter Staging'!P:P,MATCH(A54,'Hitter Staging'!A:A,0))</f>
        <v>0.82814540261252967</v>
      </c>
      <c r="J54">
        <f>SUM(D54:E54)</f>
        <v>1.321606135877655</v>
      </c>
      <c r="K54">
        <f>SUM(F54:G54)</f>
        <v>2.3927992218207654</v>
      </c>
      <c r="L54">
        <f>STANDARDIZE(C54,Averages!$B$20,Averages!$B$21)</f>
        <v>1.1026234550491534</v>
      </c>
      <c r="N54" t="str">
        <f>VLOOKUP(J54,'Grades Lookup'!$A$2:$B$4,2,TRUE)</f>
        <v>p</v>
      </c>
      <c r="O54" t="str">
        <f>VLOOKUP(K54,'Grades Lookup'!$A$6:$B$8,2,TRUE)</f>
        <v>S+</v>
      </c>
      <c r="P54" t="str">
        <f>VLOOKUP(L54,'Grades Lookup'!$A$10:$B$12,2,TRUE)</f>
        <v>ops</v>
      </c>
    </row>
    <row r="55" spans="1:16" x14ac:dyDescent="0.3">
      <c r="A55" t="s">
        <v>797</v>
      </c>
      <c r="B55">
        <f>INDEX('Hitter Staging'!C:C,MATCH(A55,'Hitter Staging'!A:A,0))</f>
        <v>309</v>
      </c>
      <c r="C55">
        <f>INDEX('Hitter Staging'!D:D,MATCH(A55,'Hitter Staging'!A:A,0))</f>
        <v>127</v>
      </c>
      <c r="D55">
        <f>INDEX('Hitter Staging'!L:L,MATCH(A55,'Hitter Staging'!A:A,0))</f>
        <v>1.4021086910711071</v>
      </c>
      <c r="E55">
        <f>INDEX('Hitter Staging'!M:M,MATCH(A55,'Hitter Staging'!A:A,0))</f>
        <v>1.185782985936783</v>
      </c>
      <c r="F55">
        <f>INDEX('Hitter Staging'!N:N,MATCH(A55,'Hitter Staging'!A:A,0))</f>
        <v>-0.80138653283438921</v>
      </c>
      <c r="G55">
        <f>INDEX('Hitter Staging'!O:O,MATCH(A55,'Hitter Staging'!A:A,0))</f>
        <v>-4.380511835384529E-3</v>
      </c>
      <c r="H55">
        <f>INDEX('Hitter Staging'!P:P,MATCH(A55,'Hitter Staging'!A:A,0))</f>
        <v>-0.58916777862315572</v>
      </c>
      <c r="J55">
        <f>SUM(D55:E55)</f>
        <v>2.5878916770078901</v>
      </c>
      <c r="K55">
        <f>SUM(F55:G55)</f>
        <v>-0.80576704466977378</v>
      </c>
      <c r="L55">
        <f>STANDARDIZE(C55,Averages!$B$20,Averages!$B$21)</f>
        <v>1.1312929204774576</v>
      </c>
      <c r="N55" t="str">
        <f>VLOOKUP(J55,'Grades Lookup'!$A$2:$B$4,2,TRUE)</f>
        <v>p</v>
      </c>
      <c r="O55" t="str">
        <f>VLOOKUP(K55,'Grades Lookup'!$A$6:$B$8,2,TRUE)</f>
        <v>s-</v>
      </c>
      <c r="P55" t="str">
        <f>VLOOKUP(L55,'Grades Lookup'!$A$10:$B$12,2,TRUE)</f>
        <v>ops</v>
      </c>
    </row>
    <row r="56" spans="1:16" x14ac:dyDescent="0.3">
      <c r="A56" t="s">
        <v>481</v>
      </c>
      <c r="B56">
        <f>INDEX('Hitter Staging'!C:C,MATCH(A56,'Hitter Staging'!A:A,0))</f>
        <v>270</v>
      </c>
      <c r="C56">
        <f>INDEX('Hitter Staging'!D:D,MATCH(A56,'Hitter Staging'!A:A,0))</f>
        <v>129</v>
      </c>
      <c r="D56">
        <f>INDEX('Hitter Staging'!L:L,MATCH(A56,'Hitter Staging'!A:A,0))</f>
        <v>1.1370721824624535</v>
      </c>
      <c r="E56">
        <f>INDEX('Hitter Staging'!M:M,MATCH(A56,'Hitter Staging'!A:A,0))</f>
        <v>1.185782985936783</v>
      </c>
      <c r="F56">
        <f>INDEX('Hitter Staging'!N:N,MATCH(A56,'Hitter Staging'!A:A,0))</f>
        <v>1.7447237935086502E-3</v>
      </c>
      <c r="G56">
        <f>INDEX('Hitter Staging'!O:O,MATCH(A56,'Hitter Staging'!A:A,0))</f>
        <v>-0.21776011057236869</v>
      </c>
      <c r="H56">
        <f>INDEX('Hitter Staging'!P:P,MATCH(A56,'Hitter Staging'!A:A,0))</f>
        <v>0.26122013011825546</v>
      </c>
      <c r="J56">
        <f>SUM(D56:E56)</f>
        <v>2.3228551683992364</v>
      </c>
      <c r="K56">
        <f>SUM(F56:G56)</f>
        <v>-0.21601538677886004</v>
      </c>
      <c r="L56">
        <f>STANDARDIZE(C56,Averages!$B$20,Averages!$B$21)</f>
        <v>1.1886318513340657</v>
      </c>
      <c r="N56" t="str">
        <f>VLOOKUP(J56,'Grades Lookup'!$A$2:$B$4,2,TRUE)</f>
        <v>p</v>
      </c>
      <c r="O56" t="str">
        <f>VLOOKUP(K56,'Grades Lookup'!$A$6:$B$8,2,TRUE)</f>
        <v>s</v>
      </c>
      <c r="P56" t="str">
        <f>VLOOKUP(L56,'Grades Lookup'!$A$10:$B$12,2,TRUE)</f>
        <v>ops</v>
      </c>
    </row>
    <row r="57" spans="1:16" x14ac:dyDescent="0.3">
      <c r="A57" t="s">
        <v>1240</v>
      </c>
      <c r="B57">
        <f>INDEX('Hitter Staging'!C:C,MATCH(A57,'Hitter Staging'!A:A,0))</f>
        <v>166</v>
      </c>
      <c r="C57">
        <f>INDEX('Hitter Staging'!D:D,MATCH(A57,'Hitter Staging'!A:A,0))</f>
        <v>132</v>
      </c>
      <c r="D57">
        <f>INDEX('Hitter Staging'!L:L,MATCH(A57,'Hitter Staging'!A:A,0))</f>
        <v>0.94565692624509212</v>
      </c>
      <c r="E57">
        <f>INDEX('Hitter Staging'!M:M,MATCH(A57,'Hitter Staging'!A:A,0))</f>
        <v>1.185782985936783</v>
      </c>
      <c r="F57">
        <f>INDEX('Hitter Staging'!N:N,MATCH(A57,'Hitter Staging'!A:A,0))</f>
        <v>-0.18947700397503844</v>
      </c>
      <c r="G57">
        <f>INDEX('Hitter Staging'!O:O,MATCH(A57,'Hitter Staging'!A:A,0))</f>
        <v>-4.380511835384529E-3</v>
      </c>
      <c r="H57">
        <f>INDEX('Hitter Staging'!P:P,MATCH(A57,'Hitter Staging'!A:A,0))</f>
        <v>0.26122013011825546</v>
      </c>
      <c r="J57">
        <f>SUM(D57:E57)</f>
        <v>2.1314399121818752</v>
      </c>
      <c r="K57">
        <f>SUM(F57:G57)</f>
        <v>-0.19385751581042299</v>
      </c>
      <c r="L57">
        <f>STANDARDIZE(C57,Averages!$B$20,Averages!$B$21)</f>
        <v>1.2746402476189778</v>
      </c>
      <c r="N57" t="str">
        <f>VLOOKUP(J57,'Grades Lookup'!$A$2:$B$4,2,TRUE)</f>
        <v>p</v>
      </c>
      <c r="O57" t="str">
        <f>VLOOKUP(K57,'Grades Lookup'!$A$6:$B$8,2,TRUE)</f>
        <v>s</v>
      </c>
      <c r="P57" t="str">
        <f>VLOOKUP(L57,'Grades Lookup'!$A$10:$B$12,2,TRUE)</f>
        <v>ops</v>
      </c>
    </row>
    <row r="58" spans="1:16" x14ac:dyDescent="0.3">
      <c r="A58" t="s">
        <v>1446</v>
      </c>
      <c r="B58">
        <f>INDEX('Hitter Staging'!C:C,MATCH(A58,'Hitter Staging'!A:A,0))</f>
        <v>151</v>
      </c>
      <c r="C58">
        <f>INDEX('Hitter Staging'!D:D,MATCH(A58,'Hitter Staging'!A:A,0))</f>
        <v>126</v>
      </c>
      <c r="D58">
        <f>INDEX('Hitter Staging'!L:L,MATCH(A58,'Hitter Staging'!A:A,0))</f>
        <v>0.41558390902778425</v>
      </c>
      <c r="E58">
        <f>INDEX('Hitter Staging'!M:M,MATCH(A58,'Hitter Staging'!A:A,0))</f>
        <v>1.1666726404880474</v>
      </c>
      <c r="F58">
        <f>INDEX('Hitter Staging'!N:N,MATCH(A58,'Hitter Staging'!A:A,0))</f>
        <v>3.9989069347218069E-2</v>
      </c>
      <c r="G58">
        <f>INDEX('Hitter Staging'!O:O,MATCH(A58,'Hitter Staging'!A:A,0))</f>
        <v>-1.3913479036257803</v>
      </c>
      <c r="H58">
        <f>INDEX('Hitter Staging'!P:P,MATCH(A58,'Hitter Staging'!A:A,0))</f>
        <v>1.6785333113539409</v>
      </c>
      <c r="J58">
        <f>SUM(D58:E58)</f>
        <v>1.5822565495158316</v>
      </c>
      <c r="K58">
        <f>SUM(F58:G58)</f>
        <v>-1.3513588342785623</v>
      </c>
      <c r="L58">
        <f>STANDARDIZE(C58,Averages!$B$20,Averages!$B$21)</f>
        <v>1.1026234550491534</v>
      </c>
      <c r="N58" t="str">
        <f>VLOOKUP(J58,'Grades Lookup'!$A$2:$B$4,2,TRUE)</f>
        <v>p</v>
      </c>
      <c r="O58" t="str">
        <f>VLOOKUP(K58,'Grades Lookup'!$A$6:$B$8,2,TRUE)</f>
        <v>s-</v>
      </c>
      <c r="P58" t="str">
        <f>VLOOKUP(L58,'Grades Lookup'!$A$10:$B$12,2,TRUE)</f>
        <v>ops</v>
      </c>
    </row>
    <row r="59" spans="1:16" x14ac:dyDescent="0.3">
      <c r="A59" t="s">
        <v>67</v>
      </c>
      <c r="B59">
        <f>INDEX('Hitter Staging'!C:C,MATCH(A59,'Hitter Staging'!A:A,0))</f>
        <v>525</v>
      </c>
      <c r="C59">
        <f>INDEX('Hitter Staging'!D:D,MATCH(A59,'Hitter Staging'!A:A,0))</f>
        <v>130</v>
      </c>
      <c r="D59">
        <f>INDEX('Hitter Staging'!L:L,MATCH(A59,'Hitter Staging'!A:A,0))</f>
        <v>1.4315571920276242</v>
      </c>
      <c r="E59">
        <f>INDEX('Hitter Staging'!M:M,MATCH(A59,'Hitter Staging'!A:A,0))</f>
        <v>1.1666726404880474</v>
      </c>
      <c r="F59">
        <f>INDEX('Hitter Staging'!N:N,MATCH(A59,'Hitter Staging'!A:A,0))</f>
        <v>-0.53367611395842318</v>
      </c>
      <c r="G59">
        <f>INDEX('Hitter Staging'!O:O,MATCH(A59,'Hitter Staging'!A:A,0))</f>
        <v>-0.59117440836209045</v>
      </c>
      <c r="H59">
        <f>INDEX('Hitter Staging'!P:P,MATCH(A59,'Hitter Staging'!A:A,0))</f>
        <v>-0.58916777862315572</v>
      </c>
      <c r="J59">
        <f>SUM(D59:E59)</f>
        <v>2.5982298325156714</v>
      </c>
      <c r="K59">
        <f>SUM(F59:G59)</f>
        <v>-1.1248505223205136</v>
      </c>
      <c r="L59">
        <f>STANDARDIZE(C59,Averages!$B$20,Averages!$B$21)</f>
        <v>1.2173013167623696</v>
      </c>
      <c r="N59" t="str">
        <f>VLOOKUP(J59,'Grades Lookup'!$A$2:$B$4,2,TRUE)</f>
        <v>p</v>
      </c>
      <c r="O59" t="str">
        <f>VLOOKUP(K59,'Grades Lookup'!$A$6:$B$8,2,TRUE)</f>
        <v>s-</v>
      </c>
      <c r="P59" t="str">
        <f>VLOOKUP(L59,'Grades Lookup'!$A$10:$B$12,2,TRUE)</f>
        <v>ops</v>
      </c>
    </row>
    <row r="60" spans="1:16" x14ac:dyDescent="0.3">
      <c r="A60" t="s">
        <v>578</v>
      </c>
      <c r="B60">
        <f>INDEX('Hitter Staging'!C:C,MATCH(A60,'Hitter Staging'!A:A,0))</f>
        <v>316</v>
      </c>
      <c r="C60">
        <f>INDEX('Hitter Staging'!D:D,MATCH(A60,'Hitter Staging'!A:A,0))</f>
        <v>120</v>
      </c>
      <c r="D60">
        <f>INDEX('Hitter Staging'!L:L,MATCH(A60,'Hitter Staging'!A:A,0))</f>
        <v>1.4904541939406586</v>
      </c>
      <c r="E60">
        <f>INDEX('Hitter Staging'!M:M,MATCH(A60,'Hitter Staging'!A:A,0))</f>
        <v>1.1475622950393118</v>
      </c>
      <c r="F60">
        <f>INDEX('Hitter Staging'!N:N,MATCH(A60,'Hitter Staging'!A:A,0))</f>
        <v>-0.72489784172697025</v>
      </c>
      <c r="G60">
        <f>INDEX('Hitter Staging'!O:O,MATCH(A60,'Hitter Staging'!A:A,0))</f>
        <v>-1.4446928033100264</v>
      </c>
      <c r="H60">
        <f>INDEX('Hitter Staging'!P:P,MATCH(A60,'Hitter Staging'!A:A,0))</f>
        <v>-2.2242506128881491E-2</v>
      </c>
      <c r="J60">
        <f>SUM(D60:E60)</f>
        <v>2.6380164889799707</v>
      </c>
      <c r="K60">
        <f>SUM(F60:G60)</f>
        <v>-2.1695906450369966</v>
      </c>
      <c r="L60">
        <f>STANDARDIZE(C60,Averages!$B$20,Averages!$B$21)</f>
        <v>0.93060666247932911</v>
      </c>
      <c r="N60" t="str">
        <f>VLOOKUP(J60,'Grades Lookup'!$A$2:$B$4,2,TRUE)</f>
        <v>p</v>
      </c>
      <c r="O60" t="str">
        <f>VLOOKUP(K60,'Grades Lookup'!$A$6:$B$8,2,TRUE)</f>
        <v>s-</v>
      </c>
      <c r="P60" t="str">
        <f>VLOOKUP(L60,'Grades Lookup'!$A$10:$B$12,2,TRUE)</f>
        <v>ops</v>
      </c>
    </row>
    <row r="61" spans="1:16" x14ac:dyDescent="0.3">
      <c r="A61" t="s">
        <v>68</v>
      </c>
      <c r="B61">
        <f>INDEX('Hitter Staging'!C:C,MATCH(A61,'Hitter Staging'!A:A,0))</f>
        <v>497</v>
      </c>
      <c r="C61">
        <f>INDEX('Hitter Staging'!D:D,MATCH(A61,'Hitter Staging'!A:A,0))</f>
        <v>124</v>
      </c>
      <c r="D61">
        <f>INDEX('Hitter Staging'!L:L,MATCH(A61,'Hitter Staging'!A:A,0))</f>
        <v>1.1812449338972286</v>
      </c>
      <c r="E61">
        <f>INDEX('Hitter Staging'!M:M,MATCH(A61,'Hitter Staging'!A:A,0))</f>
        <v>1.1475622950393118</v>
      </c>
      <c r="F61">
        <f>INDEX('Hitter Staging'!N:N,MATCH(A61,'Hitter Staging'!A:A,0))</f>
        <v>-0.91611956949551743</v>
      </c>
      <c r="G61">
        <f>INDEX('Hitter Staging'!O:O,MATCH(A61,'Hitter Staging'!A:A,0))</f>
        <v>0.31568888627009123</v>
      </c>
      <c r="H61">
        <f>INDEX('Hitter Staging'!P:P,MATCH(A61,'Hitter Staging'!A:A,0))</f>
        <v>0.26122013011825546</v>
      </c>
      <c r="J61">
        <f>SUM(D61:E61)</f>
        <v>2.3288072289365402</v>
      </c>
      <c r="K61">
        <f>SUM(F61:G61)</f>
        <v>-0.60043068322542625</v>
      </c>
      <c r="L61">
        <f>STANDARDIZE(C61,Averages!$B$20,Averages!$B$21)</f>
        <v>1.0452845241925453</v>
      </c>
      <c r="N61" t="str">
        <f>VLOOKUP(J61,'Grades Lookup'!$A$2:$B$4,2,TRUE)</f>
        <v>p</v>
      </c>
      <c r="O61" t="str">
        <f>VLOOKUP(K61,'Grades Lookup'!$A$6:$B$8,2,TRUE)</f>
        <v>s-</v>
      </c>
      <c r="P61" t="str">
        <f>VLOOKUP(L61,'Grades Lookup'!$A$10:$B$12,2,TRUE)</f>
        <v>ops</v>
      </c>
    </row>
    <row r="62" spans="1:16" x14ac:dyDescent="0.3">
      <c r="A62" t="s">
        <v>69</v>
      </c>
      <c r="B62">
        <f>INDEX('Hitter Staging'!C:C,MATCH(A62,'Hitter Staging'!A:A,0))</f>
        <v>521</v>
      </c>
      <c r="C62">
        <f>INDEX('Hitter Staging'!D:D,MATCH(A62,'Hitter Staging'!A:A,0))</f>
        <v>132</v>
      </c>
      <c r="D62">
        <f>INDEX('Hitter Staging'!L:L,MATCH(A62,'Hitter Staging'!A:A,0))</f>
        <v>1.1665206834189701</v>
      </c>
      <c r="E62">
        <f>INDEX('Hitter Staging'!M:M,MATCH(A62,'Hitter Staging'!A:A,0))</f>
        <v>1.1284519495905763</v>
      </c>
      <c r="F62">
        <f>INDEX('Hitter Staging'!N:N,MATCH(A62,'Hitter Staging'!A:A,0))</f>
        <v>-0.9543639150492268</v>
      </c>
      <c r="G62">
        <f>INDEX('Hitter Staging'!O:O,MATCH(A62,'Hitter Staging'!A:A,0))</f>
        <v>-0.69786420773058255</v>
      </c>
      <c r="H62">
        <f>INDEX('Hitter Staging'!P:P,MATCH(A62,'Hitter Staging'!A:A,0))</f>
        <v>-0.30570514237601842</v>
      </c>
      <c r="J62">
        <f>SUM(D62:E62)</f>
        <v>2.2949726330095466</v>
      </c>
      <c r="K62">
        <f>SUM(F62:G62)</f>
        <v>-1.6522281227798095</v>
      </c>
      <c r="L62">
        <f>STANDARDIZE(C62,Averages!$B$20,Averages!$B$21)</f>
        <v>1.2746402476189778</v>
      </c>
      <c r="N62" t="str">
        <f>VLOOKUP(J62,'Grades Lookup'!$A$2:$B$4,2,TRUE)</f>
        <v>p</v>
      </c>
      <c r="O62" t="str">
        <f>VLOOKUP(K62,'Grades Lookup'!$A$6:$B$8,2,TRUE)</f>
        <v>s-</v>
      </c>
      <c r="P62" t="str">
        <f>VLOOKUP(L62,'Grades Lookup'!$A$10:$B$12,2,TRUE)</f>
        <v>ops</v>
      </c>
    </row>
    <row r="63" spans="1:16" x14ac:dyDescent="0.3">
      <c r="A63" t="s">
        <v>70</v>
      </c>
      <c r="B63">
        <f>INDEX('Hitter Staging'!C:C,MATCH(A63,'Hitter Staging'!A:A,0))</f>
        <v>568</v>
      </c>
      <c r="C63">
        <f>INDEX('Hitter Staging'!D:D,MATCH(A63,'Hitter Staging'!A:A,0))</f>
        <v>128</v>
      </c>
      <c r="D63">
        <f>INDEX('Hitter Staging'!L:L,MATCH(A63,'Hitter Staging'!A:A,0))</f>
        <v>-0.20283461105907497</v>
      </c>
      <c r="E63">
        <f>INDEX('Hitter Staging'!M:M,MATCH(A63,'Hitter Staging'!A:A,0))</f>
        <v>1.1284519495905763</v>
      </c>
      <c r="F63">
        <f>INDEX('Hitter Staging'!N:N,MATCH(A63,'Hitter Staging'!A:A,0))</f>
        <v>-0.68665349617326088</v>
      </c>
      <c r="G63">
        <f>INDEX('Hitter Staging'!O:O,MATCH(A63,'Hitter Staging'!A:A,0))</f>
        <v>-0.48448460899359863</v>
      </c>
      <c r="H63">
        <f>INDEX('Hitter Staging'!P:P,MATCH(A63,'Hitter Staging'!A:A,0))</f>
        <v>1.1116080388596667</v>
      </c>
      <c r="J63">
        <f>SUM(D63:E63)</f>
        <v>0.9256173385315013</v>
      </c>
      <c r="K63">
        <f>SUM(F63:G63)</f>
        <v>-1.1711381051668595</v>
      </c>
      <c r="L63">
        <f>STANDARDIZE(C63,Averages!$B$20,Averages!$B$21)</f>
        <v>1.1599623859057615</v>
      </c>
      <c r="N63" t="str">
        <f>VLOOKUP(J63,'Grades Lookup'!$A$2:$B$4,2,TRUE)</f>
        <v>p</v>
      </c>
      <c r="O63" t="str">
        <f>VLOOKUP(K63,'Grades Lookup'!$A$6:$B$8,2,TRUE)</f>
        <v>s-</v>
      </c>
      <c r="P63" t="str">
        <f>VLOOKUP(L63,'Grades Lookup'!$A$10:$B$12,2,TRUE)</f>
        <v>ops</v>
      </c>
    </row>
    <row r="64" spans="1:16" x14ac:dyDescent="0.3">
      <c r="A64" t="s">
        <v>514</v>
      </c>
      <c r="B64">
        <f>INDEX('Hitter Staging'!C:C,MATCH(A64,'Hitter Staging'!A:A,0))</f>
        <v>129</v>
      </c>
      <c r="C64">
        <f>INDEX('Hitter Staging'!D:D,MATCH(A64,'Hitter Staging'!A:A,0))</f>
        <v>132</v>
      </c>
      <c r="D64">
        <f>INDEX('Hitter Staging'!L:L,MATCH(A64,'Hitter Staging'!A:A,0))</f>
        <v>2.0941484635492587</v>
      </c>
      <c r="E64">
        <f>INDEX('Hitter Staging'!M:M,MATCH(A64,'Hitter Staging'!A:A,0))</f>
        <v>1.1093416041418407</v>
      </c>
      <c r="F64">
        <f>INDEX('Hitter Staging'!N:N,MATCH(A64,'Hitter Staging'!A:A,0))</f>
        <v>0.23121079711576514</v>
      </c>
      <c r="G64">
        <f>INDEX('Hitter Staging'!O:O,MATCH(A64,'Hitter Staging'!A:A,0))</f>
        <v>0.52906848500707537</v>
      </c>
      <c r="H64">
        <f>INDEX('Hitter Staging'!P:P,MATCH(A64,'Hitter Staging'!A:A,0))</f>
        <v>-2.5734062323531157</v>
      </c>
      <c r="J64">
        <f>SUM(D64:E64)</f>
        <v>3.2034900676910993</v>
      </c>
      <c r="K64">
        <f>SUM(F64:G64)</f>
        <v>0.76027928212284057</v>
      </c>
      <c r="L64">
        <f>STANDARDIZE(C64,Averages!$B$20,Averages!$B$21)</f>
        <v>1.2746402476189778</v>
      </c>
      <c r="N64" t="str">
        <f>VLOOKUP(J64,'Grades Lookup'!$A$2:$B$4,2,TRUE)</f>
        <v>p</v>
      </c>
      <c r="O64" t="str">
        <f>VLOOKUP(K64,'Grades Lookup'!$A$6:$B$8,2,TRUE)</f>
        <v>s</v>
      </c>
      <c r="P64" t="str">
        <f>VLOOKUP(L64,'Grades Lookup'!$A$10:$B$12,2,TRUE)</f>
        <v>ops</v>
      </c>
    </row>
    <row r="65" spans="1:16" x14ac:dyDescent="0.3">
      <c r="A65" t="s">
        <v>72</v>
      </c>
      <c r="B65">
        <f>INDEX('Hitter Staging'!C:C,MATCH(A65,'Hitter Staging'!A:A,0))</f>
        <v>613</v>
      </c>
      <c r="C65">
        <f>INDEX('Hitter Staging'!D:D,MATCH(A65,'Hitter Staging'!A:A,0))</f>
        <v>127</v>
      </c>
      <c r="D65">
        <f>INDEX('Hitter Staging'!L:L,MATCH(A65,'Hitter Staging'!A:A,0))</f>
        <v>0.41558390902778425</v>
      </c>
      <c r="E65">
        <f>INDEX('Hitter Staging'!M:M,MATCH(A65,'Hitter Staging'!A:A,0))</f>
        <v>1.0902312586931049</v>
      </c>
      <c r="F65">
        <f>INDEX('Hitter Staging'!N:N,MATCH(A65,'Hitter Staging'!A:A,0))</f>
        <v>1.3785411637270477</v>
      </c>
      <c r="G65">
        <f>INDEX('Hitter Staging'!O:O,MATCH(A65,'Hitter Staging'!A:A,0))</f>
        <v>-0.5378295086778444</v>
      </c>
      <c r="H65">
        <f>INDEX('Hitter Staging'!P:P,MATCH(A65,'Hitter Staging'!A:A,0))</f>
        <v>-0.30570514237601842</v>
      </c>
      <c r="J65">
        <f>SUM(D65:E65)</f>
        <v>1.5058151677208891</v>
      </c>
      <c r="K65">
        <f>SUM(F65:G65)</f>
        <v>0.84071165504920331</v>
      </c>
      <c r="L65">
        <f>STANDARDIZE(C65,Averages!$B$20,Averages!$B$21)</f>
        <v>1.1312929204774576</v>
      </c>
      <c r="N65" t="str">
        <f>VLOOKUP(J65,'Grades Lookup'!$A$2:$B$4,2,TRUE)</f>
        <v>p</v>
      </c>
      <c r="O65" t="str">
        <f>VLOOKUP(K65,'Grades Lookup'!$A$6:$B$8,2,TRUE)</f>
        <v>s</v>
      </c>
      <c r="P65" t="str">
        <f>VLOOKUP(L65,'Grades Lookup'!$A$10:$B$12,2,TRUE)</f>
        <v>ops</v>
      </c>
    </row>
    <row r="66" spans="1:16" x14ac:dyDescent="0.3">
      <c r="A66" t="s">
        <v>73</v>
      </c>
      <c r="B66">
        <f>INDEX('Hitter Staging'!C:C,MATCH(A66,'Hitter Staging'!A:A,0))</f>
        <v>532</v>
      </c>
      <c r="C66">
        <f>INDEX('Hitter Staging'!D:D,MATCH(A66,'Hitter Staging'!A:A,0))</f>
        <v>123</v>
      </c>
      <c r="D66">
        <f>INDEX('Hitter Staging'!L:L,MATCH(A66,'Hitter Staging'!A:A,0))</f>
        <v>2.5211517274187569</v>
      </c>
      <c r="E66">
        <f>INDEX('Hitter Staging'!M:M,MATCH(A66,'Hitter Staging'!A:A,0))</f>
        <v>1.0902312586931049</v>
      </c>
      <c r="F66">
        <f>INDEX('Hitter Staging'!N:N,MATCH(A66,'Hitter Staging'!A:A,0))</f>
        <v>1.7609846192641418</v>
      </c>
      <c r="G66">
        <f>INDEX('Hitter Staging'!O:O,MATCH(A66,'Hitter Staging'!A:A,0))</f>
        <v>0.95582768248104322</v>
      </c>
      <c r="H66">
        <f>INDEX('Hitter Staging'!P:P,MATCH(A66,'Hitter Staging'!A:A,0))</f>
        <v>-2.289943596105978</v>
      </c>
      <c r="J66">
        <f>SUM(D66:E66)</f>
        <v>3.6113829861118618</v>
      </c>
      <c r="K66">
        <f>SUM(F66:G66)</f>
        <v>2.7168123017451853</v>
      </c>
      <c r="L66">
        <f>STANDARDIZE(C66,Averages!$B$20,Averages!$B$21)</f>
        <v>1.0166150587642413</v>
      </c>
      <c r="N66" t="str">
        <f>VLOOKUP(J66,'Grades Lookup'!$A$2:$B$4,2,TRUE)</f>
        <v>p</v>
      </c>
      <c r="O66" t="str">
        <f>VLOOKUP(K66,'Grades Lookup'!$A$6:$B$8,2,TRUE)</f>
        <v>S+</v>
      </c>
      <c r="P66" t="str">
        <f>VLOOKUP(L66,'Grades Lookup'!$A$10:$B$12,2,TRUE)</f>
        <v>ops</v>
      </c>
    </row>
    <row r="67" spans="1:16" x14ac:dyDescent="0.3">
      <c r="A67" t="s">
        <v>338</v>
      </c>
      <c r="B67">
        <f>INDEX('Hitter Staging'!C:C,MATCH(A67,'Hitter Staging'!A:A,0))</f>
        <v>361</v>
      </c>
      <c r="C67">
        <f>INDEX('Hitter Staging'!D:D,MATCH(A67,'Hitter Staging'!A:A,0))</f>
        <v>127</v>
      </c>
      <c r="D67">
        <f>INDEX('Hitter Staging'!L:L,MATCH(A67,'Hitter Staging'!A:A,0))</f>
        <v>0.78369017098424787</v>
      </c>
      <c r="E67">
        <f>INDEX('Hitter Staging'!M:M,MATCH(A67,'Hitter Staging'!A:A,0))</f>
        <v>1.0711209132443693</v>
      </c>
      <c r="F67">
        <f>INDEX('Hitter Staging'!N:N,MATCH(A67,'Hitter Staging'!A:A,0))</f>
        <v>0.9578533626362441</v>
      </c>
      <c r="G67">
        <f>INDEX('Hitter Staging'!O:O,MATCH(A67,'Hitter Staging'!A:A,0))</f>
        <v>0.10230928753310731</v>
      </c>
      <c r="H67">
        <f>INDEX('Hitter Staging'!P:P,MATCH(A67,'Hitter Staging'!A:A,0))</f>
        <v>0.26122013011825546</v>
      </c>
      <c r="J67">
        <f t="shared" ref="J67:J130" si="1">SUM(D67:E67)</f>
        <v>1.8548110842286172</v>
      </c>
      <c r="K67">
        <f t="shared" ref="K67:K130" si="2">SUM(F67:G67)</f>
        <v>1.0601626501693513</v>
      </c>
      <c r="L67">
        <f>STANDARDIZE(C67,Averages!$B$20,Averages!$B$21)</f>
        <v>1.1312929204774576</v>
      </c>
      <c r="N67" t="str">
        <f>VLOOKUP(J67,'Grades Lookup'!$A$2:$B$4,2,TRUE)</f>
        <v>p</v>
      </c>
      <c r="O67" t="str">
        <f>VLOOKUP(K67,'Grades Lookup'!$A$6:$B$8,2,TRUE)</f>
        <v>s</v>
      </c>
      <c r="P67" t="str">
        <f>VLOOKUP(L67,'Grades Lookup'!$A$10:$B$12,2,TRUE)</f>
        <v>ops</v>
      </c>
    </row>
    <row r="68" spans="1:16" x14ac:dyDescent="0.3">
      <c r="A68" t="s">
        <v>1447</v>
      </c>
      <c r="B68">
        <f>INDEX('Hitter Staging'!C:C,MATCH(A68,'Hitter Staging'!A:A,0))</f>
        <v>301</v>
      </c>
      <c r="C68">
        <f>INDEX('Hitter Staging'!D:D,MATCH(A68,'Hitter Staging'!A:A,0))</f>
        <v>122</v>
      </c>
      <c r="D68">
        <f>INDEX('Hitter Staging'!L:L,MATCH(A68,'Hitter Staging'!A:A,0))</f>
        <v>0.79841442146250641</v>
      </c>
      <c r="E68">
        <f>INDEX('Hitter Staging'!M:M,MATCH(A68,'Hitter Staging'!A:A,0))</f>
        <v>1.0711209132443693</v>
      </c>
      <c r="F68">
        <f>INDEX('Hitter Staging'!N:N,MATCH(A68,'Hitter Staging'!A:A,0))</f>
        <v>-0.49543176840471381</v>
      </c>
      <c r="G68">
        <f>INDEX('Hitter Staging'!O:O,MATCH(A68,'Hitter Staging'!A:A,0))</f>
        <v>-0.80455400709907443</v>
      </c>
      <c r="H68">
        <f>INDEX('Hitter Staging'!P:P,MATCH(A68,'Hitter Staging'!A:A,0))</f>
        <v>1.1116080388596667</v>
      </c>
      <c r="J68">
        <f t="shared" si="1"/>
        <v>1.8695353347068757</v>
      </c>
      <c r="K68">
        <f t="shared" si="2"/>
        <v>-1.2999857755037882</v>
      </c>
      <c r="L68">
        <f>STANDARDIZE(C68,Averages!$B$20,Averages!$B$21)</f>
        <v>0.98794559333593723</v>
      </c>
      <c r="N68" t="str">
        <f>VLOOKUP(J68,'Grades Lookup'!$A$2:$B$4,2,TRUE)</f>
        <v>p</v>
      </c>
      <c r="O68" t="str">
        <f>VLOOKUP(K68,'Grades Lookup'!$A$6:$B$8,2,TRUE)</f>
        <v>s-</v>
      </c>
      <c r="P68" t="str">
        <f>VLOOKUP(L68,'Grades Lookup'!$A$10:$B$12,2,TRUE)</f>
        <v>ops</v>
      </c>
    </row>
    <row r="69" spans="1:16" x14ac:dyDescent="0.3">
      <c r="A69" t="s">
        <v>75</v>
      </c>
      <c r="B69">
        <f>INDEX('Hitter Staging'!C:C,MATCH(A69,'Hitter Staging'!A:A,0))</f>
        <v>601</v>
      </c>
      <c r="C69">
        <f>INDEX('Hitter Staging'!D:D,MATCH(A69,'Hitter Staging'!A:A,0))</f>
        <v>130</v>
      </c>
      <c r="D69">
        <f>INDEX('Hitter Staging'!L:L,MATCH(A69,'Hitter Staging'!A:A,0))</f>
        <v>1.6818694501580198</v>
      </c>
      <c r="E69">
        <f>INDEX('Hitter Staging'!M:M,MATCH(A69,'Hitter Staging'!A:A,0))</f>
        <v>1.0711209132443693</v>
      </c>
      <c r="F69">
        <f>INDEX('Hitter Staging'!N:N,MATCH(A69,'Hitter Staging'!A:A,0))</f>
        <v>1.7447237935086502E-3</v>
      </c>
      <c r="G69">
        <f>INDEX('Hitter Staging'!O:O,MATCH(A69,'Hitter Staging'!A:A,0))</f>
        <v>-0.69786420773058255</v>
      </c>
      <c r="H69">
        <f>INDEX('Hitter Staging'!P:P,MATCH(A69,'Hitter Staging'!A:A,0))</f>
        <v>-0.30570514237601842</v>
      </c>
      <c r="J69">
        <f t="shared" si="1"/>
        <v>2.7529903634023891</v>
      </c>
      <c r="K69">
        <f t="shared" si="2"/>
        <v>-0.6961194839370739</v>
      </c>
      <c r="L69">
        <f>STANDARDIZE(C69,Averages!$B$20,Averages!$B$21)</f>
        <v>1.2173013167623696</v>
      </c>
      <c r="N69" t="str">
        <f>VLOOKUP(J69,'Grades Lookup'!$A$2:$B$4,2,TRUE)</f>
        <v>p</v>
      </c>
      <c r="O69" t="str">
        <f>VLOOKUP(K69,'Grades Lookup'!$A$6:$B$8,2,TRUE)</f>
        <v>s-</v>
      </c>
      <c r="P69" t="str">
        <f>VLOOKUP(L69,'Grades Lookup'!$A$10:$B$12,2,TRUE)</f>
        <v>ops</v>
      </c>
    </row>
    <row r="70" spans="1:16" x14ac:dyDescent="0.3">
      <c r="A70" t="s">
        <v>77</v>
      </c>
      <c r="B70">
        <f>INDEX('Hitter Staging'!C:C,MATCH(A70,'Hitter Staging'!A:A,0))</f>
        <v>705</v>
      </c>
      <c r="C70">
        <f>INDEX('Hitter Staging'!D:D,MATCH(A70,'Hitter Staging'!A:A,0))</f>
        <v>125</v>
      </c>
      <c r="D70">
        <f>INDEX('Hitter Staging'!L:L,MATCH(A70,'Hitter Staging'!A:A,0))</f>
        <v>1.048726679592902</v>
      </c>
      <c r="E70">
        <f>INDEX('Hitter Staging'!M:M,MATCH(A70,'Hitter Staging'!A:A,0))</f>
        <v>1.0520105677956337</v>
      </c>
      <c r="F70">
        <f>INDEX('Hitter Staging'!N:N,MATCH(A70,'Hitter Staging'!A:A,0))</f>
        <v>1.3785411637270477</v>
      </c>
      <c r="G70">
        <f>INDEX('Hitter Staging'!O:O,MATCH(A70,'Hitter Staging'!A:A,0))</f>
        <v>0.79579298342830529</v>
      </c>
      <c r="H70">
        <f>INDEX('Hitter Staging'!P:P,MATCH(A70,'Hitter Staging'!A:A,0))</f>
        <v>0.54468276636539281</v>
      </c>
      <c r="J70">
        <f t="shared" si="1"/>
        <v>2.100737247388536</v>
      </c>
      <c r="K70">
        <f t="shared" si="2"/>
        <v>2.1743341471553528</v>
      </c>
      <c r="L70">
        <f>STANDARDIZE(C70,Averages!$B$20,Averages!$B$21)</f>
        <v>1.0739539896208494</v>
      </c>
      <c r="N70" t="str">
        <f>VLOOKUP(J70,'Grades Lookup'!$A$2:$B$4,2,TRUE)</f>
        <v>p</v>
      </c>
      <c r="O70" t="str">
        <f>VLOOKUP(K70,'Grades Lookup'!$A$6:$B$8,2,TRUE)</f>
        <v>S+</v>
      </c>
      <c r="P70" t="str">
        <f>VLOOKUP(L70,'Grades Lookup'!$A$10:$B$12,2,TRUE)</f>
        <v>ops</v>
      </c>
    </row>
    <row r="71" spans="1:16" x14ac:dyDescent="0.3">
      <c r="A71" t="s">
        <v>79</v>
      </c>
      <c r="B71">
        <f>INDEX('Hitter Staging'!C:C,MATCH(A71,'Hitter Staging'!A:A,0))</f>
        <v>428</v>
      </c>
      <c r="C71">
        <f>INDEX('Hitter Staging'!D:D,MATCH(A71,'Hitter Staging'!A:A,0))</f>
        <v>121</v>
      </c>
      <c r="D71">
        <f>INDEX('Hitter Staging'!L:L,MATCH(A71,'Hitter Staging'!A:A,0))</f>
        <v>0.98982967767986774</v>
      </c>
      <c r="E71">
        <f>INDEX('Hitter Staging'!M:M,MATCH(A71,'Hitter Staging'!A:A,0))</f>
        <v>1.0520105677956337</v>
      </c>
      <c r="F71">
        <f>INDEX('Hitter Staging'!N:N,MATCH(A71,'Hitter Staging'!A:A,0))</f>
        <v>-2.2929160094290566</v>
      </c>
      <c r="G71">
        <f>INDEX('Hitter Staging'!O:O,MATCH(A71,'Hitter Staging'!A:A,0))</f>
        <v>-0.69786420773058255</v>
      </c>
      <c r="H71">
        <f>INDEX('Hitter Staging'!P:P,MATCH(A71,'Hitter Staging'!A:A,0))</f>
        <v>-0.87263041487029314</v>
      </c>
      <c r="J71">
        <f t="shared" si="1"/>
        <v>2.0418402454755014</v>
      </c>
      <c r="K71">
        <f t="shared" si="2"/>
        <v>-2.9907802171596392</v>
      </c>
      <c r="L71">
        <f>STANDARDIZE(C71,Averages!$B$20,Averages!$B$21)</f>
        <v>0.95927612790763317</v>
      </c>
      <c r="N71" t="str">
        <f>VLOOKUP(J71,'Grades Lookup'!$A$2:$B$4,2,TRUE)</f>
        <v>p</v>
      </c>
      <c r="O71" t="str">
        <f>VLOOKUP(K71,'Grades Lookup'!$A$6:$B$8,2,TRUE)</f>
        <v>s-</v>
      </c>
      <c r="P71" t="str">
        <f>VLOOKUP(L71,'Grades Lookup'!$A$10:$B$12,2,TRUE)</f>
        <v>ops</v>
      </c>
    </row>
    <row r="72" spans="1:16" x14ac:dyDescent="0.3">
      <c r="A72" t="s">
        <v>1448</v>
      </c>
      <c r="B72">
        <f>INDEX('Hitter Staging'!C:C,MATCH(A72,'Hitter Staging'!A:A,0))</f>
        <v>376</v>
      </c>
      <c r="C72">
        <f>INDEX('Hitter Staging'!D:D,MATCH(A72,'Hitter Staging'!A:A,0))</f>
        <v>124</v>
      </c>
      <c r="D72">
        <f>INDEX('Hitter Staging'!L:L,MATCH(A72,'Hitter Staging'!A:A,0))</f>
        <v>0.40085965854952565</v>
      </c>
      <c r="E72">
        <f>INDEX('Hitter Staging'!M:M,MATCH(A72,'Hitter Staging'!A:A,0))</f>
        <v>1.0520105677956337</v>
      </c>
      <c r="F72">
        <f>INDEX('Hitter Staging'!N:N,MATCH(A72,'Hitter Staging'!A:A,0))</f>
        <v>-0.99260826060293628</v>
      </c>
      <c r="G72">
        <f>INDEX('Hitter Staging'!O:O,MATCH(A72,'Hitter Staging'!A:A,0))</f>
        <v>-1.0179336058360584</v>
      </c>
      <c r="H72">
        <f>INDEX('Hitter Staging'!P:P,MATCH(A72,'Hitter Staging'!A:A,0))</f>
        <v>-0.58916777862315572</v>
      </c>
      <c r="J72">
        <f t="shared" si="1"/>
        <v>1.4528702263451594</v>
      </c>
      <c r="K72">
        <f t="shared" si="2"/>
        <v>-2.0105418664389947</v>
      </c>
      <c r="L72">
        <f>STANDARDIZE(C72,Averages!$B$20,Averages!$B$21)</f>
        <v>1.0452845241925453</v>
      </c>
      <c r="N72" t="str">
        <f>VLOOKUP(J72,'Grades Lookup'!$A$2:$B$4,2,TRUE)</f>
        <v>p</v>
      </c>
      <c r="O72" t="str">
        <f>VLOOKUP(K72,'Grades Lookup'!$A$6:$B$8,2,TRUE)</f>
        <v>s-</v>
      </c>
      <c r="P72" t="str">
        <f>VLOOKUP(L72,'Grades Lookup'!$A$10:$B$12,2,TRUE)</f>
        <v>ops</v>
      </c>
    </row>
    <row r="73" spans="1:16" x14ac:dyDescent="0.3">
      <c r="A73" t="s">
        <v>496</v>
      </c>
      <c r="B73">
        <f>INDEX('Hitter Staging'!C:C,MATCH(A73,'Hitter Staging'!A:A,0))</f>
        <v>334</v>
      </c>
      <c r="C73">
        <f>INDEX('Hitter Staging'!D:D,MATCH(A73,'Hitter Staging'!A:A,0))</f>
        <v>121</v>
      </c>
      <c r="D73">
        <f>INDEX('Hitter Staging'!L:L,MATCH(A73,'Hitter Staging'!A:A,0))</f>
        <v>7.6926148027837718E-2</v>
      </c>
      <c r="E73">
        <f>INDEX('Hitter Staging'!M:M,MATCH(A73,'Hitter Staging'!A:A,0))</f>
        <v>1.0329002223468982</v>
      </c>
      <c r="F73">
        <f>INDEX('Hitter Staging'!N:N,MATCH(A73,'Hitter Staging'!A:A,0))</f>
        <v>-0.38069873174358554</v>
      </c>
      <c r="G73">
        <f>INDEX('Hitter Staging'!O:O,MATCH(A73,'Hitter Staging'!A:A,0))</f>
        <v>1.0625174818495353</v>
      </c>
      <c r="H73">
        <f>INDEX('Hitter Staging'!P:P,MATCH(A73,'Hitter Staging'!A:A,0))</f>
        <v>0.26122013011825546</v>
      </c>
      <c r="J73">
        <f t="shared" si="1"/>
        <v>1.109826370374736</v>
      </c>
      <c r="K73">
        <f t="shared" si="2"/>
        <v>0.68181875010594983</v>
      </c>
      <c r="L73">
        <f>STANDARDIZE(C73,Averages!$B$20,Averages!$B$21)</f>
        <v>0.95927612790763317</v>
      </c>
      <c r="N73" t="str">
        <f>VLOOKUP(J73,'Grades Lookup'!$A$2:$B$4,2,TRUE)</f>
        <v>p</v>
      </c>
      <c r="O73" t="str">
        <f>VLOOKUP(K73,'Grades Lookup'!$A$6:$B$8,2,TRUE)</f>
        <v>s</v>
      </c>
      <c r="P73" t="str">
        <f>VLOOKUP(L73,'Grades Lookup'!$A$10:$B$12,2,TRUE)</f>
        <v>ops</v>
      </c>
    </row>
    <row r="74" spans="1:16" x14ac:dyDescent="0.3">
      <c r="A74" t="s">
        <v>80</v>
      </c>
      <c r="B74">
        <f>INDEX('Hitter Staging'!C:C,MATCH(A74,'Hitter Staging'!A:A,0))</f>
        <v>568</v>
      </c>
      <c r="C74">
        <f>INDEX('Hitter Staging'!D:D,MATCH(A74,'Hitter Staging'!A:A,0))</f>
        <v>126</v>
      </c>
      <c r="D74">
        <f>INDEX('Hitter Staging'!L:L,MATCH(A74,'Hitter Staging'!A:A,0))</f>
        <v>0.76896592050598933</v>
      </c>
      <c r="E74">
        <f>INDEX('Hitter Staging'!M:M,MATCH(A74,'Hitter Staging'!A:A,0))</f>
        <v>1.0329002223468982</v>
      </c>
      <c r="F74">
        <f>INDEX('Hitter Staging'!N:N,MATCH(A74,'Hitter Staging'!A:A,0))</f>
        <v>2.5641158758920399</v>
      </c>
      <c r="G74">
        <f>INDEX('Hitter Staging'!O:O,MATCH(A74,'Hitter Staging'!A:A,0))</f>
        <v>1.4359317796392572</v>
      </c>
      <c r="H74">
        <f>INDEX('Hitter Staging'!P:P,MATCH(A74,'Hitter Staging'!A:A,0))</f>
        <v>-2.2242506128881491E-2</v>
      </c>
      <c r="J74">
        <f t="shared" si="1"/>
        <v>1.8018661428528875</v>
      </c>
      <c r="K74">
        <f t="shared" si="2"/>
        <v>4.0000476555312972</v>
      </c>
      <c r="L74">
        <f>STANDARDIZE(C74,Averages!$B$20,Averages!$B$21)</f>
        <v>1.1026234550491534</v>
      </c>
      <c r="N74" t="str">
        <f>VLOOKUP(J74,'Grades Lookup'!$A$2:$B$4,2,TRUE)</f>
        <v>p</v>
      </c>
      <c r="O74" t="str">
        <f>VLOOKUP(K74,'Grades Lookup'!$A$6:$B$8,2,TRUE)</f>
        <v>S+</v>
      </c>
      <c r="P74" t="str">
        <f>VLOOKUP(L74,'Grades Lookup'!$A$10:$B$12,2,TRUE)</f>
        <v>ops</v>
      </c>
    </row>
    <row r="75" spans="1:16" x14ac:dyDescent="0.3">
      <c r="A75" t="s">
        <v>81</v>
      </c>
      <c r="B75">
        <f>INDEX('Hitter Staging'!C:C,MATCH(A75,'Hitter Staging'!A:A,0))</f>
        <v>483</v>
      </c>
      <c r="C75">
        <f>INDEX('Hitter Staging'!D:D,MATCH(A75,'Hitter Staging'!A:A,0))</f>
        <v>124</v>
      </c>
      <c r="D75">
        <f>INDEX('Hitter Staging'!L:L,MATCH(A75,'Hitter Staging'!A:A,0))</f>
        <v>1.2843146872450386</v>
      </c>
      <c r="E75">
        <f>INDEX('Hitter Staging'!M:M,MATCH(A75,'Hitter Staging'!A:A,0))</f>
        <v>1.0329002223468982</v>
      </c>
      <c r="F75">
        <f>INDEX('Hitter Staging'!N:N,MATCH(A75,'Hitter Staging'!A:A,0))</f>
        <v>-1.6045177894622871</v>
      </c>
      <c r="G75">
        <f>INDEX('Hitter Staging'!O:O,MATCH(A75,'Hitter Staging'!A:A,0))</f>
        <v>-0.43113970930935258</v>
      </c>
      <c r="H75">
        <f>INDEX('Hitter Staging'!P:P,MATCH(A75,'Hitter Staging'!A:A,0))</f>
        <v>-2.0064809598588407</v>
      </c>
      <c r="J75">
        <f t="shared" si="1"/>
        <v>2.3172149095919368</v>
      </c>
      <c r="K75">
        <f t="shared" si="2"/>
        <v>-2.0356574987716396</v>
      </c>
      <c r="L75">
        <f>STANDARDIZE(C75,Averages!$B$20,Averages!$B$21)</f>
        <v>1.0452845241925453</v>
      </c>
      <c r="N75" t="str">
        <f>VLOOKUP(J75,'Grades Lookup'!$A$2:$B$4,2,TRUE)</f>
        <v>p</v>
      </c>
      <c r="O75" t="str">
        <f>VLOOKUP(K75,'Grades Lookup'!$A$6:$B$8,2,TRUE)</f>
        <v>s-</v>
      </c>
      <c r="P75" t="str">
        <f>VLOOKUP(L75,'Grades Lookup'!$A$10:$B$12,2,TRUE)</f>
        <v>ops</v>
      </c>
    </row>
    <row r="76" spans="1:16" x14ac:dyDescent="0.3">
      <c r="A76" t="s">
        <v>82</v>
      </c>
      <c r="B76">
        <f>INDEX('Hitter Staging'!C:C,MATCH(A76,'Hitter Staging'!A:A,0))</f>
        <v>652</v>
      </c>
      <c r="C76">
        <f>INDEX('Hitter Staging'!D:D,MATCH(A76,'Hitter Staging'!A:A,0))</f>
        <v>128</v>
      </c>
      <c r="D76">
        <f>INDEX('Hitter Staging'!L:L,MATCH(A76,'Hitter Staging'!A:A,0))</f>
        <v>1.8438362054188639</v>
      </c>
      <c r="E76">
        <f>INDEX('Hitter Staging'!M:M,MATCH(A76,'Hitter Staging'!A:A,0))</f>
        <v>1.0329002223468982</v>
      </c>
      <c r="F76">
        <f>INDEX('Hitter Staging'!N:N,MATCH(A76,'Hitter Staging'!A:A,0))</f>
        <v>-0.49543176840471381</v>
      </c>
      <c r="G76">
        <f>INDEX('Hitter Staging'!O:O,MATCH(A76,'Hitter Staging'!A:A,0))</f>
        <v>-0.16441521088812264</v>
      </c>
      <c r="H76">
        <f>INDEX('Hitter Staging'!P:P,MATCH(A76,'Hitter Staging'!A:A,0))</f>
        <v>-1.1560930511174297</v>
      </c>
      <c r="J76">
        <f t="shared" si="1"/>
        <v>2.8767364277657621</v>
      </c>
      <c r="K76">
        <f t="shared" si="2"/>
        <v>-0.65984697929283642</v>
      </c>
      <c r="L76">
        <f>STANDARDIZE(C76,Averages!$B$20,Averages!$B$21)</f>
        <v>1.1599623859057615</v>
      </c>
      <c r="N76" t="str">
        <f>VLOOKUP(J76,'Grades Lookup'!$A$2:$B$4,2,TRUE)</f>
        <v>p</v>
      </c>
      <c r="O76" t="str">
        <f>VLOOKUP(K76,'Grades Lookup'!$A$6:$B$8,2,TRUE)</f>
        <v>s-</v>
      </c>
      <c r="P76" t="str">
        <f>VLOOKUP(L76,'Grades Lookup'!$A$10:$B$12,2,TRUE)</f>
        <v>ops</v>
      </c>
    </row>
    <row r="77" spans="1:16" x14ac:dyDescent="0.3">
      <c r="A77" t="s">
        <v>84</v>
      </c>
      <c r="B77">
        <f>INDEX('Hitter Staging'!C:C,MATCH(A77,'Hitter Staging'!A:A,0))</f>
        <v>606</v>
      </c>
      <c r="C77">
        <f>INDEX('Hitter Staging'!D:D,MATCH(A77,'Hitter Staging'!A:A,0))</f>
        <v>119</v>
      </c>
      <c r="D77">
        <f>INDEX('Hitter Staging'!L:L,MATCH(A77,'Hitter Staging'!A:A,0))</f>
        <v>1.240141935810263</v>
      </c>
      <c r="E77">
        <f>INDEX('Hitter Staging'!M:M,MATCH(A77,'Hitter Staging'!A:A,0))</f>
        <v>1.0329002223468982</v>
      </c>
      <c r="F77">
        <f>INDEX('Hitter Staging'!N:N,MATCH(A77,'Hitter Staging'!A:A,0))</f>
        <v>-0.68665349617326088</v>
      </c>
      <c r="G77">
        <f>INDEX('Hitter Staging'!O:O,MATCH(A77,'Hitter Staging'!A:A,0))</f>
        <v>0.42237868563858333</v>
      </c>
      <c r="H77">
        <f>INDEX('Hitter Staging'!P:P,MATCH(A77,'Hitter Staging'!A:A,0))</f>
        <v>0.54468276636539281</v>
      </c>
      <c r="J77">
        <f t="shared" si="1"/>
        <v>2.2730421581571614</v>
      </c>
      <c r="K77">
        <f t="shared" si="2"/>
        <v>-0.26427481053467755</v>
      </c>
      <c r="L77">
        <f>STANDARDIZE(C77,Averages!$B$20,Averages!$B$21)</f>
        <v>0.90193719705102504</v>
      </c>
      <c r="N77" t="str">
        <f>VLOOKUP(J77,'Grades Lookup'!$A$2:$B$4,2,TRUE)</f>
        <v>p</v>
      </c>
      <c r="O77" t="str">
        <f>VLOOKUP(K77,'Grades Lookup'!$A$6:$B$8,2,TRUE)</f>
        <v>s</v>
      </c>
      <c r="P77" t="str">
        <f>VLOOKUP(L77,'Grades Lookup'!$A$10:$B$12,2,TRUE)</f>
        <v>ops</v>
      </c>
    </row>
    <row r="78" spans="1:16" x14ac:dyDescent="0.3">
      <c r="A78" t="s">
        <v>85</v>
      </c>
      <c r="B78">
        <f>INDEX('Hitter Staging'!C:C,MATCH(A78,'Hitter Staging'!A:A,0))</f>
        <v>622</v>
      </c>
      <c r="C78">
        <f>INDEX('Hitter Staging'!D:D,MATCH(A78,'Hitter Staging'!A:A,0))</f>
        <v>123</v>
      </c>
      <c r="D78">
        <f>INDEX('Hitter Staging'!L:L,MATCH(A78,'Hitter Staging'!A:A,0))</f>
        <v>0.78369017098424787</v>
      </c>
      <c r="E78">
        <f>INDEX('Hitter Staging'!M:M,MATCH(A78,'Hitter Staging'!A:A,0))</f>
        <v>1.0329002223468982</v>
      </c>
      <c r="F78">
        <f>INDEX('Hitter Staging'!N:N,MATCH(A78,'Hitter Staging'!A:A,0))</f>
        <v>0.15472210600834635</v>
      </c>
      <c r="G78">
        <f>INDEX('Hitter Staging'!O:O,MATCH(A78,'Hitter Staging'!A:A,0))</f>
        <v>-0.32444990994086054</v>
      </c>
      <c r="H78">
        <f>INDEX('Hitter Staging'!P:P,MATCH(A78,'Hitter Staging'!A:A,0))</f>
        <v>1.395070675106804</v>
      </c>
      <c r="J78">
        <f t="shared" si="1"/>
        <v>1.816590393331146</v>
      </c>
      <c r="K78">
        <f t="shared" si="2"/>
        <v>-0.16972780393251419</v>
      </c>
      <c r="L78">
        <f>STANDARDIZE(C78,Averages!$B$20,Averages!$B$21)</f>
        <v>1.0166150587642413</v>
      </c>
      <c r="N78" t="str">
        <f>VLOOKUP(J78,'Grades Lookup'!$A$2:$B$4,2,TRUE)</f>
        <v>p</v>
      </c>
      <c r="O78" t="str">
        <f>VLOOKUP(K78,'Grades Lookup'!$A$6:$B$8,2,TRUE)</f>
        <v>s</v>
      </c>
      <c r="P78" t="str">
        <f>VLOOKUP(L78,'Grades Lookup'!$A$10:$B$12,2,TRUE)</f>
        <v>ops</v>
      </c>
    </row>
    <row r="79" spans="1:16" x14ac:dyDescent="0.3">
      <c r="A79" t="s">
        <v>86</v>
      </c>
      <c r="B79">
        <f>INDEX('Hitter Staging'!C:C,MATCH(A79,'Hitter Staging'!A:A,0))</f>
        <v>650</v>
      </c>
      <c r="C79">
        <f>INDEX('Hitter Staging'!D:D,MATCH(A79,'Hitter Staging'!A:A,0))</f>
        <v>122</v>
      </c>
      <c r="D79">
        <f>INDEX('Hitter Staging'!L:L,MATCH(A79,'Hitter Staging'!A:A,0))</f>
        <v>0.75424167002773079</v>
      </c>
      <c r="E79">
        <f>INDEX('Hitter Staging'!M:M,MATCH(A79,'Hitter Staging'!A:A,0))</f>
        <v>1.0137898768981626</v>
      </c>
      <c r="F79">
        <f>INDEX('Hitter Staging'!N:N,MATCH(A79,'Hitter Staging'!A:A,0))</f>
        <v>0.49892121599173112</v>
      </c>
      <c r="G79">
        <f>INDEX('Hitter Staging'!O:O,MATCH(A79,'Hitter Staging'!A:A,0))</f>
        <v>0.31568888627009123</v>
      </c>
      <c r="H79">
        <f>INDEX('Hitter Staging'!P:P,MATCH(A79,'Hitter Staging'!A:A,0))</f>
        <v>0.54468276636539281</v>
      </c>
      <c r="J79">
        <f t="shared" si="1"/>
        <v>1.7680315469258934</v>
      </c>
      <c r="K79">
        <f t="shared" si="2"/>
        <v>0.8146101022618224</v>
      </c>
      <c r="L79">
        <f>STANDARDIZE(C79,Averages!$B$20,Averages!$B$21)</f>
        <v>0.98794559333593723</v>
      </c>
      <c r="N79" t="str">
        <f>VLOOKUP(J79,'Grades Lookup'!$A$2:$B$4,2,TRUE)</f>
        <v>p</v>
      </c>
      <c r="O79" t="str">
        <f>VLOOKUP(K79,'Grades Lookup'!$A$6:$B$8,2,TRUE)</f>
        <v>s</v>
      </c>
      <c r="P79" t="str">
        <f>VLOOKUP(L79,'Grades Lookup'!$A$10:$B$12,2,TRUE)</f>
        <v>ops</v>
      </c>
    </row>
    <row r="80" spans="1:16" x14ac:dyDescent="0.3">
      <c r="A80" t="s">
        <v>88</v>
      </c>
      <c r="B80">
        <f>INDEX('Hitter Staging'!C:C,MATCH(A80,'Hitter Staging'!A:A,0))</f>
        <v>410</v>
      </c>
      <c r="C80">
        <f>INDEX('Hitter Staging'!D:D,MATCH(A80,'Hitter Staging'!A:A,0))</f>
        <v>129</v>
      </c>
      <c r="D80">
        <f>INDEX('Hitter Staging'!L:L,MATCH(A80,'Hitter Staging'!A:A,0))</f>
        <v>0.78369017098424787</v>
      </c>
      <c r="E80">
        <f>INDEX('Hitter Staging'!M:M,MATCH(A80,'Hitter Staging'!A:A,0))</f>
        <v>1.0137898768981626</v>
      </c>
      <c r="F80">
        <f>INDEX('Hitter Staging'!N:N,MATCH(A80,'Hitter Staging'!A:A,0))</f>
        <v>-0.80138653283438921</v>
      </c>
      <c r="G80">
        <f>INDEX('Hitter Staging'!O:O,MATCH(A80,'Hitter Staging'!A:A,0))</f>
        <v>0.31568888627009123</v>
      </c>
      <c r="H80">
        <f>INDEX('Hitter Staging'!P:P,MATCH(A80,'Hitter Staging'!A:A,0))</f>
        <v>0.54468276636539281</v>
      </c>
      <c r="J80">
        <f t="shared" si="1"/>
        <v>1.7974800478824104</v>
      </c>
      <c r="K80">
        <f t="shared" si="2"/>
        <v>-0.48569764656429798</v>
      </c>
      <c r="L80">
        <f>STANDARDIZE(C80,Averages!$B$20,Averages!$B$21)</f>
        <v>1.1886318513340657</v>
      </c>
      <c r="N80" t="str">
        <f>VLOOKUP(J80,'Grades Lookup'!$A$2:$B$4,2,TRUE)</f>
        <v>p</v>
      </c>
      <c r="O80" t="str">
        <f>VLOOKUP(K80,'Grades Lookup'!$A$6:$B$8,2,TRUE)</f>
        <v>s-</v>
      </c>
      <c r="P80" t="str">
        <f>VLOOKUP(L80,'Grades Lookup'!$A$10:$B$12,2,TRUE)</f>
        <v>ops</v>
      </c>
    </row>
    <row r="81" spans="1:16" x14ac:dyDescent="0.3">
      <c r="A81" t="s">
        <v>89</v>
      </c>
      <c r="B81">
        <f>INDEX('Hitter Staging'!C:C,MATCH(A81,'Hitter Staging'!A:A,0))</f>
        <v>412</v>
      </c>
      <c r="C81">
        <f>INDEX('Hitter Staging'!D:D,MATCH(A81,'Hitter Staging'!A:A,0))</f>
        <v>120</v>
      </c>
      <c r="D81">
        <f>INDEX('Hitter Staging'!L:L,MATCH(A81,'Hitter Staging'!A:A,0))</f>
        <v>1.3137631882015557</v>
      </c>
      <c r="E81">
        <f>INDEX('Hitter Staging'!M:M,MATCH(A81,'Hitter Staging'!A:A,0))</f>
        <v>0.99467953144942689</v>
      </c>
      <c r="F81">
        <f>INDEX('Hitter Staging'!N:N,MATCH(A81,'Hitter Staging'!A:A,0))</f>
        <v>-0.76314218728067973</v>
      </c>
      <c r="G81">
        <f>INDEX('Hitter Staging'!O:O,MATCH(A81,'Hitter Staging'!A:A,0))</f>
        <v>0.95582768248104322</v>
      </c>
      <c r="H81">
        <f>INDEX('Hitter Staging'!P:P,MATCH(A81,'Hitter Staging'!A:A,0))</f>
        <v>-0.30570514237601842</v>
      </c>
      <c r="J81">
        <f t="shared" si="1"/>
        <v>2.3084427196509827</v>
      </c>
      <c r="K81">
        <f t="shared" si="2"/>
        <v>0.19268549520036349</v>
      </c>
      <c r="L81">
        <f>STANDARDIZE(C81,Averages!$B$20,Averages!$B$21)</f>
        <v>0.93060666247932911</v>
      </c>
      <c r="N81" t="str">
        <f>VLOOKUP(J81,'Grades Lookup'!$A$2:$B$4,2,TRUE)</f>
        <v>p</v>
      </c>
      <c r="O81" t="str">
        <f>VLOOKUP(K81,'Grades Lookup'!$A$6:$B$8,2,TRUE)</f>
        <v>s</v>
      </c>
      <c r="P81" t="str">
        <f>VLOOKUP(L81,'Grades Lookup'!$A$10:$B$12,2,TRUE)</f>
        <v>ops</v>
      </c>
    </row>
    <row r="82" spans="1:16" x14ac:dyDescent="0.3">
      <c r="A82" t="s">
        <v>91</v>
      </c>
      <c r="B82">
        <f>INDEX('Hitter Staging'!C:C,MATCH(A82,'Hitter Staging'!A:A,0))</f>
        <v>443</v>
      </c>
      <c r="C82">
        <f>INDEX('Hitter Staging'!D:D,MATCH(A82,'Hitter Staging'!A:A,0))</f>
        <v>122</v>
      </c>
      <c r="D82">
        <f>INDEX('Hitter Staging'!L:L,MATCH(A82,'Hitter Staging'!A:A,0))</f>
        <v>1.3432116891580728</v>
      </c>
      <c r="E82">
        <f>INDEX('Hitter Staging'!M:M,MATCH(A82,'Hitter Staging'!A:A,0))</f>
        <v>0.99467953144942689</v>
      </c>
      <c r="F82">
        <f>INDEX('Hitter Staging'!N:N,MATCH(A82,'Hitter Staging'!A:A,0))</f>
        <v>-0.91611956949551743</v>
      </c>
      <c r="G82">
        <f>INDEX('Hitter Staging'!O:O,MATCH(A82,'Hitter Staging'!A:A,0))</f>
        <v>-0.6445193080463365</v>
      </c>
      <c r="H82">
        <f>INDEX('Hitter Staging'!P:P,MATCH(A82,'Hitter Staging'!A:A,0))</f>
        <v>-0.58916777862315572</v>
      </c>
      <c r="J82">
        <f t="shared" si="1"/>
        <v>2.3378912206074998</v>
      </c>
      <c r="K82">
        <f t="shared" si="2"/>
        <v>-1.5606388775418538</v>
      </c>
      <c r="L82">
        <f>STANDARDIZE(C82,Averages!$B$20,Averages!$B$21)</f>
        <v>0.98794559333593723</v>
      </c>
      <c r="N82" t="str">
        <f>VLOOKUP(J82,'Grades Lookup'!$A$2:$B$4,2,TRUE)</f>
        <v>p</v>
      </c>
      <c r="O82" t="str">
        <f>VLOOKUP(K82,'Grades Lookup'!$A$6:$B$8,2,TRUE)</f>
        <v>s-</v>
      </c>
      <c r="P82" t="str">
        <f>VLOOKUP(L82,'Grades Lookup'!$A$10:$B$12,2,TRUE)</f>
        <v>ops</v>
      </c>
    </row>
    <row r="83" spans="1:16" x14ac:dyDescent="0.3">
      <c r="A83" t="s">
        <v>350</v>
      </c>
      <c r="B83">
        <f>INDEX('Hitter Staging'!C:C,MATCH(A83,'Hitter Staging'!A:A,0))</f>
        <v>370</v>
      </c>
      <c r="C83">
        <f>INDEX('Hitter Staging'!D:D,MATCH(A83,'Hitter Staging'!A:A,0))</f>
        <v>120</v>
      </c>
      <c r="D83">
        <f>INDEX('Hitter Staging'!L:L,MATCH(A83,'Hitter Staging'!A:A,0))</f>
        <v>0.1210988994626134</v>
      </c>
      <c r="E83">
        <f>INDEX('Hitter Staging'!M:M,MATCH(A83,'Hitter Staging'!A:A,0))</f>
        <v>0.97556918600069131</v>
      </c>
      <c r="F83">
        <f>INDEX('Hitter Staging'!N:N,MATCH(A83,'Hitter Staging'!A:A,0))</f>
        <v>0.11647776045463691</v>
      </c>
      <c r="G83">
        <f>INDEX('Hitter Staging'!O:O,MATCH(A83,'Hitter Staging'!A:A,0))</f>
        <v>-1.2313132045730424</v>
      </c>
      <c r="H83">
        <f>INDEX('Hitter Staging'!P:P,MATCH(A83,'Hitter Staging'!A:A,0))</f>
        <v>0.26122013011825546</v>
      </c>
      <c r="J83">
        <f t="shared" si="1"/>
        <v>1.0966680854633046</v>
      </c>
      <c r="K83">
        <f t="shared" si="2"/>
        <v>-1.1148354441184054</v>
      </c>
      <c r="L83">
        <f>STANDARDIZE(C83,Averages!$B$20,Averages!$B$21)</f>
        <v>0.93060666247932911</v>
      </c>
      <c r="N83" t="str">
        <f>VLOOKUP(J83,'Grades Lookup'!$A$2:$B$4,2,TRUE)</f>
        <v>p</v>
      </c>
      <c r="O83" t="str">
        <f>VLOOKUP(K83,'Grades Lookup'!$A$6:$B$8,2,TRUE)</f>
        <v>s-</v>
      </c>
      <c r="P83" t="str">
        <f>VLOOKUP(L83,'Grades Lookup'!$A$10:$B$12,2,TRUE)</f>
        <v>ops</v>
      </c>
    </row>
    <row r="84" spans="1:16" x14ac:dyDescent="0.3">
      <c r="A84" t="s">
        <v>92</v>
      </c>
      <c r="B84">
        <f>INDEX('Hitter Staging'!C:C,MATCH(A84,'Hitter Staging'!A:A,0))</f>
        <v>491</v>
      </c>
      <c r="C84">
        <f>INDEX('Hitter Staging'!D:D,MATCH(A84,'Hitter Staging'!A:A,0))</f>
        <v>121</v>
      </c>
      <c r="D84">
        <f>INDEX('Hitter Staging'!L:L,MATCH(A84,'Hitter Staging'!A:A,0))</f>
        <v>1.0045539281581264</v>
      </c>
      <c r="E84">
        <f>INDEX('Hitter Staging'!M:M,MATCH(A84,'Hitter Staging'!A:A,0))</f>
        <v>0.97556918600069131</v>
      </c>
      <c r="F84">
        <f>INDEX('Hitter Staging'!N:N,MATCH(A84,'Hitter Staging'!A:A,0))</f>
        <v>0.72838728931398755</v>
      </c>
      <c r="G84">
        <f>INDEX('Hitter Staging'!O:O,MATCH(A84,'Hitter Staging'!A:A,0))</f>
        <v>1.1692072812180274</v>
      </c>
      <c r="H84">
        <f>INDEX('Hitter Staging'!P:P,MATCH(A84,'Hitter Staging'!A:A,0))</f>
        <v>0.54468276636539281</v>
      </c>
      <c r="J84">
        <f t="shared" si="1"/>
        <v>1.9801231141588178</v>
      </c>
      <c r="K84">
        <f t="shared" si="2"/>
        <v>1.897594570532015</v>
      </c>
      <c r="L84">
        <f>STANDARDIZE(C84,Averages!$B$20,Averages!$B$21)</f>
        <v>0.95927612790763317</v>
      </c>
      <c r="N84" t="str">
        <f>VLOOKUP(J84,'Grades Lookup'!$A$2:$B$4,2,TRUE)</f>
        <v>p</v>
      </c>
      <c r="O84" t="str">
        <f>VLOOKUP(K84,'Grades Lookup'!$A$6:$B$8,2,TRUE)</f>
        <v>S+</v>
      </c>
      <c r="P84" t="str">
        <f>VLOOKUP(L84,'Grades Lookup'!$A$10:$B$12,2,TRUE)</f>
        <v>ops</v>
      </c>
    </row>
    <row r="85" spans="1:16" x14ac:dyDescent="0.3">
      <c r="A85" t="s">
        <v>93</v>
      </c>
      <c r="B85">
        <f>INDEX('Hitter Staging'!C:C,MATCH(A85,'Hitter Staging'!A:A,0))</f>
        <v>593</v>
      </c>
      <c r="C85">
        <f>INDEX('Hitter Staging'!D:D,MATCH(A85,'Hitter Staging'!A:A,0))</f>
        <v>104</v>
      </c>
      <c r="D85">
        <f>INDEX('Hitter Staging'!L:L,MATCH(A85,'Hitter Staging'!A:A,0))</f>
        <v>0.93093267576683347</v>
      </c>
      <c r="E85">
        <f>INDEX('Hitter Staging'!M:M,MATCH(A85,'Hitter Staging'!A:A,0))</f>
        <v>0.95645884055195574</v>
      </c>
      <c r="F85">
        <f>INDEX('Hitter Staging'!N:N,MATCH(A85,'Hitter Staging'!A:A,0))</f>
        <v>-1.0308526061566456</v>
      </c>
      <c r="G85">
        <f>INDEX('Hitter Staging'!O:O,MATCH(A85,'Hitter Staging'!A:A,0))</f>
        <v>-0.5378295086778444</v>
      </c>
      <c r="H85">
        <f>INDEX('Hitter Staging'!P:P,MATCH(A85,'Hitter Staging'!A:A,0))</f>
        <v>-0.87263041487029314</v>
      </c>
      <c r="J85">
        <f t="shared" si="1"/>
        <v>1.8873915163187891</v>
      </c>
      <c r="K85">
        <f t="shared" si="2"/>
        <v>-1.56868211483449</v>
      </c>
      <c r="L85">
        <f>STANDARDIZE(C85,Averages!$B$20,Averages!$B$21)</f>
        <v>0.4718952156264643</v>
      </c>
      <c r="N85" t="str">
        <f>VLOOKUP(J85,'Grades Lookup'!$A$2:$B$4,2,TRUE)</f>
        <v>p</v>
      </c>
      <c r="O85" t="str">
        <f>VLOOKUP(K85,'Grades Lookup'!$A$6:$B$8,2,TRUE)</f>
        <v>s-</v>
      </c>
      <c r="P85" t="str">
        <f>VLOOKUP(L85,'Grades Lookup'!$A$10:$B$12,2,TRUE)</f>
        <v>ops</v>
      </c>
    </row>
    <row r="86" spans="1:16" x14ac:dyDescent="0.3">
      <c r="A86" t="s">
        <v>94</v>
      </c>
      <c r="B86">
        <f>INDEX('Hitter Staging'!C:C,MATCH(A86,'Hitter Staging'!A:A,0))</f>
        <v>540</v>
      </c>
      <c r="C86">
        <f>INDEX('Hitter Staging'!D:D,MATCH(A86,'Hitter Staging'!A:A,0))</f>
        <v>127</v>
      </c>
      <c r="D86">
        <f>INDEX('Hitter Staging'!L:L,MATCH(A86,'Hitter Staging'!A:A,0))</f>
        <v>0.20944440233216477</v>
      </c>
      <c r="E86">
        <f>INDEX('Hitter Staging'!M:M,MATCH(A86,'Hitter Staging'!A:A,0))</f>
        <v>0.95645884055195574</v>
      </c>
      <c r="F86">
        <f>INDEX('Hitter Staging'!N:N,MATCH(A86,'Hitter Staging'!A:A,0))</f>
        <v>1.2638081270659194</v>
      </c>
      <c r="G86">
        <f>INDEX('Hitter Staging'!O:O,MATCH(A86,'Hitter Staging'!A:A,0))</f>
        <v>0.5824133846913212</v>
      </c>
      <c r="H86">
        <f>INDEX('Hitter Staging'!P:P,MATCH(A86,'Hitter Staging'!A:A,0))</f>
        <v>1.395070675106804</v>
      </c>
      <c r="J86">
        <f t="shared" si="1"/>
        <v>1.1659032428841205</v>
      </c>
      <c r="K86">
        <f t="shared" si="2"/>
        <v>1.8462215117572405</v>
      </c>
      <c r="L86">
        <f>STANDARDIZE(C86,Averages!$B$20,Averages!$B$21)</f>
        <v>1.1312929204774576</v>
      </c>
      <c r="N86" t="str">
        <f>VLOOKUP(J86,'Grades Lookup'!$A$2:$B$4,2,TRUE)</f>
        <v>p</v>
      </c>
      <c r="O86" t="str">
        <f>VLOOKUP(K86,'Grades Lookup'!$A$6:$B$8,2,TRUE)</f>
        <v>S+</v>
      </c>
      <c r="P86" t="str">
        <f>VLOOKUP(L86,'Grades Lookup'!$A$10:$B$12,2,TRUE)</f>
        <v>ops</v>
      </c>
    </row>
    <row r="87" spans="1:16" x14ac:dyDescent="0.3">
      <c r="A87" t="s">
        <v>311</v>
      </c>
      <c r="B87">
        <f>INDEX('Hitter Staging'!C:C,MATCH(A87,'Hitter Staging'!A:A,0))</f>
        <v>214</v>
      </c>
      <c r="C87">
        <f>INDEX('Hitter Staging'!D:D,MATCH(A87,'Hitter Staging'!A:A,0))</f>
        <v>119</v>
      </c>
      <c r="D87">
        <f>INDEX('Hitter Staging'!L:L,MATCH(A87,'Hitter Staging'!A:A,0))</f>
        <v>-0.52676812158076292</v>
      </c>
      <c r="E87">
        <f>INDEX('Hitter Staging'!M:M,MATCH(A87,'Hitter Staging'!A:A,0))</f>
        <v>0.95645884055195574</v>
      </c>
      <c r="F87">
        <f>INDEX('Hitter Staging'!N:N,MATCH(A87,'Hitter Staging'!A:A,0))</f>
        <v>-0.11298831286761959</v>
      </c>
      <c r="G87">
        <f>INDEX('Hitter Staging'!O:O,MATCH(A87,'Hitter Staging'!A:A,0))</f>
        <v>-0.32444990994086054</v>
      </c>
      <c r="H87">
        <f>INDEX('Hitter Staging'!P:P,MATCH(A87,'Hitter Staging'!A:A,0))</f>
        <v>1.1116080388596667</v>
      </c>
      <c r="J87">
        <f t="shared" si="1"/>
        <v>0.42969071897119282</v>
      </c>
      <c r="K87">
        <f t="shared" si="2"/>
        <v>-0.4374382228084801</v>
      </c>
      <c r="L87">
        <f>STANDARDIZE(C87,Averages!$B$20,Averages!$B$21)</f>
        <v>0.90193719705102504</v>
      </c>
      <c r="N87" t="str">
        <f>VLOOKUP(J87,'Grades Lookup'!$A$2:$B$4,2,TRUE)</f>
        <v>p</v>
      </c>
      <c r="O87" t="str">
        <f>VLOOKUP(K87,'Grades Lookup'!$A$6:$B$8,2,TRUE)</f>
        <v>s-</v>
      </c>
      <c r="P87" t="str">
        <f>VLOOKUP(L87,'Grades Lookup'!$A$10:$B$12,2,TRUE)</f>
        <v>ops</v>
      </c>
    </row>
    <row r="88" spans="1:16" x14ac:dyDescent="0.3">
      <c r="A88" t="s">
        <v>95</v>
      </c>
      <c r="B88">
        <f>INDEX('Hitter Staging'!C:C,MATCH(A88,'Hitter Staging'!A:A,0))</f>
        <v>632</v>
      </c>
      <c r="C88">
        <f>INDEX('Hitter Staging'!D:D,MATCH(A88,'Hitter Staging'!A:A,0))</f>
        <v>117</v>
      </c>
      <c r="D88">
        <f>INDEX('Hitter Staging'!L:L,MATCH(A88,'Hitter Staging'!A:A,0))</f>
        <v>0.65117191667992125</v>
      </c>
      <c r="E88">
        <f>INDEX('Hitter Staging'!M:M,MATCH(A88,'Hitter Staging'!A:A,0))</f>
        <v>0.93734849510322005</v>
      </c>
      <c r="F88">
        <f>INDEX('Hitter Staging'!N:N,MATCH(A88,'Hitter Staging'!A:A,0))</f>
        <v>-0.49543176840471381</v>
      </c>
      <c r="G88">
        <f>INDEX('Hitter Staging'!O:O,MATCH(A88,'Hitter Staging'!A:A,0))</f>
        <v>-0.32444990994086054</v>
      </c>
      <c r="H88">
        <f>INDEX('Hitter Staging'!P:P,MATCH(A88,'Hitter Staging'!A:A,0))</f>
        <v>0.26122013011825546</v>
      </c>
      <c r="J88">
        <f t="shared" si="1"/>
        <v>1.5885204117831413</v>
      </c>
      <c r="K88">
        <f t="shared" si="2"/>
        <v>-0.81988167834557435</v>
      </c>
      <c r="L88">
        <f>STANDARDIZE(C88,Averages!$B$20,Averages!$B$21)</f>
        <v>0.84459826619441702</v>
      </c>
      <c r="N88" t="str">
        <f>VLOOKUP(J88,'Grades Lookup'!$A$2:$B$4,2,TRUE)</f>
        <v>p</v>
      </c>
      <c r="O88" t="str">
        <f>VLOOKUP(K88,'Grades Lookup'!$A$6:$B$8,2,TRUE)</f>
        <v>s-</v>
      </c>
      <c r="P88" t="str">
        <f>VLOOKUP(L88,'Grades Lookup'!$A$10:$B$12,2,TRUE)</f>
        <v>ops</v>
      </c>
    </row>
    <row r="89" spans="1:16" x14ac:dyDescent="0.3">
      <c r="A89" t="s">
        <v>1449</v>
      </c>
      <c r="B89">
        <f>INDEX('Hitter Staging'!C:C,MATCH(A89,'Hitter Staging'!A:A,0))</f>
        <v>67</v>
      </c>
      <c r="C89">
        <f>INDEX('Hitter Staging'!D:D,MATCH(A89,'Hitter Staging'!A:A,0))</f>
        <v>126</v>
      </c>
      <c r="D89">
        <f>INDEX('Hitter Staging'!L:L,MATCH(A89,'Hitter Staging'!A:A,0))</f>
        <v>1.3284874386798142</v>
      </c>
      <c r="E89">
        <f>INDEX('Hitter Staging'!M:M,MATCH(A89,'Hitter Staging'!A:A,0))</f>
        <v>0.93734849510322005</v>
      </c>
      <c r="F89">
        <f>INDEX('Hitter Staging'!N:N,MATCH(A89,'Hitter Staging'!A:A,0))</f>
        <v>1.7447237935086502E-3</v>
      </c>
      <c r="G89">
        <f>INDEX('Hitter Staging'!O:O,MATCH(A89,'Hitter Staging'!A:A,0))</f>
        <v>-1.0179336058360584</v>
      </c>
      <c r="H89">
        <f>INDEX('Hitter Staging'!P:P,MATCH(A89,'Hitter Staging'!A:A,0))</f>
        <v>-2.2242506128881491E-2</v>
      </c>
      <c r="J89">
        <f t="shared" si="1"/>
        <v>2.2658359337830341</v>
      </c>
      <c r="K89">
        <f t="shared" si="2"/>
        <v>-1.0161888820425498</v>
      </c>
      <c r="L89">
        <f>STANDARDIZE(C89,Averages!$B$20,Averages!$B$21)</f>
        <v>1.1026234550491534</v>
      </c>
      <c r="N89" t="str">
        <f>VLOOKUP(J89,'Grades Lookup'!$A$2:$B$4,2,TRUE)</f>
        <v>p</v>
      </c>
      <c r="O89" t="str">
        <f>VLOOKUP(K89,'Grades Lookup'!$A$6:$B$8,2,TRUE)</f>
        <v>s-</v>
      </c>
      <c r="P89" t="str">
        <f>VLOOKUP(L89,'Grades Lookup'!$A$10:$B$12,2,TRUE)</f>
        <v>ops</v>
      </c>
    </row>
    <row r="90" spans="1:16" x14ac:dyDescent="0.3">
      <c r="A90" t="s">
        <v>96</v>
      </c>
      <c r="B90">
        <f>INDEX('Hitter Staging'!C:C,MATCH(A90,'Hitter Staging'!A:A,0))</f>
        <v>675</v>
      </c>
      <c r="C90">
        <f>INDEX('Hitter Staging'!D:D,MATCH(A90,'Hitter Staging'!A:A,0))</f>
        <v>121</v>
      </c>
      <c r="D90">
        <f>INDEX('Hitter Staging'!L:L,MATCH(A90,'Hitter Staging'!A:A,0))</f>
        <v>0.81313867194076506</v>
      </c>
      <c r="E90">
        <f>INDEX('Hitter Staging'!M:M,MATCH(A90,'Hitter Staging'!A:A,0))</f>
        <v>0.91823814965448447</v>
      </c>
      <c r="F90">
        <f>INDEX('Hitter Staging'!N:N,MATCH(A90,'Hitter Staging'!A:A,0))</f>
        <v>-0.80138653283438921</v>
      </c>
      <c r="G90">
        <f>INDEX('Hitter Staging'!O:O,MATCH(A90,'Hitter Staging'!A:A,0))</f>
        <v>-0.80455400709907443</v>
      </c>
      <c r="H90">
        <f>INDEX('Hitter Staging'!P:P,MATCH(A90,'Hitter Staging'!A:A,0))</f>
        <v>-0.87263041487029314</v>
      </c>
      <c r="J90">
        <f t="shared" si="1"/>
        <v>1.7313768215952496</v>
      </c>
      <c r="K90">
        <f t="shared" si="2"/>
        <v>-1.6059405399334636</v>
      </c>
      <c r="L90">
        <f>STANDARDIZE(C90,Averages!$B$20,Averages!$B$21)</f>
        <v>0.95927612790763317</v>
      </c>
      <c r="N90" t="str">
        <f>VLOOKUP(J90,'Grades Lookup'!$A$2:$B$4,2,TRUE)</f>
        <v>p</v>
      </c>
      <c r="O90" t="str">
        <f>VLOOKUP(K90,'Grades Lookup'!$A$6:$B$8,2,TRUE)</f>
        <v>s-</v>
      </c>
      <c r="P90" t="str">
        <f>VLOOKUP(L90,'Grades Lookup'!$A$10:$B$12,2,TRUE)</f>
        <v>ops</v>
      </c>
    </row>
    <row r="91" spans="1:16" x14ac:dyDescent="0.3">
      <c r="A91" t="s">
        <v>1450</v>
      </c>
      <c r="B91">
        <f>INDEX('Hitter Staging'!C:C,MATCH(A91,'Hitter Staging'!A:A,0))</f>
        <v>344</v>
      </c>
      <c r="C91">
        <f>INDEX('Hitter Staging'!D:D,MATCH(A91,'Hitter Staging'!A:A,0))</f>
        <v>122</v>
      </c>
      <c r="D91">
        <f>INDEX('Hitter Staging'!L:L,MATCH(A91,'Hitter Staging'!A:A,0))</f>
        <v>0.68062041763643832</v>
      </c>
      <c r="E91">
        <f>INDEX('Hitter Staging'!M:M,MATCH(A91,'Hitter Staging'!A:A,0))</f>
        <v>0.91823814965448447</v>
      </c>
      <c r="F91">
        <f>INDEX('Hitter Staging'!N:N,MATCH(A91,'Hitter Staging'!A:A,0))</f>
        <v>7.82334149009275E-2</v>
      </c>
      <c r="G91">
        <f>INDEX('Hitter Staging'!O:O,MATCH(A91,'Hitter Staging'!A:A,0))</f>
        <v>0.6891031840598133</v>
      </c>
      <c r="H91">
        <f>INDEX('Hitter Staging'!P:P,MATCH(A91,'Hitter Staging'!A:A,0))</f>
        <v>-2.2242506128881491E-2</v>
      </c>
      <c r="J91">
        <f t="shared" si="1"/>
        <v>1.5988585672909228</v>
      </c>
      <c r="K91">
        <f t="shared" si="2"/>
        <v>0.7673365989607408</v>
      </c>
      <c r="L91">
        <f>STANDARDIZE(C91,Averages!$B$20,Averages!$B$21)</f>
        <v>0.98794559333593723</v>
      </c>
      <c r="N91" t="str">
        <f>VLOOKUP(J91,'Grades Lookup'!$A$2:$B$4,2,TRUE)</f>
        <v>p</v>
      </c>
      <c r="O91" t="str">
        <f>VLOOKUP(K91,'Grades Lookup'!$A$6:$B$8,2,TRUE)</f>
        <v>s</v>
      </c>
      <c r="P91" t="str">
        <f>VLOOKUP(L91,'Grades Lookup'!$A$10:$B$12,2,TRUE)</f>
        <v>ops</v>
      </c>
    </row>
    <row r="92" spans="1:16" x14ac:dyDescent="0.3">
      <c r="A92" t="s">
        <v>98</v>
      </c>
      <c r="B92">
        <f>INDEX('Hitter Staging'!C:C,MATCH(A92,'Hitter Staging'!A:A,0))</f>
        <v>435</v>
      </c>
      <c r="C92">
        <f>INDEX('Hitter Staging'!D:D,MATCH(A92,'Hitter Staging'!A:A,0))</f>
        <v>126</v>
      </c>
      <c r="D92">
        <f>INDEX('Hitter Staging'!L:L,MATCH(A92,'Hitter Staging'!A:A,0))</f>
        <v>1.5051784444189171</v>
      </c>
      <c r="E92">
        <f>INDEX('Hitter Staging'!M:M,MATCH(A92,'Hitter Staging'!A:A,0))</f>
        <v>0.91823814965448447</v>
      </c>
      <c r="F92">
        <f>INDEX('Hitter Staging'!N:N,MATCH(A92,'Hitter Staging'!A:A,0))</f>
        <v>-0.64840915061955151</v>
      </c>
      <c r="G92">
        <f>INDEX('Hitter Staging'!O:O,MATCH(A92,'Hitter Staging'!A:A,0))</f>
        <v>-0.96458870615181247</v>
      </c>
      <c r="H92">
        <f>INDEX('Hitter Staging'!P:P,MATCH(A92,'Hitter Staging'!A:A,0))</f>
        <v>-2.0064809598588407</v>
      </c>
      <c r="J92">
        <f t="shared" si="1"/>
        <v>2.4234165940734016</v>
      </c>
      <c r="K92">
        <f t="shared" si="2"/>
        <v>-1.6129978567713641</v>
      </c>
      <c r="L92">
        <f>STANDARDIZE(C92,Averages!$B$20,Averages!$B$21)</f>
        <v>1.1026234550491534</v>
      </c>
      <c r="N92" t="str">
        <f>VLOOKUP(J92,'Grades Lookup'!$A$2:$B$4,2,TRUE)</f>
        <v>p</v>
      </c>
      <c r="O92" t="str">
        <f>VLOOKUP(K92,'Grades Lookup'!$A$6:$B$8,2,TRUE)</f>
        <v>s-</v>
      </c>
      <c r="P92" t="str">
        <f>VLOOKUP(L92,'Grades Lookup'!$A$10:$B$12,2,TRUE)</f>
        <v>ops</v>
      </c>
    </row>
    <row r="93" spans="1:16" x14ac:dyDescent="0.3">
      <c r="A93" t="s">
        <v>99</v>
      </c>
      <c r="B93">
        <f>INDEX('Hitter Staging'!C:C,MATCH(A93,'Hitter Staging'!A:A,0))</f>
        <v>635</v>
      </c>
      <c r="C93">
        <f>INDEX('Hitter Staging'!D:D,MATCH(A93,'Hitter Staging'!A:A,0))</f>
        <v>111</v>
      </c>
      <c r="D93">
        <f>INDEX('Hitter Staging'!L:L,MATCH(A93,'Hitter Staging'!A:A,0))</f>
        <v>1.2254176853320045</v>
      </c>
      <c r="E93">
        <f>INDEX('Hitter Staging'!M:M,MATCH(A93,'Hitter Staging'!A:A,0))</f>
        <v>0.88001745875701332</v>
      </c>
      <c r="F93">
        <f>INDEX('Hitter Staging'!N:N,MATCH(A93,'Hitter Staging'!A:A,0))</f>
        <v>0.30769948822318399</v>
      </c>
      <c r="G93">
        <f>INDEX('Hitter Staging'!O:O,MATCH(A93,'Hitter Staging'!A:A,0))</f>
        <v>0.3690337859543375</v>
      </c>
      <c r="H93">
        <f>INDEX('Hitter Staging'!P:P,MATCH(A93,'Hitter Staging'!A:A,0))</f>
        <v>0.54468276636539281</v>
      </c>
      <c r="J93">
        <f t="shared" si="1"/>
        <v>2.105435144089018</v>
      </c>
      <c r="K93">
        <f t="shared" si="2"/>
        <v>0.67673327417752149</v>
      </c>
      <c r="L93">
        <f>STANDARDIZE(C93,Averages!$B$20,Averages!$B$21)</f>
        <v>0.67258147362459264</v>
      </c>
      <c r="N93" t="str">
        <f>VLOOKUP(J93,'Grades Lookup'!$A$2:$B$4,2,TRUE)</f>
        <v>p</v>
      </c>
      <c r="O93" t="str">
        <f>VLOOKUP(K93,'Grades Lookup'!$A$6:$B$8,2,TRUE)</f>
        <v>s</v>
      </c>
      <c r="P93" t="str">
        <f>VLOOKUP(L93,'Grades Lookup'!$A$10:$B$12,2,TRUE)</f>
        <v>ops</v>
      </c>
    </row>
    <row r="94" spans="1:16" x14ac:dyDescent="0.3">
      <c r="A94" t="s">
        <v>100</v>
      </c>
      <c r="B94">
        <f>INDEX('Hitter Staging'!C:C,MATCH(A94,'Hitter Staging'!A:A,0))</f>
        <v>723</v>
      </c>
      <c r="C94">
        <f>INDEX('Hitter Staging'!D:D,MATCH(A94,'Hitter Staging'!A:A,0))</f>
        <v>118</v>
      </c>
      <c r="D94">
        <f>INDEX('Hitter Staging'!L:L,MATCH(A94,'Hitter Staging'!A:A,0))</f>
        <v>1.1223479319841949</v>
      </c>
      <c r="E94">
        <f>INDEX('Hitter Staging'!M:M,MATCH(A94,'Hitter Staging'!A:A,0))</f>
        <v>0.88001745875701332</v>
      </c>
      <c r="F94">
        <f>INDEX('Hitter Staging'!N:N,MATCH(A94,'Hitter Staging'!A:A,0))</f>
        <v>1.7992289648178514</v>
      </c>
      <c r="G94">
        <f>INDEX('Hitter Staging'!O:O,MATCH(A94,'Hitter Staging'!A:A,0))</f>
        <v>0.74244808374405902</v>
      </c>
      <c r="H94">
        <f>INDEX('Hitter Staging'!P:P,MATCH(A94,'Hitter Staging'!A:A,0))</f>
        <v>1.1116080388596667</v>
      </c>
      <c r="J94">
        <f t="shared" si="1"/>
        <v>2.0023653907412085</v>
      </c>
      <c r="K94">
        <f t="shared" si="2"/>
        <v>2.5416770485619105</v>
      </c>
      <c r="L94">
        <f>STANDARDIZE(C94,Averages!$B$20,Averages!$B$21)</f>
        <v>0.87326773162272098</v>
      </c>
      <c r="N94" t="str">
        <f>VLOOKUP(J94,'Grades Lookup'!$A$2:$B$4,2,TRUE)</f>
        <v>p</v>
      </c>
      <c r="O94" t="str">
        <f>VLOOKUP(K94,'Grades Lookup'!$A$6:$B$8,2,TRUE)</f>
        <v>S+</v>
      </c>
      <c r="P94" t="str">
        <f>VLOOKUP(L94,'Grades Lookup'!$A$10:$B$12,2,TRUE)</f>
        <v>ops</v>
      </c>
    </row>
    <row r="95" spans="1:16" x14ac:dyDescent="0.3">
      <c r="A95" t="s">
        <v>101</v>
      </c>
      <c r="B95">
        <f>INDEX('Hitter Staging'!C:C,MATCH(A95,'Hitter Staging'!A:A,0))</f>
        <v>451</v>
      </c>
      <c r="C95">
        <f>INDEX('Hitter Staging'!D:D,MATCH(A95,'Hitter Staging'!A:A,0))</f>
        <v>119</v>
      </c>
      <c r="D95">
        <f>INDEX('Hitter Staging'!L:L,MATCH(A95,'Hitter Staging'!A:A,0))</f>
        <v>1.0634509300711605</v>
      </c>
      <c r="E95">
        <f>INDEX('Hitter Staging'!M:M,MATCH(A95,'Hitter Staging'!A:A,0))</f>
        <v>0.86090711330827763</v>
      </c>
      <c r="F95">
        <f>INDEX('Hitter Staging'!N:N,MATCH(A95,'Hitter Staging'!A:A,0))</f>
        <v>-0.30421004063616675</v>
      </c>
      <c r="G95">
        <f>INDEX('Hitter Staging'!O:O,MATCH(A95,'Hitter Staging'!A:A,0))</f>
        <v>0.2623439865858454</v>
      </c>
      <c r="H95">
        <f>INDEX('Hitter Staging'!P:P,MATCH(A95,'Hitter Staging'!A:A,0))</f>
        <v>-2.2242506128881491E-2</v>
      </c>
      <c r="J95">
        <f t="shared" si="1"/>
        <v>1.9243580433794381</v>
      </c>
      <c r="K95">
        <f t="shared" si="2"/>
        <v>-4.1866054050321344E-2</v>
      </c>
      <c r="L95">
        <f>STANDARDIZE(C95,Averages!$B$20,Averages!$B$21)</f>
        <v>0.90193719705102504</v>
      </c>
      <c r="N95" t="str">
        <f>VLOOKUP(J95,'Grades Lookup'!$A$2:$B$4,2,TRUE)</f>
        <v>p</v>
      </c>
      <c r="O95" t="str">
        <f>VLOOKUP(K95,'Grades Lookup'!$A$6:$B$8,2,TRUE)</f>
        <v>s</v>
      </c>
      <c r="P95" t="str">
        <f>VLOOKUP(L95,'Grades Lookup'!$A$10:$B$12,2,TRUE)</f>
        <v>ops</v>
      </c>
    </row>
    <row r="96" spans="1:16" x14ac:dyDescent="0.3">
      <c r="A96" t="s">
        <v>1194</v>
      </c>
      <c r="B96">
        <f>INDEX('Hitter Staging'!C:C,MATCH(A96,'Hitter Staging'!A:A,0))</f>
        <v>311</v>
      </c>
      <c r="C96">
        <f>INDEX('Hitter Staging'!D:D,MATCH(A96,'Hitter Staging'!A:A,0))</f>
        <v>112</v>
      </c>
      <c r="D96">
        <f>INDEX('Hitter Staging'!L:L,MATCH(A96,'Hitter Staging'!A:A,0))</f>
        <v>1.240141935810263</v>
      </c>
      <c r="E96">
        <f>INDEX('Hitter Staging'!M:M,MATCH(A96,'Hitter Staging'!A:A,0))</f>
        <v>0.84179676785954205</v>
      </c>
      <c r="F96">
        <f>INDEX('Hitter Staging'!N:N,MATCH(A96,'Hitter Staging'!A:A,0))</f>
        <v>-0.15123265842132902</v>
      </c>
      <c r="G96">
        <f>INDEX('Hitter Staging'!O:O,MATCH(A96,'Hitter Staging'!A:A,0))</f>
        <v>-0.48448460899359863</v>
      </c>
      <c r="H96">
        <f>INDEX('Hitter Staging'!P:P,MATCH(A96,'Hitter Staging'!A:A,0))</f>
        <v>-1.1560930511174297</v>
      </c>
      <c r="J96">
        <f t="shared" si="1"/>
        <v>2.0819387036698052</v>
      </c>
      <c r="K96">
        <f t="shared" si="2"/>
        <v>-0.63571726741492762</v>
      </c>
      <c r="L96">
        <f>STANDARDIZE(C96,Averages!$B$20,Averages!$B$21)</f>
        <v>0.7012509390528967</v>
      </c>
      <c r="N96" t="str">
        <f>VLOOKUP(J96,'Grades Lookup'!$A$2:$B$4,2,TRUE)</f>
        <v>p</v>
      </c>
      <c r="O96" t="str">
        <f>VLOOKUP(K96,'Grades Lookup'!$A$6:$B$8,2,TRUE)</f>
        <v>s-</v>
      </c>
      <c r="P96" t="str">
        <f>VLOOKUP(L96,'Grades Lookup'!$A$10:$B$12,2,TRUE)</f>
        <v>ops</v>
      </c>
    </row>
    <row r="97" spans="1:16" x14ac:dyDescent="0.3">
      <c r="A97" t="s">
        <v>102</v>
      </c>
      <c r="B97">
        <f>INDEX('Hitter Staging'!C:C,MATCH(A97,'Hitter Staging'!A:A,0))</f>
        <v>626</v>
      </c>
      <c r="C97">
        <f>INDEX('Hitter Staging'!D:D,MATCH(A97,'Hitter Staging'!A:A,0))</f>
        <v>122</v>
      </c>
      <c r="D97">
        <f>INDEX('Hitter Staging'!L:L,MATCH(A97,'Hitter Staging'!A:A,0))</f>
        <v>0.51865366237559418</v>
      </c>
      <c r="E97">
        <f>INDEX('Hitter Staging'!M:M,MATCH(A97,'Hitter Staging'!A:A,0))</f>
        <v>0.84179676785954205</v>
      </c>
      <c r="F97">
        <f>INDEX('Hitter Staging'!N:N,MATCH(A97,'Hitter Staging'!A:A,0))</f>
        <v>0.11647776045463691</v>
      </c>
      <c r="G97">
        <f>INDEX('Hitter Staging'!O:O,MATCH(A97,'Hitter Staging'!A:A,0))</f>
        <v>1.1692072812180274</v>
      </c>
      <c r="H97">
        <f>INDEX('Hitter Staging'!P:P,MATCH(A97,'Hitter Staging'!A:A,0))</f>
        <v>1.395070675106804</v>
      </c>
      <c r="J97">
        <f t="shared" si="1"/>
        <v>1.3604504302351361</v>
      </c>
      <c r="K97">
        <f t="shared" si="2"/>
        <v>1.2856850416726644</v>
      </c>
      <c r="L97">
        <f>STANDARDIZE(C97,Averages!$B$20,Averages!$B$21)</f>
        <v>0.98794559333593723</v>
      </c>
      <c r="N97" t="str">
        <f>VLOOKUP(J97,'Grades Lookup'!$A$2:$B$4,2,TRUE)</f>
        <v>p</v>
      </c>
      <c r="O97" t="str">
        <f>VLOOKUP(K97,'Grades Lookup'!$A$6:$B$8,2,TRUE)</f>
        <v>s</v>
      </c>
      <c r="P97" t="str">
        <f>VLOOKUP(L97,'Grades Lookup'!$A$10:$B$12,2,TRUE)</f>
        <v>ops</v>
      </c>
    </row>
    <row r="98" spans="1:16" x14ac:dyDescent="0.3">
      <c r="A98" t="s">
        <v>1451</v>
      </c>
      <c r="B98">
        <f>INDEX('Hitter Staging'!C:C,MATCH(A98,'Hitter Staging'!A:A,0))</f>
        <v>32</v>
      </c>
      <c r="C98">
        <f>INDEX('Hitter Staging'!D:D,MATCH(A98,'Hitter Staging'!A:A,0))</f>
        <v>116</v>
      </c>
      <c r="D98">
        <f>INDEX('Hitter Staging'!L:L,MATCH(A98,'Hitter Staging'!A:A,0))</f>
        <v>-1.2040836435806561</v>
      </c>
      <c r="E98">
        <f>INDEX('Hitter Staging'!M:M,MATCH(A98,'Hitter Staging'!A:A,0))</f>
        <v>0.84179676785954205</v>
      </c>
      <c r="F98">
        <f>INDEX('Hitter Staging'!N:N,MATCH(A98,'Hitter Staging'!A:A,0))</f>
        <v>-7.4743967313910184E-2</v>
      </c>
      <c r="G98">
        <f>INDEX('Hitter Staging'!O:O,MATCH(A98,'Hitter Staging'!A:A,0))</f>
        <v>-5.7725411519630565E-2</v>
      </c>
      <c r="H98">
        <f>INDEX('Hitter Staging'!P:P,MATCH(A98,'Hitter Staging'!A:A,0))</f>
        <v>-0.30570514237601842</v>
      </c>
      <c r="J98">
        <f t="shared" si="1"/>
        <v>-0.36228687572111407</v>
      </c>
      <c r="K98">
        <f t="shared" si="2"/>
        <v>-0.13246937883354076</v>
      </c>
      <c r="L98">
        <f>STANDARDIZE(C98,Averages!$B$20,Averages!$B$21)</f>
        <v>0.81592880076611296</v>
      </c>
      <c r="N98" t="str">
        <f>VLOOKUP(J98,'Grades Lookup'!$A$2:$B$4,2,TRUE)</f>
        <v>p-</v>
      </c>
      <c r="O98" t="str">
        <f>VLOOKUP(K98,'Grades Lookup'!$A$6:$B$8,2,TRUE)</f>
        <v>s</v>
      </c>
      <c r="P98" t="str">
        <f>VLOOKUP(L98,'Grades Lookup'!$A$10:$B$12,2,TRUE)</f>
        <v>ops</v>
      </c>
    </row>
    <row r="99" spans="1:16" x14ac:dyDescent="0.3">
      <c r="A99" t="s">
        <v>103</v>
      </c>
      <c r="B99">
        <f>INDEX('Hitter Staging'!C:C,MATCH(A99,'Hitter Staging'!A:A,0))</f>
        <v>667</v>
      </c>
      <c r="C99">
        <f>INDEX('Hitter Staging'!D:D,MATCH(A99,'Hitter Staging'!A:A,0))</f>
        <v>117</v>
      </c>
      <c r="D99">
        <f>INDEX('Hitter Staging'!L:L,MATCH(A99,'Hitter Staging'!A:A,0))</f>
        <v>0.59227491476688698</v>
      </c>
      <c r="E99">
        <f>INDEX('Hitter Staging'!M:M,MATCH(A99,'Hitter Staging'!A:A,0))</f>
        <v>0.82268642241080647</v>
      </c>
      <c r="F99">
        <f>INDEX('Hitter Staging'!N:N,MATCH(A99,'Hitter Staging'!A:A,0))</f>
        <v>0.30769948822318399</v>
      </c>
      <c r="G99">
        <f>INDEX('Hitter Staging'!O:O,MATCH(A99,'Hitter Staging'!A:A,0))</f>
        <v>0.15565418721735336</v>
      </c>
      <c r="H99">
        <f>INDEX('Hitter Staging'!P:P,MATCH(A99,'Hitter Staging'!A:A,0))</f>
        <v>1.1116080388596667</v>
      </c>
      <c r="J99">
        <f t="shared" si="1"/>
        <v>1.4149613371776935</v>
      </c>
      <c r="K99">
        <f t="shared" si="2"/>
        <v>0.46335367544053735</v>
      </c>
      <c r="L99">
        <f>STANDARDIZE(C99,Averages!$B$20,Averages!$B$21)</f>
        <v>0.84459826619441702</v>
      </c>
      <c r="N99" t="str">
        <f>VLOOKUP(J99,'Grades Lookup'!$A$2:$B$4,2,TRUE)</f>
        <v>p</v>
      </c>
      <c r="O99" t="str">
        <f>VLOOKUP(K99,'Grades Lookup'!$A$6:$B$8,2,TRUE)</f>
        <v>s</v>
      </c>
      <c r="P99" t="str">
        <f>VLOOKUP(L99,'Grades Lookup'!$A$10:$B$12,2,TRUE)</f>
        <v>ops</v>
      </c>
    </row>
    <row r="100" spans="1:16" x14ac:dyDescent="0.3">
      <c r="A100" t="s">
        <v>104</v>
      </c>
      <c r="B100">
        <f>INDEX('Hitter Staging'!C:C,MATCH(A100,'Hitter Staging'!A:A,0))</f>
        <v>617</v>
      </c>
      <c r="C100">
        <f>INDEX('Hitter Staging'!D:D,MATCH(A100,'Hitter Staging'!A:A,0))</f>
        <v>118</v>
      </c>
      <c r="D100">
        <f>INDEX('Hitter Staging'!L:L,MATCH(A100,'Hitter Staging'!A:A,0))</f>
        <v>1.4462814425058828</v>
      </c>
      <c r="E100">
        <f>INDEX('Hitter Staging'!M:M,MATCH(A100,'Hitter Staging'!A:A,0))</f>
        <v>0.82268642241080647</v>
      </c>
      <c r="F100">
        <f>INDEX('Hitter Staging'!N:N,MATCH(A100,'Hitter Staging'!A:A,0))</f>
        <v>-0.80138653283438921</v>
      </c>
      <c r="G100">
        <f>INDEX('Hitter Staging'!O:O,MATCH(A100,'Hitter Staging'!A:A,0))</f>
        <v>-0.59117440836209045</v>
      </c>
      <c r="H100">
        <f>INDEX('Hitter Staging'!P:P,MATCH(A100,'Hitter Staging'!A:A,0))</f>
        <v>-0.58916777862315572</v>
      </c>
      <c r="J100">
        <f t="shared" si="1"/>
        <v>2.2689678649166893</v>
      </c>
      <c r="K100">
        <f t="shared" si="2"/>
        <v>-1.3925609411964797</v>
      </c>
      <c r="L100">
        <f>STANDARDIZE(C100,Averages!$B$20,Averages!$B$21)</f>
        <v>0.87326773162272098</v>
      </c>
      <c r="N100" t="str">
        <f>VLOOKUP(J100,'Grades Lookup'!$A$2:$B$4,2,TRUE)</f>
        <v>p</v>
      </c>
      <c r="O100" t="str">
        <f>VLOOKUP(K100,'Grades Lookup'!$A$6:$B$8,2,TRUE)</f>
        <v>s-</v>
      </c>
      <c r="P100" t="str">
        <f>VLOOKUP(L100,'Grades Lookup'!$A$10:$B$12,2,TRUE)</f>
        <v>ops</v>
      </c>
    </row>
    <row r="101" spans="1:16" x14ac:dyDescent="0.3">
      <c r="A101" t="s">
        <v>105</v>
      </c>
      <c r="B101">
        <f>INDEX('Hitter Staging'!C:C,MATCH(A101,'Hitter Staging'!A:A,0))</f>
        <v>589</v>
      </c>
      <c r="C101">
        <f>INDEX('Hitter Staging'!D:D,MATCH(A101,'Hitter Staging'!A:A,0))</f>
        <v>116</v>
      </c>
      <c r="D101">
        <f>INDEX('Hitter Staging'!L:L,MATCH(A101,'Hitter Staging'!A:A,0))</f>
        <v>0.91620842528857493</v>
      </c>
      <c r="E101">
        <f>INDEX('Hitter Staging'!M:M,MATCH(A101,'Hitter Staging'!A:A,0))</f>
        <v>0.80357607696207078</v>
      </c>
      <c r="F101">
        <f>INDEX('Hitter Staging'!N:N,MATCH(A101,'Hitter Staging'!A:A,0))</f>
        <v>-0.22772134952874787</v>
      </c>
      <c r="G101">
        <f>INDEX('Hitter Staging'!O:O,MATCH(A101,'Hitter Staging'!A:A,0))</f>
        <v>0.10230928753310731</v>
      </c>
      <c r="H101">
        <f>INDEX('Hitter Staging'!P:P,MATCH(A101,'Hitter Staging'!A:A,0))</f>
        <v>-0.30570514237601842</v>
      </c>
      <c r="J101">
        <f t="shared" si="1"/>
        <v>1.7197845022506457</v>
      </c>
      <c r="K101">
        <f t="shared" si="2"/>
        <v>-0.12541206199564056</v>
      </c>
      <c r="L101">
        <f>STANDARDIZE(C101,Averages!$B$20,Averages!$B$21)</f>
        <v>0.81592880076611296</v>
      </c>
      <c r="N101" t="str">
        <f>VLOOKUP(J101,'Grades Lookup'!$A$2:$B$4,2,TRUE)</f>
        <v>p</v>
      </c>
      <c r="O101" t="str">
        <f>VLOOKUP(K101,'Grades Lookup'!$A$6:$B$8,2,TRUE)</f>
        <v>s</v>
      </c>
      <c r="P101" t="str">
        <f>VLOOKUP(L101,'Grades Lookup'!$A$10:$B$12,2,TRUE)</f>
        <v>ops</v>
      </c>
    </row>
    <row r="102" spans="1:16" x14ac:dyDescent="0.3">
      <c r="A102" t="s">
        <v>106</v>
      </c>
      <c r="B102">
        <f>INDEX('Hitter Staging'!C:C,MATCH(A102,'Hitter Staging'!A:A,0))</f>
        <v>586</v>
      </c>
      <c r="C102">
        <f>INDEX('Hitter Staging'!D:D,MATCH(A102,'Hitter Staging'!A:A,0))</f>
        <v>117</v>
      </c>
      <c r="D102">
        <f>INDEX('Hitter Staging'!L:L,MATCH(A102,'Hitter Staging'!A:A,0))</f>
        <v>0.57755066428862845</v>
      </c>
      <c r="E102">
        <f>INDEX('Hitter Staging'!M:M,MATCH(A102,'Hitter Staging'!A:A,0))</f>
        <v>0.80357607696207078</v>
      </c>
      <c r="F102">
        <f>INDEX('Hitter Staging'!N:N,MATCH(A102,'Hitter Staging'!A:A,0))</f>
        <v>-0.15123265842132902</v>
      </c>
      <c r="G102">
        <f>INDEX('Hitter Staging'!O:O,MATCH(A102,'Hitter Staging'!A:A,0))</f>
        <v>-0.27110501025661449</v>
      </c>
      <c r="H102">
        <f>INDEX('Hitter Staging'!P:P,MATCH(A102,'Hitter Staging'!A:A,0))</f>
        <v>-0.87263041487029314</v>
      </c>
      <c r="J102">
        <f t="shared" si="1"/>
        <v>1.3811267412506991</v>
      </c>
      <c r="K102">
        <f t="shared" si="2"/>
        <v>-0.42233766867794353</v>
      </c>
      <c r="L102">
        <f>STANDARDIZE(C102,Averages!$B$20,Averages!$B$21)</f>
        <v>0.84459826619441702</v>
      </c>
      <c r="N102" t="str">
        <f>VLOOKUP(J102,'Grades Lookup'!$A$2:$B$4,2,TRUE)</f>
        <v>p</v>
      </c>
      <c r="O102" t="str">
        <f>VLOOKUP(K102,'Grades Lookup'!$A$6:$B$8,2,TRUE)</f>
        <v>s-</v>
      </c>
      <c r="P102" t="str">
        <f>VLOOKUP(L102,'Grades Lookup'!$A$10:$B$12,2,TRUE)</f>
        <v>ops</v>
      </c>
    </row>
    <row r="103" spans="1:16" x14ac:dyDescent="0.3">
      <c r="A103" t="s">
        <v>107</v>
      </c>
      <c r="B103">
        <f>INDEX('Hitter Staging'!C:C,MATCH(A103,'Hitter Staging'!A:A,0))</f>
        <v>597</v>
      </c>
      <c r="C103">
        <f>INDEX('Hitter Staging'!D:D,MATCH(A103,'Hitter Staging'!A:A,0))</f>
        <v>116</v>
      </c>
      <c r="D103">
        <f>INDEX('Hitter Staging'!L:L,MATCH(A103,'Hitter Staging'!A:A,0))</f>
        <v>-0.64456212540683122</v>
      </c>
      <c r="E103">
        <f>INDEX('Hitter Staging'!M:M,MATCH(A103,'Hitter Staging'!A:A,0))</f>
        <v>0.80357607696207078</v>
      </c>
      <c r="F103">
        <f>INDEX('Hitter Staging'!N:N,MATCH(A103,'Hitter Staging'!A:A,0))</f>
        <v>-2.3694047005364753</v>
      </c>
      <c r="G103">
        <f>INDEX('Hitter Staging'!O:O,MATCH(A103,'Hitter Staging'!A:A,0))</f>
        <v>-0.69786420773058255</v>
      </c>
      <c r="H103">
        <f>INDEX('Hitter Staging'!P:P,MATCH(A103,'Hitter Staging'!A:A,0))</f>
        <v>1.9619959476010782</v>
      </c>
      <c r="J103">
        <f t="shared" si="1"/>
        <v>0.15901395155523956</v>
      </c>
      <c r="K103">
        <f t="shared" si="2"/>
        <v>-3.0672689082670579</v>
      </c>
      <c r="L103">
        <f>STANDARDIZE(C103,Averages!$B$20,Averages!$B$21)</f>
        <v>0.81592880076611296</v>
      </c>
      <c r="N103" t="str">
        <f>VLOOKUP(J103,'Grades Lookup'!$A$2:$B$4,2,TRUE)</f>
        <v>p</v>
      </c>
      <c r="O103" t="str">
        <f>VLOOKUP(K103,'Grades Lookup'!$A$6:$B$8,2,TRUE)</f>
        <v>s-</v>
      </c>
      <c r="P103" t="str">
        <f>VLOOKUP(L103,'Grades Lookup'!$A$10:$B$12,2,TRUE)</f>
        <v>ops</v>
      </c>
    </row>
    <row r="104" spans="1:16" x14ac:dyDescent="0.3">
      <c r="A104" t="s">
        <v>108</v>
      </c>
      <c r="B104">
        <f>INDEX('Hitter Staging'!C:C,MATCH(A104,'Hitter Staging'!A:A,0))</f>
        <v>413</v>
      </c>
      <c r="C104">
        <f>INDEX('Hitter Staging'!D:D,MATCH(A104,'Hitter Staging'!A:A,0))</f>
        <v>113</v>
      </c>
      <c r="D104">
        <f>INDEX('Hitter Staging'!L:L,MATCH(A104,'Hitter Staging'!A:A,0))</f>
        <v>1.5493511958536927</v>
      </c>
      <c r="E104">
        <f>INDEX('Hitter Staging'!M:M,MATCH(A104,'Hitter Staging'!A:A,0))</f>
        <v>0.80357607696207078</v>
      </c>
      <c r="F104">
        <f>INDEX('Hitter Staging'!N:N,MATCH(A104,'Hitter Staging'!A:A,0))</f>
        <v>-0.99260826060293628</v>
      </c>
      <c r="G104">
        <f>INDEX('Hitter Staging'!O:O,MATCH(A104,'Hitter Staging'!A:A,0))</f>
        <v>1.0625174818495353</v>
      </c>
      <c r="H104">
        <f>INDEX('Hitter Staging'!P:P,MATCH(A104,'Hitter Staging'!A:A,0))</f>
        <v>-1.439555687364567</v>
      </c>
      <c r="J104">
        <f t="shared" si="1"/>
        <v>2.3529272728157635</v>
      </c>
      <c r="K104">
        <f t="shared" si="2"/>
        <v>6.990922124659904E-2</v>
      </c>
      <c r="L104">
        <f>STANDARDIZE(C104,Averages!$B$20,Averages!$B$21)</f>
        <v>0.72992040448120077</v>
      </c>
      <c r="N104" t="str">
        <f>VLOOKUP(J104,'Grades Lookup'!$A$2:$B$4,2,TRUE)</f>
        <v>p</v>
      </c>
      <c r="O104" t="str">
        <f>VLOOKUP(K104,'Grades Lookup'!$A$6:$B$8,2,TRUE)</f>
        <v>s</v>
      </c>
      <c r="P104" t="str">
        <f>VLOOKUP(L104,'Grades Lookup'!$A$10:$B$12,2,TRUE)</f>
        <v>ops</v>
      </c>
    </row>
    <row r="105" spans="1:16" x14ac:dyDescent="0.3">
      <c r="A105" t="s">
        <v>109</v>
      </c>
      <c r="B105">
        <f>INDEX('Hitter Staging'!C:C,MATCH(A105,'Hitter Staging'!A:A,0))</f>
        <v>570</v>
      </c>
      <c r="C105">
        <f>INDEX('Hitter Staging'!D:D,MATCH(A105,'Hitter Staging'!A:A,0))</f>
        <v>117</v>
      </c>
      <c r="D105">
        <f>INDEX('Hitter Staging'!L:L,MATCH(A105,'Hitter Staging'!A:A,0))</f>
        <v>1.0045539281581264</v>
      </c>
      <c r="E105">
        <f>INDEX('Hitter Staging'!M:M,MATCH(A105,'Hitter Staging'!A:A,0))</f>
        <v>0.80357607696207078</v>
      </c>
      <c r="F105">
        <f>INDEX('Hitter Staging'!N:N,MATCH(A105,'Hitter Staging'!A:A,0))</f>
        <v>-2.9048255382884069</v>
      </c>
      <c r="G105">
        <f>INDEX('Hitter Staging'!O:O,MATCH(A105,'Hitter Staging'!A:A,0))</f>
        <v>0.3690337859543375</v>
      </c>
      <c r="H105">
        <f>INDEX('Hitter Staging'!P:P,MATCH(A105,'Hitter Staging'!A:A,0))</f>
        <v>-2.2242506128881491E-2</v>
      </c>
      <c r="J105">
        <f t="shared" si="1"/>
        <v>1.8081300051201972</v>
      </c>
      <c r="K105">
        <f t="shared" si="2"/>
        <v>-2.5357917523340694</v>
      </c>
      <c r="L105">
        <f>STANDARDIZE(C105,Averages!$B$20,Averages!$B$21)</f>
        <v>0.84459826619441702</v>
      </c>
      <c r="N105" t="str">
        <f>VLOOKUP(J105,'Grades Lookup'!$A$2:$B$4,2,TRUE)</f>
        <v>p</v>
      </c>
      <c r="O105" t="str">
        <f>VLOOKUP(K105,'Grades Lookup'!$A$6:$B$8,2,TRUE)</f>
        <v>s-</v>
      </c>
      <c r="P105" t="str">
        <f>VLOOKUP(L105,'Grades Lookup'!$A$10:$B$12,2,TRUE)</f>
        <v>ops</v>
      </c>
    </row>
    <row r="106" spans="1:16" x14ac:dyDescent="0.3">
      <c r="A106" t="s">
        <v>110</v>
      </c>
      <c r="B106">
        <f>INDEX('Hitter Staging'!C:C,MATCH(A106,'Hitter Staging'!A:A,0))</f>
        <v>617</v>
      </c>
      <c r="C106">
        <f>INDEX('Hitter Staging'!D:D,MATCH(A106,'Hitter Staging'!A:A,0))</f>
        <v>120</v>
      </c>
      <c r="D106">
        <f>INDEX('Hitter Staging'!L:L,MATCH(A106,'Hitter Staging'!A:A,0))</f>
        <v>0.94565692624509212</v>
      </c>
      <c r="E106">
        <f>INDEX('Hitter Staging'!M:M,MATCH(A106,'Hitter Staging'!A:A,0))</f>
        <v>0.78446573151333521</v>
      </c>
      <c r="F106">
        <f>INDEX('Hitter Staging'!N:N,MATCH(A106,'Hitter Staging'!A:A,0))</f>
        <v>1.2638081270659194</v>
      </c>
      <c r="G106">
        <f>INDEX('Hitter Staging'!O:O,MATCH(A106,'Hitter Staging'!A:A,0))</f>
        <v>0.5824133846913212</v>
      </c>
      <c r="H106">
        <f>INDEX('Hitter Staging'!P:P,MATCH(A106,'Hitter Staging'!A:A,0))</f>
        <v>-0.58916777862315572</v>
      </c>
      <c r="J106">
        <f t="shared" si="1"/>
        <v>1.7301226577584274</v>
      </c>
      <c r="K106">
        <f t="shared" si="2"/>
        <v>1.8462215117572405</v>
      </c>
      <c r="L106">
        <f>STANDARDIZE(C106,Averages!$B$20,Averages!$B$21)</f>
        <v>0.93060666247932911</v>
      </c>
      <c r="N106" t="str">
        <f>VLOOKUP(J106,'Grades Lookup'!$A$2:$B$4,2,TRUE)</f>
        <v>p</v>
      </c>
      <c r="O106" t="str">
        <f>VLOOKUP(K106,'Grades Lookup'!$A$6:$B$8,2,TRUE)</f>
        <v>S+</v>
      </c>
      <c r="P106" t="str">
        <f>VLOOKUP(L106,'Grades Lookup'!$A$10:$B$12,2,TRUE)</f>
        <v>ops</v>
      </c>
    </row>
    <row r="107" spans="1:16" x14ac:dyDescent="0.3">
      <c r="A107" t="s">
        <v>111</v>
      </c>
      <c r="B107">
        <f>INDEX('Hitter Staging'!C:C,MATCH(A107,'Hitter Staging'!A:A,0))</f>
        <v>695</v>
      </c>
      <c r="C107">
        <f>INDEX('Hitter Staging'!D:D,MATCH(A107,'Hitter Staging'!A:A,0))</f>
        <v>115</v>
      </c>
      <c r="D107">
        <f>INDEX('Hitter Staging'!L:L,MATCH(A107,'Hitter Staging'!A:A,0))</f>
        <v>3.304895636544901E-3</v>
      </c>
      <c r="E107">
        <f>INDEX('Hitter Staging'!M:M,MATCH(A107,'Hitter Staging'!A:A,0))</f>
        <v>0.78446573151333521</v>
      </c>
      <c r="F107">
        <f>INDEX('Hitter Staging'!N:N,MATCH(A107,'Hitter Staging'!A:A,0))</f>
        <v>2.6023602214457489</v>
      </c>
      <c r="G107">
        <f>INDEX('Hitter Staging'!O:O,MATCH(A107,'Hitter Staging'!A:A,0))</f>
        <v>0.79579298342830529</v>
      </c>
      <c r="H107">
        <f>INDEX('Hitter Staging'!P:P,MATCH(A107,'Hitter Staging'!A:A,0))</f>
        <v>0.54468276636539281</v>
      </c>
      <c r="J107">
        <f t="shared" si="1"/>
        <v>0.78777062714988011</v>
      </c>
      <c r="K107">
        <f t="shared" si="2"/>
        <v>3.3981532048740544</v>
      </c>
      <c r="L107">
        <f>STANDARDIZE(C107,Averages!$B$20,Averages!$B$21)</f>
        <v>0.7872593353378089</v>
      </c>
      <c r="N107" t="str">
        <f>VLOOKUP(J107,'Grades Lookup'!$A$2:$B$4,2,TRUE)</f>
        <v>p</v>
      </c>
      <c r="O107" t="str">
        <f>VLOOKUP(K107,'Grades Lookup'!$A$6:$B$8,2,TRUE)</f>
        <v>S+</v>
      </c>
      <c r="P107" t="str">
        <f>VLOOKUP(L107,'Grades Lookup'!$A$10:$B$12,2,TRUE)</f>
        <v>ops</v>
      </c>
    </row>
    <row r="108" spans="1:16" x14ac:dyDescent="0.3">
      <c r="A108" t="s">
        <v>484</v>
      </c>
      <c r="B108">
        <f>INDEX('Hitter Staging'!C:C,MATCH(A108,'Hitter Staging'!A:A,0))</f>
        <v>215</v>
      </c>
      <c r="C108">
        <f>INDEX('Hitter Staging'!D:D,MATCH(A108,'Hitter Staging'!A:A,0))</f>
        <v>117</v>
      </c>
      <c r="D108">
        <f>INDEX('Hitter Staging'!L:L,MATCH(A108,'Hitter Staging'!A:A,0))</f>
        <v>3.2753396593062027E-2</v>
      </c>
      <c r="E108">
        <f>INDEX('Hitter Staging'!M:M,MATCH(A108,'Hitter Staging'!A:A,0))</f>
        <v>0.78446573151333521</v>
      </c>
      <c r="F108">
        <f>INDEX('Hitter Staging'!N:N,MATCH(A108,'Hitter Staging'!A:A,0))</f>
        <v>0.15472210600834635</v>
      </c>
      <c r="G108">
        <f>INDEX('Hitter Staging'!O:O,MATCH(A108,'Hitter Staging'!A:A,0))</f>
        <v>0.42237868563858333</v>
      </c>
      <c r="H108">
        <f>INDEX('Hitter Staging'!P:P,MATCH(A108,'Hitter Staging'!A:A,0))</f>
        <v>0.82814540261252967</v>
      </c>
      <c r="J108">
        <f t="shared" si="1"/>
        <v>0.81721912810639719</v>
      </c>
      <c r="K108">
        <f t="shared" si="2"/>
        <v>0.57710079164692973</v>
      </c>
      <c r="L108">
        <f>STANDARDIZE(C108,Averages!$B$20,Averages!$B$21)</f>
        <v>0.84459826619441702</v>
      </c>
      <c r="N108" t="str">
        <f>VLOOKUP(J108,'Grades Lookup'!$A$2:$B$4,2,TRUE)</f>
        <v>p</v>
      </c>
      <c r="O108" t="str">
        <f>VLOOKUP(K108,'Grades Lookup'!$A$6:$B$8,2,TRUE)</f>
        <v>s</v>
      </c>
      <c r="P108" t="str">
        <f>VLOOKUP(L108,'Grades Lookup'!$A$10:$B$12,2,TRUE)</f>
        <v>ops</v>
      </c>
    </row>
    <row r="109" spans="1:16" x14ac:dyDescent="0.3">
      <c r="A109" t="s">
        <v>112</v>
      </c>
      <c r="B109">
        <f>INDEX('Hitter Staging'!C:C,MATCH(A109,'Hitter Staging'!A:A,0))</f>
        <v>645</v>
      </c>
      <c r="C109">
        <f>INDEX('Hitter Staging'!D:D,MATCH(A109,'Hitter Staging'!A:A,0))</f>
        <v>119</v>
      </c>
      <c r="D109">
        <f>INDEX('Hitter Staging'!L:L,MATCH(A109,'Hitter Staging'!A:A,0))</f>
        <v>0.22416865281042334</v>
      </c>
      <c r="E109">
        <f>INDEX('Hitter Staging'!M:M,MATCH(A109,'Hitter Staging'!A:A,0))</f>
        <v>0.76535538606459963</v>
      </c>
      <c r="F109">
        <f>INDEX('Hitter Staging'!N:N,MATCH(A109,'Hitter Staging'!A:A,0))</f>
        <v>-0.38069873174358554</v>
      </c>
      <c r="G109">
        <f>INDEX('Hitter Staging'!O:O,MATCH(A109,'Hitter Staging'!A:A,0))</f>
        <v>-0.5378295086778444</v>
      </c>
      <c r="H109">
        <f>INDEX('Hitter Staging'!P:P,MATCH(A109,'Hitter Staging'!A:A,0))</f>
        <v>0.82814540261252967</v>
      </c>
      <c r="J109">
        <f t="shared" si="1"/>
        <v>0.98952403887502294</v>
      </c>
      <c r="K109">
        <f t="shared" si="2"/>
        <v>-0.91852824042142989</v>
      </c>
      <c r="L109">
        <f>STANDARDIZE(C109,Averages!$B$20,Averages!$B$21)</f>
        <v>0.90193719705102504</v>
      </c>
      <c r="N109" t="str">
        <f>VLOOKUP(J109,'Grades Lookup'!$A$2:$B$4,2,TRUE)</f>
        <v>p</v>
      </c>
      <c r="O109" t="str">
        <f>VLOOKUP(K109,'Grades Lookup'!$A$6:$B$8,2,TRUE)</f>
        <v>s-</v>
      </c>
      <c r="P109" t="str">
        <f>VLOOKUP(L109,'Grades Lookup'!$A$10:$B$12,2,TRUE)</f>
        <v>ops</v>
      </c>
    </row>
    <row r="110" spans="1:16" x14ac:dyDescent="0.3">
      <c r="A110" t="s">
        <v>754</v>
      </c>
      <c r="B110">
        <f>INDEX('Hitter Staging'!C:C,MATCH(A110,'Hitter Staging'!A:A,0))</f>
        <v>244</v>
      </c>
      <c r="C110">
        <f>INDEX('Hitter Staging'!D:D,MATCH(A110,'Hitter Staging'!A:A,0))</f>
        <v>112</v>
      </c>
      <c r="D110">
        <f>INDEX('Hitter Staging'!L:L,MATCH(A110,'Hitter Staging'!A:A,0))</f>
        <v>0.22416865281042334</v>
      </c>
      <c r="E110">
        <f>INDEX('Hitter Staging'!M:M,MATCH(A110,'Hitter Staging'!A:A,0))</f>
        <v>0.76535538606459963</v>
      </c>
      <c r="F110">
        <f>INDEX('Hitter Staging'!N:N,MATCH(A110,'Hitter Staging'!A:A,0))</f>
        <v>1.0343420537436629</v>
      </c>
      <c r="G110">
        <f>INDEX('Hitter Staging'!O:O,MATCH(A110,'Hitter Staging'!A:A,0))</f>
        <v>1.9693807764817173</v>
      </c>
      <c r="H110">
        <f>INDEX('Hitter Staging'!P:P,MATCH(A110,'Hitter Staging'!A:A,0))</f>
        <v>0.26122013011825546</v>
      </c>
      <c r="J110">
        <f t="shared" si="1"/>
        <v>0.98952403887502294</v>
      </c>
      <c r="K110">
        <f t="shared" si="2"/>
        <v>3.0037228302253802</v>
      </c>
      <c r="L110">
        <f>STANDARDIZE(C110,Averages!$B$20,Averages!$B$21)</f>
        <v>0.7012509390528967</v>
      </c>
      <c r="N110" t="str">
        <f>VLOOKUP(J110,'Grades Lookup'!$A$2:$B$4,2,TRUE)</f>
        <v>p</v>
      </c>
      <c r="O110" t="str">
        <f>VLOOKUP(K110,'Grades Lookup'!$A$6:$B$8,2,TRUE)</f>
        <v>S+</v>
      </c>
      <c r="P110" t="str">
        <f>VLOOKUP(L110,'Grades Lookup'!$A$10:$B$12,2,TRUE)</f>
        <v>ops</v>
      </c>
    </row>
    <row r="111" spans="1:16" x14ac:dyDescent="0.3">
      <c r="A111" t="s">
        <v>113</v>
      </c>
      <c r="B111">
        <f>INDEX('Hitter Staging'!C:C,MATCH(A111,'Hitter Staging'!A:A,0))</f>
        <v>645</v>
      </c>
      <c r="C111">
        <f>INDEX('Hitter Staging'!D:D,MATCH(A111,'Hitter Staging'!A:A,0))</f>
        <v>115</v>
      </c>
      <c r="D111">
        <f>INDEX('Hitter Staging'!L:L,MATCH(A111,'Hitter Staging'!A:A,0))</f>
        <v>-0.23228311201559168</v>
      </c>
      <c r="E111">
        <f>INDEX('Hitter Staging'!M:M,MATCH(A111,'Hitter Staging'!A:A,0))</f>
        <v>0.76535538606459963</v>
      </c>
      <c r="F111">
        <f>INDEX('Hitter Staging'!N:N,MATCH(A111,'Hitter Staging'!A:A,0))</f>
        <v>1.3402968181733383</v>
      </c>
      <c r="G111">
        <f>INDEX('Hitter Staging'!O:O,MATCH(A111,'Hitter Staging'!A:A,0))</f>
        <v>1.489276679323503</v>
      </c>
      <c r="H111">
        <f>INDEX('Hitter Staging'!P:P,MATCH(A111,'Hitter Staging'!A:A,0))</f>
        <v>0.54468276636539281</v>
      </c>
      <c r="J111">
        <f t="shared" si="1"/>
        <v>0.53307227404900792</v>
      </c>
      <c r="K111">
        <f t="shared" si="2"/>
        <v>2.8295734974968414</v>
      </c>
      <c r="L111">
        <f>STANDARDIZE(C111,Averages!$B$20,Averages!$B$21)</f>
        <v>0.7872593353378089</v>
      </c>
      <c r="N111" t="str">
        <f>VLOOKUP(J111,'Grades Lookup'!$A$2:$B$4,2,TRUE)</f>
        <v>p</v>
      </c>
      <c r="O111" t="str">
        <f>VLOOKUP(K111,'Grades Lookup'!$A$6:$B$8,2,TRUE)</f>
        <v>S+</v>
      </c>
      <c r="P111" t="str">
        <f>VLOOKUP(L111,'Grades Lookup'!$A$10:$B$12,2,TRUE)</f>
        <v>ops</v>
      </c>
    </row>
    <row r="112" spans="1:16" x14ac:dyDescent="0.3">
      <c r="A112" t="s">
        <v>114</v>
      </c>
      <c r="B112">
        <f>INDEX('Hitter Staging'!C:C,MATCH(A112,'Hitter Staging'!A:A,0))</f>
        <v>425</v>
      </c>
      <c r="C112">
        <f>INDEX('Hitter Staging'!D:D,MATCH(A112,'Hitter Staging'!A:A,0))</f>
        <v>110</v>
      </c>
      <c r="D112">
        <f>INDEX('Hitter Staging'!L:L,MATCH(A112,'Hitter Staging'!A:A,0))</f>
        <v>0.91620842528857493</v>
      </c>
      <c r="E112">
        <f>INDEX('Hitter Staging'!M:M,MATCH(A112,'Hitter Staging'!A:A,0))</f>
        <v>0.76535538606459963</v>
      </c>
      <c r="F112">
        <f>INDEX('Hitter Staging'!N:N,MATCH(A112,'Hitter Staging'!A:A,0))</f>
        <v>-7.4743967313910184E-2</v>
      </c>
      <c r="G112">
        <f>INDEX('Hitter Staging'!O:O,MATCH(A112,'Hitter Staging'!A:A,0))</f>
        <v>0.84913788311255112</v>
      </c>
      <c r="H112">
        <f>INDEX('Hitter Staging'!P:P,MATCH(A112,'Hitter Staging'!A:A,0))</f>
        <v>-2.2242506128881491E-2</v>
      </c>
      <c r="J112">
        <f t="shared" si="1"/>
        <v>1.6815638113531746</v>
      </c>
      <c r="K112">
        <f t="shared" si="2"/>
        <v>0.77439391579864092</v>
      </c>
      <c r="L112">
        <f>STANDARDIZE(C112,Averages!$B$20,Averages!$B$21)</f>
        <v>0.64391200819628858</v>
      </c>
      <c r="N112" t="str">
        <f>VLOOKUP(J112,'Grades Lookup'!$A$2:$B$4,2,TRUE)</f>
        <v>p</v>
      </c>
      <c r="O112" t="str">
        <f>VLOOKUP(K112,'Grades Lookup'!$A$6:$B$8,2,TRUE)</f>
        <v>s</v>
      </c>
      <c r="P112" t="str">
        <f>VLOOKUP(L112,'Grades Lookup'!$A$10:$B$12,2,TRUE)</f>
        <v>ops</v>
      </c>
    </row>
    <row r="113" spans="1:16" x14ac:dyDescent="0.3">
      <c r="A113" t="s">
        <v>115</v>
      </c>
      <c r="B113">
        <f>INDEX('Hitter Staging'!C:C,MATCH(A113,'Hitter Staging'!A:A,0))</f>
        <v>448</v>
      </c>
      <c r="C113">
        <f>INDEX('Hitter Staging'!D:D,MATCH(A113,'Hitter Staging'!A:A,0))</f>
        <v>114</v>
      </c>
      <c r="D113">
        <f>INDEX('Hitter Staging'!L:L,MATCH(A113,'Hitter Staging'!A:A,0))</f>
        <v>0.26834140424519859</v>
      </c>
      <c r="E113">
        <f>INDEX('Hitter Staging'!M:M,MATCH(A113,'Hitter Staging'!A:A,0))</f>
        <v>0.74624504061586394</v>
      </c>
      <c r="F113">
        <f>INDEX('Hitter Staging'!N:N,MATCH(A113,'Hitter Staging'!A:A,0))</f>
        <v>-0.22772134952874787</v>
      </c>
      <c r="G113">
        <f>INDEX('Hitter Staging'!O:O,MATCH(A113,'Hitter Staging'!A:A,0))</f>
        <v>-0.48448460899359863</v>
      </c>
      <c r="H113">
        <f>INDEX('Hitter Staging'!P:P,MATCH(A113,'Hitter Staging'!A:A,0))</f>
        <v>0.82814540261252967</v>
      </c>
      <c r="J113">
        <f t="shared" si="1"/>
        <v>1.0145864448610626</v>
      </c>
      <c r="K113">
        <f t="shared" si="2"/>
        <v>-0.71220595852234647</v>
      </c>
      <c r="L113">
        <f>STANDARDIZE(C113,Averages!$B$20,Averages!$B$21)</f>
        <v>0.75858986990950483</v>
      </c>
      <c r="N113" t="str">
        <f>VLOOKUP(J113,'Grades Lookup'!$A$2:$B$4,2,TRUE)</f>
        <v>p</v>
      </c>
      <c r="O113" t="str">
        <f>VLOOKUP(K113,'Grades Lookup'!$A$6:$B$8,2,TRUE)</f>
        <v>s-</v>
      </c>
      <c r="P113" t="str">
        <f>VLOOKUP(L113,'Grades Lookup'!$A$10:$B$12,2,TRUE)</f>
        <v>ops</v>
      </c>
    </row>
    <row r="114" spans="1:16" x14ac:dyDescent="0.3">
      <c r="A114" t="s">
        <v>1452</v>
      </c>
      <c r="B114">
        <f>INDEX('Hitter Staging'!C:C,MATCH(A114,'Hitter Staging'!A:A,0))</f>
        <v>367</v>
      </c>
      <c r="C114">
        <f>INDEX('Hitter Staging'!D:D,MATCH(A114,'Hitter Staging'!A:A,0))</f>
        <v>112</v>
      </c>
      <c r="D114">
        <f>INDEX('Hitter Staging'!L:L,MATCH(A114,'Hitter Staging'!A:A,0))</f>
        <v>1.3579359396363315</v>
      </c>
      <c r="E114">
        <f>INDEX('Hitter Staging'!M:M,MATCH(A114,'Hitter Staging'!A:A,0))</f>
        <v>0.74624504061586394</v>
      </c>
      <c r="F114">
        <f>INDEX('Hitter Staging'!N:N,MATCH(A114,'Hitter Staging'!A:A,0))</f>
        <v>0.26945514266947457</v>
      </c>
      <c r="G114">
        <f>INDEX('Hitter Staging'!O:O,MATCH(A114,'Hitter Staging'!A:A,0))</f>
        <v>-0.91124380646756642</v>
      </c>
      <c r="H114">
        <f>INDEX('Hitter Staging'!P:P,MATCH(A114,'Hitter Staging'!A:A,0))</f>
        <v>-1.1560930511174297</v>
      </c>
      <c r="J114">
        <f t="shared" si="1"/>
        <v>2.1041809802521954</v>
      </c>
      <c r="K114">
        <f t="shared" si="2"/>
        <v>-0.64178866379809185</v>
      </c>
      <c r="L114">
        <f>STANDARDIZE(C114,Averages!$B$20,Averages!$B$21)</f>
        <v>0.7012509390528967</v>
      </c>
      <c r="N114" t="str">
        <f>VLOOKUP(J114,'Grades Lookup'!$A$2:$B$4,2,TRUE)</f>
        <v>p</v>
      </c>
      <c r="O114" t="str">
        <f>VLOOKUP(K114,'Grades Lookup'!$A$6:$B$8,2,TRUE)</f>
        <v>s-</v>
      </c>
      <c r="P114" t="str">
        <f>VLOOKUP(L114,'Grades Lookup'!$A$10:$B$12,2,TRUE)</f>
        <v>ops</v>
      </c>
    </row>
    <row r="115" spans="1:16" x14ac:dyDescent="0.3">
      <c r="A115" t="s">
        <v>116</v>
      </c>
      <c r="B115">
        <f>INDEX('Hitter Staging'!C:C,MATCH(A115,'Hitter Staging'!A:A,0))</f>
        <v>577</v>
      </c>
      <c r="C115">
        <f>INDEX('Hitter Staging'!D:D,MATCH(A115,'Hitter Staging'!A:A,0))</f>
        <v>111</v>
      </c>
      <c r="D115">
        <f>INDEX('Hitter Staging'!L:L,MATCH(A115,'Hitter Staging'!A:A,0))</f>
        <v>-0.42369836823295298</v>
      </c>
      <c r="E115">
        <f>INDEX('Hitter Staging'!M:M,MATCH(A115,'Hitter Staging'!A:A,0))</f>
        <v>0.74624504061586394</v>
      </c>
      <c r="F115">
        <f>INDEX('Hitter Staging'!N:N,MATCH(A115,'Hitter Staging'!A:A,0))</f>
        <v>0.26945514266947457</v>
      </c>
      <c r="G115">
        <f>INDEX('Hitter Staging'!O:O,MATCH(A115,'Hitter Staging'!A:A,0))</f>
        <v>1.2225521809022732</v>
      </c>
      <c r="H115">
        <f>INDEX('Hitter Staging'!P:P,MATCH(A115,'Hitter Staging'!A:A,0))</f>
        <v>0.82814540261252967</v>
      </c>
      <c r="J115">
        <f t="shared" si="1"/>
        <v>0.32254667238291096</v>
      </c>
      <c r="K115">
        <f t="shared" si="2"/>
        <v>1.4920073235717477</v>
      </c>
      <c r="L115">
        <f>STANDARDIZE(C115,Averages!$B$20,Averages!$B$21)</f>
        <v>0.67258147362459264</v>
      </c>
      <c r="N115" t="str">
        <f>VLOOKUP(J115,'Grades Lookup'!$A$2:$B$4,2,TRUE)</f>
        <v>p</v>
      </c>
      <c r="O115" t="str">
        <f>VLOOKUP(K115,'Grades Lookup'!$A$6:$B$8,2,TRUE)</f>
        <v>s</v>
      </c>
      <c r="P115" t="str">
        <f>VLOOKUP(L115,'Grades Lookup'!$A$10:$B$12,2,TRUE)</f>
        <v>ops</v>
      </c>
    </row>
    <row r="116" spans="1:16" x14ac:dyDescent="0.3">
      <c r="A116" t="s">
        <v>117</v>
      </c>
      <c r="B116">
        <f>INDEX('Hitter Staging'!C:C,MATCH(A116,'Hitter Staging'!A:A,0))</f>
        <v>598</v>
      </c>
      <c r="C116">
        <f>INDEX('Hitter Staging'!D:D,MATCH(A116,'Hitter Staging'!A:A,0))</f>
        <v>114</v>
      </c>
      <c r="D116">
        <f>INDEX('Hitter Staging'!L:L,MATCH(A116,'Hitter Staging'!A:A,0))</f>
        <v>1.3726601901145901</v>
      </c>
      <c r="E116">
        <f>INDEX('Hitter Staging'!M:M,MATCH(A116,'Hitter Staging'!A:A,0))</f>
        <v>0.72713469516712836</v>
      </c>
      <c r="F116">
        <f>INDEX('Hitter Staging'!N:N,MATCH(A116,'Hitter Staging'!A:A,0))</f>
        <v>-2.0634499361067999</v>
      </c>
      <c r="G116">
        <f>INDEX('Hitter Staging'!O:O,MATCH(A116,'Hitter Staging'!A:A,0))</f>
        <v>-1.3913479036257803</v>
      </c>
      <c r="H116">
        <f>INDEX('Hitter Staging'!P:P,MATCH(A116,'Hitter Staging'!A:A,0))</f>
        <v>-2.2242506128881491E-2</v>
      </c>
      <c r="J116">
        <f t="shared" si="1"/>
        <v>2.0997948852817183</v>
      </c>
      <c r="K116">
        <f t="shared" si="2"/>
        <v>-3.4547978397325805</v>
      </c>
      <c r="L116">
        <f>STANDARDIZE(C116,Averages!$B$20,Averages!$B$21)</f>
        <v>0.75858986990950483</v>
      </c>
      <c r="N116" t="str">
        <f>VLOOKUP(J116,'Grades Lookup'!$A$2:$B$4,2,TRUE)</f>
        <v>p</v>
      </c>
      <c r="O116" t="str">
        <f>VLOOKUP(K116,'Grades Lookup'!$A$6:$B$8,2,TRUE)</f>
        <v>s-</v>
      </c>
      <c r="P116" t="str">
        <f>VLOOKUP(L116,'Grades Lookup'!$A$10:$B$12,2,TRUE)</f>
        <v>ops</v>
      </c>
    </row>
    <row r="117" spans="1:16" x14ac:dyDescent="0.3">
      <c r="A117" t="s">
        <v>118</v>
      </c>
      <c r="B117">
        <f>INDEX('Hitter Staging'!C:C,MATCH(A117,'Hitter Staging'!A:A,0))</f>
        <v>564</v>
      </c>
      <c r="C117">
        <f>INDEX('Hitter Staging'!D:D,MATCH(A117,'Hitter Staging'!A:A,0))</f>
        <v>118</v>
      </c>
      <c r="D117">
        <f>INDEX('Hitter Staging'!L:L,MATCH(A117,'Hitter Staging'!A:A,0))</f>
        <v>0.45975666046255992</v>
      </c>
      <c r="E117">
        <f>INDEX('Hitter Staging'!M:M,MATCH(A117,'Hitter Staging'!A:A,0))</f>
        <v>0.70802434971839279</v>
      </c>
      <c r="F117">
        <f>INDEX('Hitter Staging'!N:N,MATCH(A117,'Hitter Staging'!A:A,0))</f>
        <v>0.34594383377689342</v>
      </c>
      <c r="G117">
        <f>INDEX('Hitter Staging'!O:O,MATCH(A117,'Hitter Staging'!A:A,0))</f>
        <v>-0.48448460899359863</v>
      </c>
      <c r="H117">
        <f>INDEX('Hitter Staging'!P:P,MATCH(A117,'Hitter Staging'!A:A,0))</f>
        <v>0.82814540261252967</v>
      </c>
      <c r="J117">
        <f t="shared" si="1"/>
        <v>1.1677810101809527</v>
      </c>
      <c r="K117">
        <f t="shared" si="2"/>
        <v>-0.13854077521670521</v>
      </c>
      <c r="L117">
        <f>STANDARDIZE(C117,Averages!$B$20,Averages!$B$21)</f>
        <v>0.87326773162272098</v>
      </c>
      <c r="N117" t="str">
        <f>VLOOKUP(J117,'Grades Lookup'!$A$2:$B$4,2,TRUE)</f>
        <v>p</v>
      </c>
      <c r="O117" t="str">
        <f>VLOOKUP(K117,'Grades Lookup'!$A$6:$B$8,2,TRUE)</f>
        <v>s</v>
      </c>
      <c r="P117" t="str">
        <f>VLOOKUP(L117,'Grades Lookup'!$A$10:$B$12,2,TRUE)</f>
        <v>ops</v>
      </c>
    </row>
    <row r="118" spans="1:16" x14ac:dyDescent="0.3">
      <c r="A118" t="s">
        <v>747</v>
      </c>
      <c r="B118">
        <f>INDEX('Hitter Staging'!C:C,MATCH(A118,'Hitter Staging'!A:A,0))</f>
        <v>240</v>
      </c>
      <c r="C118">
        <f>INDEX('Hitter Staging'!D:D,MATCH(A118,'Hitter Staging'!A:A,0))</f>
        <v>111</v>
      </c>
      <c r="D118">
        <f>INDEX('Hitter Staging'!L:L,MATCH(A118,'Hitter Staging'!A:A,0))</f>
        <v>0.62172341572340406</v>
      </c>
      <c r="E118">
        <f>INDEX('Hitter Staging'!M:M,MATCH(A118,'Hitter Staging'!A:A,0))</f>
        <v>0.70802434971839279</v>
      </c>
      <c r="F118">
        <f>INDEX('Hitter Staging'!N:N,MATCH(A118,'Hitter Staging'!A:A,0))</f>
        <v>3.9989069347218069E-2</v>
      </c>
      <c r="G118">
        <f>INDEX('Hitter Staging'!O:O,MATCH(A118,'Hitter Staging'!A:A,0))</f>
        <v>-0.1110703112038766</v>
      </c>
      <c r="H118">
        <f>INDEX('Hitter Staging'!P:P,MATCH(A118,'Hitter Staging'!A:A,0))</f>
        <v>-0.58916777862315572</v>
      </c>
      <c r="J118">
        <f t="shared" si="1"/>
        <v>1.3297477654417968</v>
      </c>
      <c r="K118">
        <f t="shared" si="2"/>
        <v>-7.1081241856658539E-2</v>
      </c>
      <c r="L118">
        <f>STANDARDIZE(C118,Averages!$B$20,Averages!$B$21)</f>
        <v>0.67258147362459264</v>
      </c>
      <c r="N118" t="str">
        <f>VLOOKUP(J118,'Grades Lookup'!$A$2:$B$4,2,TRUE)</f>
        <v>p</v>
      </c>
      <c r="O118" t="str">
        <f>VLOOKUP(K118,'Grades Lookup'!$A$6:$B$8,2,TRUE)</f>
        <v>s</v>
      </c>
      <c r="P118" t="str">
        <f>VLOOKUP(L118,'Grades Lookup'!$A$10:$B$12,2,TRUE)</f>
        <v>ops</v>
      </c>
    </row>
    <row r="119" spans="1:16" x14ac:dyDescent="0.3">
      <c r="A119" t="s">
        <v>119</v>
      </c>
      <c r="B119">
        <f>INDEX('Hitter Staging'!C:C,MATCH(A119,'Hitter Staging'!A:A,0))</f>
        <v>481</v>
      </c>
      <c r="C119">
        <f>INDEX('Hitter Staging'!D:D,MATCH(A119,'Hitter Staging'!A:A,0))</f>
        <v>112</v>
      </c>
      <c r="D119">
        <f>INDEX('Hitter Staging'!L:L,MATCH(A119,'Hitter Staging'!A:A,0))</f>
        <v>0.65117191667992125</v>
      </c>
      <c r="E119">
        <f>INDEX('Hitter Staging'!M:M,MATCH(A119,'Hitter Staging'!A:A,0))</f>
        <v>0.70802434971839279</v>
      </c>
      <c r="F119">
        <f>INDEX('Hitter Staging'!N:N,MATCH(A119,'Hitter Staging'!A:A,0))</f>
        <v>-0.9543639150492268</v>
      </c>
      <c r="G119">
        <f>INDEX('Hitter Staging'!O:O,MATCH(A119,'Hitter Staging'!A:A,0))</f>
        <v>4.8964387848861271E-2</v>
      </c>
      <c r="H119">
        <f>INDEX('Hitter Staging'!P:P,MATCH(A119,'Hitter Staging'!A:A,0))</f>
        <v>-2.2242506128881491E-2</v>
      </c>
      <c r="J119">
        <f t="shared" si="1"/>
        <v>1.3591962663983139</v>
      </c>
      <c r="K119">
        <f t="shared" si="2"/>
        <v>-0.90539952720036554</v>
      </c>
      <c r="L119">
        <f>STANDARDIZE(C119,Averages!$B$20,Averages!$B$21)</f>
        <v>0.7012509390528967</v>
      </c>
      <c r="N119" t="str">
        <f>VLOOKUP(J119,'Grades Lookup'!$A$2:$B$4,2,TRUE)</f>
        <v>p</v>
      </c>
      <c r="O119" t="str">
        <f>VLOOKUP(K119,'Grades Lookup'!$A$6:$B$8,2,TRUE)</f>
        <v>s-</v>
      </c>
      <c r="P119" t="str">
        <f>VLOOKUP(L119,'Grades Lookup'!$A$10:$B$12,2,TRUE)</f>
        <v>ops</v>
      </c>
    </row>
    <row r="120" spans="1:16" x14ac:dyDescent="0.3">
      <c r="A120" t="s">
        <v>791</v>
      </c>
      <c r="B120">
        <f>INDEX('Hitter Staging'!C:C,MATCH(A120,'Hitter Staging'!A:A,0))</f>
        <v>343</v>
      </c>
      <c r="C120">
        <f>INDEX('Hitter Staging'!D:D,MATCH(A120,'Hitter Staging'!A:A,0))</f>
        <v>110</v>
      </c>
      <c r="D120">
        <f>INDEX('Hitter Staging'!L:L,MATCH(A120,'Hitter Staging'!A:A,0))</f>
        <v>0.43030815950604279</v>
      </c>
      <c r="E120">
        <f>INDEX('Hitter Staging'!M:M,MATCH(A120,'Hitter Staging'!A:A,0))</f>
        <v>0.70802434971839279</v>
      </c>
      <c r="F120">
        <f>INDEX('Hitter Staging'!N:N,MATCH(A120,'Hitter Staging'!A:A,0))</f>
        <v>-0.83963087838809869</v>
      </c>
      <c r="G120">
        <f>INDEX('Hitter Staging'!O:O,MATCH(A120,'Hitter Staging'!A:A,0))</f>
        <v>0.3690337859543375</v>
      </c>
      <c r="H120">
        <f>INDEX('Hitter Staging'!P:P,MATCH(A120,'Hitter Staging'!A:A,0))</f>
        <v>-2.289943596105978</v>
      </c>
      <c r="J120">
        <f t="shared" si="1"/>
        <v>1.1383325092244356</v>
      </c>
      <c r="K120">
        <f t="shared" si="2"/>
        <v>-0.47059709243376119</v>
      </c>
      <c r="L120">
        <f>STANDARDIZE(C120,Averages!$B$20,Averages!$B$21)</f>
        <v>0.64391200819628858</v>
      </c>
      <c r="N120" t="str">
        <f>VLOOKUP(J120,'Grades Lookup'!$A$2:$B$4,2,TRUE)</f>
        <v>p</v>
      </c>
      <c r="O120" t="str">
        <f>VLOOKUP(K120,'Grades Lookup'!$A$6:$B$8,2,TRUE)</f>
        <v>s-</v>
      </c>
      <c r="P120" t="str">
        <f>VLOOKUP(L120,'Grades Lookup'!$A$10:$B$12,2,TRUE)</f>
        <v>ops</v>
      </c>
    </row>
    <row r="121" spans="1:16" x14ac:dyDescent="0.3">
      <c r="A121" t="s">
        <v>120</v>
      </c>
      <c r="B121">
        <f>INDEX('Hitter Staging'!C:C,MATCH(A121,'Hitter Staging'!A:A,0))</f>
        <v>689</v>
      </c>
      <c r="C121">
        <f>INDEX('Hitter Staging'!D:D,MATCH(A121,'Hitter Staging'!A:A,0))</f>
        <v>110</v>
      </c>
      <c r="D121">
        <f>INDEX('Hitter Staging'!L:L,MATCH(A121,'Hitter Staging'!A:A,0))</f>
        <v>0.26834140424519859</v>
      </c>
      <c r="E121">
        <f>INDEX('Hitter Staging'!M:M,MATCH(A121,'Hitter Staging'!A:A,0))</f>
        <v>0.70802434971839279</v>
      </c>
      <c r="F121">
        <f>INDEX('Hitter Staging'!N:N,MATCH(A121,'Hitter Staging'!A:A,0))</f>
        <v>1.6844959281567231</v>
      </c>
      <c r="G121">
        <f>INDEX('Hitter Staging'!O:O,MATCH(A121,'Hitter Staging'!A:A,0))</f>
        <v>1.0625174818495353</v>
      </c>
      <c r="H121">
        <f>INDEX('Hitter Staging'!P:P,MATCH(A121,'Hitter Staging'!A:A,0))</f>
        <v>0.54468276636539281</v>
      </c>
      <c r="J121">
        <f t="shared" si="1"/>
        <v>0.97636575396359138</v>
      </c>
      <c r="K121">
        <f t="shared" si="2"/>
        <v>2.7470134100062582</v>
      </c>
      <c r="L121">
        <f>STANDARDIZE(C121,Averages!$B$20,Averages!$B$21)</f>
        <v>0.64391200819628858</v>
      </c>
      <c r="N121" t="str">
        <f>VLOOKUP(J121,'Grades Lookup'!$A$2:$B$4,2,TRUE)</f>
        <v>p</v>
      </c>
      <c r="O121" t="str">
        <f>VLOOKUP(K121,'Grades Lookup'!$A$6:$B$8,2,TRUE)</f>
        <v>S+</v>
      </c>
      <c r="P121" t="str">
        <f>VLOOKUP(L121,'Grades Lookup'!$A$10:$B$12,2,TRUE)</f>
        <v>ops</v>
      </c>
    </row>
    <row r="122" spans="1:16" x14ac:dyDescent="0.3">
      <c r="A122" t="s">
        <v>1193</v>
      </c>
      <c r="B122">
        <f>INDEX('Hitter Staging'!C:C,MATCH(A122,'Hitter Staging'!A:A,0))</f>
        <v>122</v>
      </c>
      <c r="C122">
        <f>INDEX('Hitter Staging'!D:D,MATCH(A122,'Hitter Staging'!A:A,0))</f>
        <v>110</v>
      </c>
      <c r="D122">
        <f>INDEX('Hitter Staging'!L:L,MATCH(A122,'Hitter Staging'!A:A,0))</f>
        <v>0.54810216333211126</v>
      </c>
      <c r="E122">
        <f>INDEX('Hitter Staging'!M:M,MATCH(A122,'Hitter Staging'!A:A,0))</f>
        <v>0.70802434971839279</v>
      </c>
      <c r="F122">
        <f>INDEX('Hitter Staging'!N:N,MATCH(A122,'Hitter Staging'!A:A,0))</f>
        <v>0.9578533626362441</v>
      </c>
      <c r="G122">
        <f>INDEX('Hitter Staging'!O:O,MATCH(A122,'Hitter Staging'!A:A,0))</f>
        <v>2.3961399739556843</v>
      </c>
      <c r="H122">
        <f>INDEX('Hitter Staging'!P:P,MATCH(A122,'Hitter Staging'!A:A,0))</f>
        <v>-1.7230183236117043</v>
      </c>
      <c r="J122">
        <f t="shared" si="1"/>
        <v>1.2561265130505039</v>
      </c>
      <c r="K122">
        <f t="shared" si="2"/>
        <v>3.3539933365919286</v>
      </c>
      <c r="L122">
        <f>STANDARDIZE(C122,Averages!$B$20,Averages!$B$21)</f>
        <v>0.64391200819628858</v>
      </c>
      <c r="N122" t="str">
        <f>VLOOKUP(J122,'Grades Lookup'!$A$2:$B$4,2,TRUE)</f>
        <v>p</v>
      </c>
      <c r="O122" t="str">
        <f>VLOOKUP(K122,'Grades Lookup'!$A$6:$B$8,2,TRUE)</f>
        <v>S+</v>
      </c>
      <c r="P122" t="str">
        <f>VLOOKUP(L122,'Grades Lookup'!$A$10:$B$12,2,TRUE)</f>
        <v>ops</v>
      </c>
    </row>
    <row r="123" spans="1:16" x14ac:dyDescent="0.3">
      <c r="A123" t="s">
        <v>552</v>
      </c>
      <c r="B123">
        <f>INDEX('Hitter Staging'!C:C,MATCH(A123,'Hitter Staging'!A:A,0))</f>
        <v>365</v>
      </c>
      <c r="C123">
        <f>INDEX('Hitter Staging'!D:D,MATCH(A123,'Hitter Staging'!A:A,0))</f>
        <v>113</v>
      </c>
      <c r="D123">
        <f>INDEX('Hitter Staging'!L:L,MATCH(A123,'Hitter Staging'!A:A,0))</f>
        <v>0.76896592050598933</v>
      </c>
      <c r="E123">
        <f>INDEX('Hitter Staging'!M:M,MATCH(A123,'Hitter Staging'!A:A,0))</f>
        <v>0.70802434971839279</v>
      </c>
      <c r="F123">
        <f>INDEX('Hitter Staging'!N:N,MATCH(A123,'Hitter Staging'!A:A,0))</f>
        <v>-0.87787522394180795</v>
      </c>
      <c r="G123">
        <f>INDEX('Hitter Staging'!O:O,MATCH(A123,'Hitter Staging'!A:A,0))</f>
        <v>-1.4446928033100264</v>
      </c>
      <c r="H123">
        <f>INDEX('Hitter Staging'!P:P,MATCH(A123,'Hitter Staging'!A:A,0))</f>
        <v>0.26122013011825546</v>
      </c>
      <c r="J123">
        <f t="shared" si="1"/>
        <v>1.4769902702243822</v>
      </c>
      <c r="K123">
        <f t="shared" si="2"/>
        <v>-2.3225680272518341</v>
      </c>
      <c r="L123">
        <f>STANDARDIZE(C123,Averages!$B$20,Averages!$B$21)</f>
        <v>0.72992040448120077</v>
      </c>
      <c r="N123" t="str">
        <f>VLOOKUP(J123,'Grades Lookup'!$A$2:$B$4,2,TRUE)</f>
        <v>p</v>
      </c>
      <c r="O123" t="str">
        <f>VLOOKUP(K123,'Grades Lookup'!$A$6:$B$8,2,TRUE)</f>
        <v>s-</v>
      </c>
      <c r="P123" t="str">
        <f>VLOOKUP(L123,'Grades Lookup'!$A$10:$B$12,2,TRUE)</f>
        <v>ops</v>
      </c>
    </row>
    <row r="124" spans="1:16" x14ac:dyDescent="0.3">
      <c r="A124" t="s">
        <v>121</v>
      </c>
      <c r="B124">
        <f>INDEX('Hitter Staging'!C:C,MATCH(A124,'Hitter Staging'!A:A,0))</f>
        <v>426</v>
      </c>
      <c r="C124">
        <f>INDEX('Hitter Staging'!D:D,MATCH(A124,'Hitter Staging'!A:A,0))</f>
        <v>110</v>
      </c>
      <c r="D124">
        <f>INDEX('Hitter Staging'!L:L,MATCH(A124,'Hitter Staging'!A:A,0))</f>
        <v>0.75424167002773079</v>
      </c>
      <c r="E124">
        <f>INDEX('Hitter Staging'!M:M,MATCH(A124,'Hitter Staging'!A:A,0))</f>
        <v>0.68891400426965821</v>
      </c>
      <c r="F124">
        <f>INDEX('Hitter Staging'!N:N,MATCH(A124,'Hitter Staging'!A:A,0))</f>
        <v>0.80487598042140651</v>
      </c>
      <c r="G124">
        <f>INDEX('Hitter Staging'!O:O,MATCH(A124,'Hitter Staging'!A:A,0))</f>
        <v>0.6891031840598133</v>
      </c>
      <c r="H124">
        <f>INDEX('Hitter Staging'!P:P,MATCH(A124,'Hitter Staging'!A:A,0))</f>
        <v>-1.439555687364567</v>
      </c>
      <c r="J124">
        <f t="shared" si="1"/>
        <v>1.443155674297389</v>
      </c>
      <c r="K124">
        <f t="shared" si="2"/>
        <v>1.4939791644812197</v>
      </c>
      <c r="L124">
        <f>STANDARDIZE(C124,Averages!$B$20,Averages!$B$21)</f>
        <v>0.64391200819628858</v>
      </c>
      <c r="N124" t="str">
        <f>VLOOKUP(J124,'Grades Lookup'!$A$2:$B$4,2,TRUE)</f>
        <v>p</v>
      </c>
      <c r="O124" t="str">
        <f>VLOOKUP(K124,'Grades Lookup'!$A$6:$B$8,2,TRUE)</f>
        <v>s</v>
      </c>
      <c r="P124" t="str">
        <f>VLOOKUP(L124,'Grades Lookup'!$A$10:$B$12,2,TRUE)</f>
        <v>ops</v>
      </c>
    </row>
    <row r="125" spans="1:16" x14ac:dyDescent="0.3">
      <c r="A125" t="s">
        <v>1453</v>
      </c>
      <c r="B125">
        <f>INDEX('Hitter Staging'!C:C,MATCH(A125,'Hitter Staging'!A:A,0))</f>
        <v>299</v>
      </c>
      <c r="C125">
        <f>INDEX('Hitter Staging'!D:D,MATCH(A125,'Hitter Staging'!A:A,0))</f>
        <v>108</v>
      </c>
      <c r="D125">
        <f>INDEX('Hitter Staging'!L:L,MATCH(A125,'Hitter Staging'!A:A,0))</f>
        <v>-0.76235612923289975</v>
      </c>
      <c r="E125">
        <f>INDEX('Hitter Staging'!M:M,MATCH(A125,'Hitter Staging'!A:A,0))</f>
        <v>0.68891400426965821</v>
      </c>
      <c r="F125">
        <f>INDEX('Hitter Staging'!N:N,MATCH(A125,'Hitter Staging'!A:A,0))</f>
        <v>-0.87787522394180795</v>
      </c>
      <c r="G125">
        <f>INDEX('Hitter Staging'!O:O,MATCH(A125,'Hitter Staging'!A:A,0))</f>
        <v>-0.21776011057236869</v>
      </c>
      <c r="H125">
        <f>INDEX('Hitter Staging'!P:P,MATCH(A125,'Hitter Staging'!A:A,0))</f>
        <v>2.2454585838482153</v>
      </c>
      <c r="J125">
        <f t="shared" si="1"/>
        <v>-7.344212496324154E-2</v>
      </c>
      <c r="K125">
        <f t="shared" si="2"/>
        <v>-1.0956353345141767</v>
      </c>
      <c r="L125">
        <f>STANDARDIZE(C125,Averages!$B$20,Averages!$B$21)</f>
        <v>0.58657307733968056</v>
      </c>
      <c r="N125" t="str">
        <f>VLOOKUP(J125,'Grades Lookup'!$A$2:$B$4,2,TRUE)</f>
        <v>p-</v>
      </c>
      <c r="O125" t="str">
        <f>VLOOKUP(K125,'Grades Lookup'!$A$6:$B$8,2,TRUE)</f>
        <v>s-</v>
      </c>
      <c r="P125" t="str">
        <f>VLOOKUP(L125,'Grades Lookup'!$A$10:$B$12,2,TRUE)</f>
        <v>ops</v>
      </c>
    </row>
    <row r="126" spans="1:16" x14ac:dyDescent="0.3">
      <c r="A126" t="s">
        <v>1454</v>
      </c>
      <c r="B126">
        <f>INDEX('Hitter Staging'!C:C,MATCH(A126,'Hitter Staging'!A:A,0))</f>
        <v>259</v>
      </c>
      <c r="C126">
        <f>INDEX('Hitter Staging'!D:D,MATCH(A126,'Hitter Staging'!A:A,0))</f>
        <v>117</v>
      </c>
      <c r="D126">
        <f>INDEX('Hitter Staging'!L:L,MATCH(A126,'Hitter Staging'!A:A,0))</f>
        <v>1.4168329415493657</v>
      </c>
      <c r="E126">
        <f>INDEX('Hitter Staging'!M:M,MATCH(A126,'Hitter Staging'!A:A,0))</f>
        <v>0.68891400426965821</v>
      </c>
      <c r="F126">
        <f>INDEX('Hitter Staging'!N:N,MATCH(A126,'Hitter Staging'!A:A,0))</f>
        <v>1.1490750904047913</v>
      </c>
      <c r="G126">
        <f>INDEX('Hitter Staging'!O:O,MATCH(A126,'Hitter Staging'!A:A,0))</f>
        <v>0.95582768248104322</v>
      </c>
      <c r="H126">
        <f>INDEX('Hitter Staging'!P:P,MATCH(A126,'Hitter Staging'!A:A,0))</f>
        <v>-1.7230183236117043</v>
      </c>
      <c r="J126">
        <f t="shared" si="1"/>
        <v>2.1057469458190239</v>
      </c>
      <c r="K126">
        <f t="shared" si="2"/>
        <v>2.1049027728858345</v>
      </c>
      <c r="L126">
        <f>STANDARDIZE(C126,Averages!$B$20,Averages!$B$21)</f>
        <v>0.84459826619441702</v>
      </c>
      <c r="N126" t="str">
        <f>VLOOKUP(J126,'Grades Lookup'!$A$2:$B$4,2,TRUE)</f>
        <v>p</v>
      </c>
      <c r="O126" t="str">
        <f>VLOOKUP(K126,'Grades Lookup'!$A$6:$B$8,2,TRUE)</f>
        <v>S+</v>
      </c>
      <c r="P126" t="str">
        <f>VLOOKUP(L126,'Grades Lookup'!$A$10:$B$12,2,TRUE)</f>
        <v>ops</v>
      </c>
    </row>
    <row r="127" spans="1:16" x14ac:dyDescent="0.3">
      <c r="A127" t="s">
        <v>122</v>
      </c>
      <c r="B127">
        <f>INDEX('Hitter Staging'!C:C,MATCH(A127,'Hitter Staging'!A:A,0))</f>
        <v>544</v>
      </c>
      <c r="C127">
        <f>INDEX('Hitter Staging'!D:D,MATCH(A127,'Hitter Staging'!A:A,0))</f>
        <v>116</v>
      </c>
      <c r="D127">
        <f>INDEX('Hitter Staging'!L:L,MATCH(A127,'Hitter Staging'!A:A,0))</f>
        <v>1.0928994310276776</v>
      </c>
      <c r="E127">
        <f>INDEX('Hitter Staging'!M:M,MATCH(A127,'Hitter Staging'!A:A,0))</f>
        <v>0.68891400426965821</v>
      </c>
      <c r="F127">
        <f>INDEX('Hitter Staging'!N:N,MATCH(A127,'Hitter Staging'!A:A,0))</f>
        <v>0.6518985982065687</v>
      </c>
      <c r="G127">
        <f>INDEX('Hitter Staging'!O:O,MATCH(A127,'Hitter Staging'!A:A,0))</f>
        <v>-0.27110501025661449</v>
      </c>
      <c r="H127">
        <f>INDEX('Hitter Staging'!P:P,MATCH(A127,'Hitter Staging'!A:A,0))</f>
        <v>0.26122013011825546</v>
      </c>
      <c r="J127">
        <f t="shared" si="1"/>
        <v>1.7818134352973358</v>
      </c>
      <c r="K127">
        <f t="shared" si="2"/>
        <v>0.38079358794995422</v>
      </c>
      <c r="L127">
        <f>STANDARDIZE(C127,Averages!$B$20,Averages!$B$21)</f>
        <v>0.81592880076611296</v>
      </c>
      <c r="N127" t="str">
        <f>VLOOKUP(J127,'Grades Lookup'!$A$2:$B$4,2,TRUE)</f>
        <v>p</v>
      </c>
      <c r="O127" t="str">
        <f>VLOOKUP(K127,'Grades Lookup'!$A$6:$B$8,2,TRUE)</f>
        <v>s</v>
      </c>
      <c r="P127" t="str">
        <f>VLOOKUP(L127,'Grades Lookup'!$A$10:$B$12,2,TRUE)</f>
        <v>ops</v>
      </c>
    </row>
    <row r="128" spans="1:16" x14ac:dyDescent="0.3">
      <c r="A128" t="s">
        <v>399</v>
      </c>
      <c r="B128">
        <f>INDEX('Hitter Staging'!C:C,MATCH(A128,'Hitter Staging'!A:A,0))</f>
        <v>45</v>
      </c>
      <c r="C128">
        <f>INDEX('Hitter Staging'!D:D,MATCH(A128,'Hitter Staging'!A:A,0))</f>
        <v>113</v>
      </c>
      <c r="D128">
        <f>INDEX('Hitter Staging'!L:L,MATCH(A128,'Hitter Staging'!A:A,0))</f>
        <v>0.10637464898435484</v>
      </c>
      <c r="E128">
        <f>INDEX('Hitter Staging'!M:M,MATCH(A128,'Hitter Staging'!A:A,0))</f>
        <v>0.68891400426965821</v>
      </c>
      <c r="F128">
        <f>INDEX('Hitter Staging'!N:N,MATCH(A128,'Hitter Staging'!A:A,0))</f>
        <v>0.11647776045463691</v>
      </c>
      <c r="G128">
        <f>INDEX('Hitter Staging'!O:O,MATCH(A128,'Hitter Staging'!A:A,0))</f>
        <v>-0.21776011057236869</v>
      </c>
      <c r="H128">
        <f>INDEX('Hitter Staging'!P:P,MATCH(A128,'Hitter Staging'!A:A,0))</f>
        <v>-2.2242506128881491E-2</v>
      </c>
      <c r="J128">
        <f t="shared" si="1"/>
        <v>0.7952886532540131</v>
      </c>
      <c r="K128">
        <f t="shared" si="2"/>
        <v>-0.10128235011773178</v>
      </c>
      <c r="L128">
        <f>STANDARDIZE(C128,Averages!$B$20,Averages!$B$21)</f>
        <v>0.72992040448120077</v>
      </c>
      <c r="N128" t="str">
        <f>VLOOKUP(J128,'Grades Lookup'!$A$2:$B$4,2,TRUE)</f>
        <v>p</v>
      </c>
      <c r="O128" t="str">
        <f>VLOOKUP(K128,'Grades Lookup'!$A$6:$B$8,2,TRUE)</f>
        <v>s</v>
      </c>
      <c r="P128" t="str">
        <f>VLOOKUP(L128,'Grades Lookup'!$A$10:$B$12,2,TRUE)</f>
        <v>ops</v>
      </c>
    </row>
    <row r="129" spans="1:16" x14ac:dyDescent="0.3">
      <c r="A129" t="s">
        <v>123</v>
      </c>
      <c r="B129">
        <f>INDEX('Hitter Staging'!C:C,MATCH(A129,'Hitter Staging'!A:A,0))</f>
        <v>491</v>
      </c>
      <c r="C129">
        <f>INDEX('Hitter Staging'!D:D,MATCH(A129,'Hitter Staging'!A:A,0))</f>
        <v>112</v>
      </c>
      <c r="D129">
        <f>INDEX('Hitter Staging'!L:L,MATCH(A129,'Hitter Staging'!A:A,0))</f>
        <v>-0.1144891081895236</v>
      </c>
      <c r="E129">
        <f>INDEX('Hitter Staging'!M:M,MATCH(A129,'Hitter Staging'!A:A,0))</f>
        <v>0.66980365882092263</v>
      </c>
      <c r="F129">
        <f>INDEX('Hitter Staging'!N:N,MATCH(A129,'Hitter Staging'!A:A,0))</f>
        <v>0.80487598042140651</v>
      </c>
      <c r="G129">
        <f>INDEX('Hitter Staging'!O:O,MATCH(A129,'Hitter Staging'!A:A,0))</f>
        <v>0.5824133846913212</v>
      </c>
      <c r="H129">
        <f>INDEX('Hitter Staging'!P:P,MATCH(A129,'Hitter Staging'!A:A,0))</f>
        <v>0.82814540261252967</v>
      </c>
      <c r="J129">
        <f t="shared" si="1"/>
        <v>0.55531455063139901</v>
      </c>
      <c r="K129">
        <f t="shared" si="2"/>
        <v>1.3872893651127276</v>
      </c>
      <c r="L129">
        <f>STANDARDIZE(C129,Averages!$B$20,Averages!$B$21)</f>
        <v>0.7012509390528967</v>
      </c>
      <c r="N129" t="str">
        <f>VLOOKUP(J129,'Grades Lookup'!$A$2:$B$4,2,TRUE)</f>
        <v>p</v>
      </c>
      <c r="O129" t="str">
        <f>VLOOKUP(K129,'Grades Lookup'!$A$6:$B$8,2,TRUE)</f>
        <v>s</v>
      </c>
      <c r="P129" t="str">
        <f>VLOOKUP(L129,'Grades Lookup'!$A$10:$B$12,2,TRUE)</f>
        <v>ops</v>
      </c>
    </row>
    <row r="130" spans="1:16" x14ac:dyDescent="0.3">
      <c r="A130" t="s">
        <v>124</v>
      </c>
      <c r="B130">
        <f>INDEX('Hitter Staging'!C:C,MATCH(A130,'Hitter Staging'!A:A,0))</f>
        <v>577</v>
      </c>
      <c r="C130">
        <f>INDEX('Hitter Staging'!D:D,MATCH(A130,'Hitter Staging'!A:A,0))</f>
        <v>104</v>
      </c>
      <c r="D130">
        <f>INDEX('Hitter Staging'!L:L,MATCH(A130,'Hitter Staging'!A:A,0))</f>
        <v>-8.5040607233006479E-2</v>
      </c>
      <c r="E130">
        <f>INDEX('Hitter Staging'!M:M,MATCH(A130,'Hitter Staging'!A:A,0))</f>
        <v>0.66980365882092263</v>
      </c>
      <c r="F130">
        <f>INDEX('Hitter Staging'!N:N,MATCH(A130,'Hitter Staging'!A:A,0))</f>
        <v>0.46067687043802164</v>
      </c>
      <c r="G130">
        <f>INDEX('Hitter Staging'!O:O,MATCH(A130,'Hitter Staging'!A:A,0))</f>
        <v>0.4757235853228291</v>
      </c>
      <c r="H130">
        <f>INDEX('Hitter Staging'!P:P,MATCH(A130,'Hitter Staging'!A:A,0))</f>
        <v>0.26122013011825546</v>
      </c>
      <c r="J130">
        <f t="shared" si="1"/>
        <v>0.58476305158791619</v>
      </c>
      <c r="K130">
        <f t="shared" si="2"/>
        <v>0.93640045576085074</v>
      </c>
      <c r="L130">
        <f>STANDARDIZE(C130,Averages!$B$20,Averages!$B$21)</f>
        <v>0.4718952156264643</v>
      </c>
      <c r="N130" t="str">
        <f>VLOOKUP(J130,'Grades Lookup'!$A$2:$B$4,2,TRUE)</f>
        <v>p</v>
      </c>
      <c r="O130" t="str">
        <f>VLOOKUP(K130,'Grades Lookup'!$A$6:$B$8,2,TRUE)</f>
        <v>s</v>
      </c>
      <c r="P130" t="str">
        <f>VLOOKUP(L130,'Grades Lookup'!$A$10:$B$12,2,TRUE)</f>
        <v>ops</v>
      </c>
    </row>
    <row r="131" spans="1:16" x14ac:dyDescent="0.3">
      <c r="A131" t="s">
        <v>125</v>
      </c>
      <c r="B131">
        <f>INDEX('Hitter Staging'!C:C,MATCH(A131,'Hitter Staging'!A:A,0))</f>
        <v>682</v>
      </c>
      <c r="C131">
        <f>INDEX('Hitter Staging'!D:D,MATCH(A131,'Hitter Staging'!A:A,0))</f>
        <v>94</v>
      </c>
      <c r="D131">
        <f>INDEX('Hitter Staging'!L:L,MATCH(A131,'Hitter Staging'!A:A,0))</f>
        <v>-0.83597738162419233</v>
      </c>
      <c r="E131">
        <f>INDEX('Hitter Staging'!M:M,MATCH(A131,'Hitter Staging'!A:A,0))</f>
        <v>0.66980365882092263</v>
      </c>
      <c r="F131">
        <f>INDEX('Hitter Staging'!N:N,MATCH(A131,'Hitter Staging'!A:A,0))</f>
        <v>-1.7192508261234152</v>
      </c>
      <c r="G131">
        <f>INDEX('Hitter Staging'!O:O,MATCH(A131,'Hitter Staging'!A:A,0))</f>
        <v>0.10230928753310731</v>
      </c>
      <c r="H131">
        <f>INDEX('Hitter Staging'!P:P,MATCH(A131,'Hitter Staging'!A:A,0))</f>
        <v>1.9619959476010782</v>
      </c>
      <c r="J131">
        <f t="shared" ref="J131:J194" si="3">SUM(D131:E131)</f>
        <v>-0.1661737228032697</v>
      </c>
      <c r="K131">
        <f t="shared" ref="K131:K194" si="4">SUM(F131:G131)</f>
        <v>-1.6169415385903079</v>
      </c>
      <c r="L131">
        <f>STANDARDIZE(C131,Averages!$B$20,Averages!$B$21)</f>
        <v>0.1852005613434238</v>
      </c>
      <c r="N131" t="str">
        <f>VLOOKUP(J131,'Grades Lookup'!$A$2:$B$4,2,TRUE)</f>
        <v>p-</v>
      </c>
      <c r="O131" t="str">
        <f>VLOOKUP(K131,'Grades Lookup'!$A$6:$B$8,2,TRUE)</f>
        <v>s-</v>
      </c>
      <c r="P131" t="str">
        <f>VLOOKUP(L131,'Grades Lookup'!$A$10:$B$12,2,TRUE)</f>
        <v>ops</v>
      </c>
    </row>
    <row r="132" spans="1:16" x14ac:dyDescent="0.3">
      <c r="A132" t="s">
        <v>814</v>
      </c>
      <c r="B132">
        <f>INDEX('Hitter Staging'!C:C,MATCH(A132,'Hitter Staging'!A:A,0))</f>
        <v>142</v>
      </c>
      <c r="C132">
        <f>INDEX('Hitter Staging'!D:D,MATCH(A132,'Hitter Staging'!A:A,0))</f>
        <v>111</v>
      </c>
      <c r="D132">
        <f>INDEX('Hitter Staging'!L:L,MATCH(A132,'Hitter Staging'!A:A,0))</f>
        <v>-0.20283461105907497</v>
      </c>
      <c r="E132">
        <f>INDEX('Hitter Staging'!M:M,MATCH(A132,'Hitter Staging'!A:A,0))</f>
        <v>0.66980365882092263</v>
      </c>
      <c r="F132">
        <f>INDEX('Hitter Staging'!N:N,MATCH(A132,'Hitter Staging'!A:A,0))</f>
        <v>-0.26596569508245727</v>
      </c>
      <c r="G132">
        <f>INDEX('Hitter Staging'!O:O,MATCH(A132,'Hitter Staging'!A:A,0))</f>
        <v>-1.1246234052045503</v>
      </c>
      <c r="H132">
        <f>INDEX('Hitter Staging'!P:P,MATCH(A132,'Hitter Staging'!A:A,0))</f>
        <v>-0.58916777862315572</v>
      </c>
      <c r="J132">
        <f t="shared" si="3"/>
        <v>0.46696904776184767</v>
      </c>
      <c r="K132">
        <f t="shared" si="4"/>
        <v>-1.3905891002870074</v>
      </c>
      <c r="L132">
        <f>STANDARDIZE(C132,Averages!$B$20,Averages!$B$21)</f>
        <v>0.67258147362459264</v>
      </c>
      <c r="N132" t="str">
        <f>VLOOKUP(J132,'Grades Lookup'!$A$2:$B$4,2,TRUE)</f>
        <v>p</v>
      </c>
      <c r="O132" t="str">
        <f>VLOOKUP(K132,'Grades Lookup'!$A$6:$B$8,2,TRUE)</f>
        <v>s-</v>
      </c>
      <c r="P132" t="str">
        <f>VLOOKUP(L132,'Grades Lookup'!$A$10:$B$12,2,TRUE)</f>
        <v>ops</v>
      </c>
    </row>
    <row r="133" spans="1:16" x14ac:dyDescent="0.3">
      <c r="A133" t="s">
        <v>419</v>
      </c>
      <c r="B133">
        <f>INDEX('Hitter Staging'!C:C,MATCH(A133,'Hitter Staging'!A:A,0))</f>
        <v>375</v>
      </c>
      <c r="C133">
        <f>INDEX('Hitter Staging'!D:D,MATCH(A133,'Hitter Staging'!A:A,0))</f>
        <v>111</v>
      </c>
      <c r="D133">
        <f>INDEX('Hitter Staging'!L:L,MATCH(A133,'Hitter Staging'!A:A,0))</f>
        <v>-0.1586618596242993</v>
      </c>
      <c r="E133">
        <f>INDEX('Hitter Staging'!M:M,MATCH(A133,'Hitter Staging'!A:A,0))</f>
        <v>0.66980365882092263</v>
      </c>
      <c r="F133">
        <f>INDEX('Hitter Staging'!N:N,MATCH(A133,'Hitter Staging'!A:A,0))</f>
        <v>1.5697628914955946</v>
      </c>
      <c r="G133">
        <f>INDEX('Hitter Staging'!O:O,MATCH(A133,'Hitter Staging'!A:A,0))</f>
        <v>0.6891031840598133</v>
      </c>
      <c r="H133">
        <f>INDEX('Hitter Staging'!P:P,MATCH(A133,'Hitter Staging'!A:A,0))</f>
        <v>1.6785333113539409</v>
      </c>
      <c r="J133">
        <f t="shared" si="3"/>
        <v>0.51114179919662339</v>
      </c>
      <c r="K133">
        <f t="shared" si="4"/>
        <v>2.258866075555408</v>
      </c>
      <c r="L133">
        <f>STANDARDIZE(C133,Averages!$B$20,Averages!$B$21)</f>
        <v>0.67258147362459264</v>
      </c>
      <c r="N133" t="str">
        <f>VLOOKUP(J133,'Grades Lookup'!$A$2:$B$4,2,TRUE)</f>
        <v>p</v>
      </c>
      <c r="O133" t="str">
        <f>VLOOKUP(K133,'Grades Lookup'!$A$6:$B$8,2,TRUE)</f>
        <v>S+</v>
      </c>
      <c r="P133" t="str">
        <f>VLOOKUP(L133,'Grades Lookup'!$A$10:$B$12,2,TRUE)</f>
        <v>ops</v>
      </c>
    </row>
    <row r="134" spans="1:16" x14ac:dyDescent="0.3">
      <c r="A134" t="s">
        <v>1455</v>
      </c>
      <c r="B134">
        <f>INDEX('Hitter Staging'!C:C,MATCH(A134,'Hitter Staging'!A:A,0))</f>
        <v>34</v>
      </c>
      <c r="C134">
        <f>INDEX('Hitter Staging'!D:D,MATCH(A134,'Hitter Staging'!A:A,0))</f>
        <v>112</v>
      </c>
      <c r="D134">
        <f>INDEX('Hitter Staging'!L:L,MATCH(A134,'Hitter Staging'!A:A,0))</f>
        <v>-0.45314686918947011</v>
      </c>
      <c r="E134">
        <f>INDEX('Hitter Staging'!M:M,MATCH(A134,'Hitter Staging'!A:A,0))</f>
        <v>0.66980365882092263</v>
      </c>
      <c r="F134">
        <f>INDEX('Hitter Staging'!N:N,MATCH(A134,'Hitter Staging'!A:A,0))</f>
        <v>-0.15123265842132902</v>
      </c>
      <c r="G134">
        <f>INDEX('Hitter Staging'!O:O,MATCH(A134,'Hitter Staging'!A:A,0))</f>
        <v>-1.3380030039415345</v>
      </c>
      <c r="H134">
        <f>INDEX('Hitter Staging'!P:P,MATCH(A134,'Hitter Staging'!A:A,0))</f>
        <v>-2.5734062323531157</v>
      </c>
      <c r="J134">
        <f t="shared" si="3"/>
        <v>0.21665678963145252</v>
      </c>
      <c r="K134">
        <f t="shared" si="4"/>
        <v>-1.4892356623628635</v>
      </c>
      <c r="L134">
        <f>STANDARDIZE(C134,Averages!$B$20,Averages!$B$21)</f>
        <v>0.7012509390528967</v>
      </c>
      <c r="N134" t="str">
        <f>VLOOKUP(J134,'Grades Lookup'!$A$2:$B$4,2,TRUE)</f>
        <v>p</v>
      </c>
      <c r="O134" t="str">
        <f>VLOOKUP(K134,'Grades Lookup'!$A$6:$B$8,2,TRUE)</f>
        <v>s-</v>
      </c>
      <c r="P134" t="str">
        <f>VLOOKUP(L134,'Grades Lookup'!$A$10:$B$12,2,TRUE)</f>
        <v>ops</v>
      </c>
    </row>
    <row r="135" spans="1:16" x14ac:dyDescent="0.3">
      <c r="A135" t="s">
        <v>1247</v>
      </c>
      <c r="B135">
        <f>INDEX('Hitter Staging'!C:C,MATCH(A135,'Hitter Staging'!A:A,0))</f>
        <v>38</v>
      </c>
      <c r="C135">
        <f>INDEX('Hitter Staging'!D:D,MATCH(A135,'Hitter Staging'!A:A,0))</f>
        <v>113</v>
      </c>
      <c r="D135">
        <f>INDEX('Hitter Staging'!L:L,MATCH(A135,'Hitter Staging'!A:A,0))</f>
        <v>-1.3954988997980173</v>
      </c>
      <c r="E135">
        <f>INDEX('Hitter Staging'!M:M,MATCH(A135,'Hitter Staging'!A:A,0))</f>
        <v>0.65069331337218694</v>
      </c>
      <c r="F135">
        <f>INDEX('Hitter Staging'!N:N,MATCH(A135,'Hitter Staging'!A:A,0))</f>
        <v>-3.6499621760200773E-2</v>
      </c>
      <c r="G135">
        <f>INDEX('Hitter Staging'!O:O,MATCH(A135,'Hitter Staging'!A:A,0))</f>
        <v>-1.2846581042572882</v>
      </c>
      <c r="H135">
        <f>INDEX('Hitter Staging'!P:P,MATCH(A135,'Hitter Staging'!A:A,0))</f>
        <v>-2.2242506128881491E-2</v>
      </c>
      <c r="J135">
        <f t="shared" si="3"/>
        <v>-0.74480558642583039</v>
      </c>
      <c r="K135">
        <f t="shared" si="4"/>
        <v>-1.3211577260174889</v>
      </c>
      <c r="L135">
        <f>STANDARDIZE(C135,Averages!$B$20,Averages!$B$21)</f>
        <v>0.72992040448120077</v>
      </c>
      <c r="N135" t="str">
        <f>VLOOKUP(J135,'Grades Lookup'!$A$2:$B$4,2,TRUE)</f>
        <v>p-</v>
      </c>
      <c r="O135" t="str">
        <f>VLOOKUP(K135,'Grades Lookup'!$A$6:$B$8,2,TRUE)</f>
        <v>s-</v>
      </c>
      <c r="P135" t="str">
        <f>VLOOKUP(L135,'Grades Lookup'!$A$10:$B$12,2,TRUE)</f>
        <v>ops</v>
      </c>
    </row>
    <row r="136" spans="1:16" x14ac:dyDescent="0.3">
      <c r="A136" t="s">
        <v>126</v>
      </c>
      <c r="B136">
        <f>INDEX('Hitter Staging'!C:C,MATCH(A136,'Hitter Staging'!A:A,0))</f>
        <v>491</v>
      </c>
      <c r="C136">
        <f>INDEX('Hitter Staging'!D:D,MATCH(A136,'Hitter Staging'!A:A,0))</f>
        <v>113</v>
      </c>
      <c r="D136">
        <f>INDEX('Hitter Staging'!L:L,MATCH(A136,'Hitter Staging'!A:A,0))</f>
        <v>1.8143877044623469</v>
      </c>
      <c r="E136">
        <f>INDEX('Hitter Staging'!M:M,MATCH(A136,'Hitter Staging'!A:A,0))</f>
        <v>0.65069331337218694</v>
      </c>
      <c r="F136">
        <f>INDEX('Hitter Staging'!N:N,MATCH(A136,'Hitter Staging'!A:A,0))</f>
        <v>-1.4897847528011587</v>
      </c>
      <c r="G136">
        <f>INDEX('Hitter Staging'!O:O,MATCH(A136,'Hitter Staging'!A:A,0))</f>
        <v>-1.7114173017312564</v>
      </c>
      <c r="H136">
        <f>INDEX('Hitter Staging'!P:P,MATCH(A136,'Hitter Staging'!A:A,0))</f>
        <v>0.26122013011825546</v>
      </c>
      <c r="J136">
        <f t="shared" si="3"/>
        <v>2.4650810178345339</v>
      </c>
      <c r="K136">
        <f t="shared" si="4"/>
        <v>-3.2012020545324154</v>
      </c>
      <c r="L136">
        <f>STANDARDIZE(C136,Averages!$B$20,Averages!$B$21)</f>
        <v>0.72992040448120077</v>
      </c>
      <c r="N136" t="str">
        <f>VLOOKUP(J136,'Grades Lookup'!$A$2:$B$4,2,TRUE)</f>
        <v>p</v>
      </c>
      <c r="O136" t="str">
        <f>VLOOKUP(K136,'Grades Lookup'!$A$6:$B$8,2,TRUE)</f>
        <v>s-</v>
      </c>
      <c r="P136" t="str">
        <f>VLOOKUP(L136,'Grades Lookup'!$A$10:$B$12,2,TRUE)</f>
        <v>ops</v>
      </c>
    </row>
    <row r="137" spans="1:16" x14ac:dyDescent="0.3">
      <c r="A137" t="s">
        <v>127</v>
      </c>
      <c r="B137">
        <f>INDEX('Hitter Staging'!C:C,MATCH(A137,'Hitter Staging'!A:A,0))</f>
        <v>629</v>
      </c>
      <c r="C137">
        <f>INDEX('Hitter Staging'!D:D,MATCH(A137,'Hitter Staging'!A:A,0))</f>
        <v>115</v>
      </c>
      <c r="D137">
        <f>INDEX('Hitter Staging'!L:L,MATCH(A137,'Hitter Staging'!A:A,0))</f>
        <v>0.75424167002773079</v>
      </c>
      <c r="E137">
        <f>INDEX('Hitter Staging'!M:M,MATCH(A137,'Hitter Staging'!A:A,0))</f>
        <v>0.65069331337218694</v>
      </c>
      <c r="F137">
        <f>INDEX('Hitter Staging'!N:N,MATCH(A137,'Hitter Staging'!A:A,0))</f>
        <v>-7.4743967313910184E-2</v>
      </c>
      <c r="G137">
        <f>INDEX('Hitter Staging'!O:O,MATCH(A137,'Hitter Staging'!A:A,0))</f>
        <v>0.15565418721735336</v>
      </c>
      <c r="H137">
        <f>INDEX('Hitter Staging'!P:P,MATCH(A137,'Hitter Staging'!A:A,0))</f>
        <v>-1.439555687364567</v>
      </c>
      <c r="J137">
        <f t="shared" si="3"/>
        <v>1.4049349833999178</v>
      </c>
      <c r="K137">
        <f t="shared" si="4"/>
        <v>8.0910219903443173E-2</v>
      </c>
      <c r="L137">
        <f>STANDARDIZE(C137,Averages!$B$20,Averages!$B$21)</f>
        <v>0.7872593353378089</v>
      </c>
      <c r="N137" t="str">
        <f>VLOOKUP(J137,'Grades Lookup'!$A$2:$B$4,2,TRUE)</f>
        <v>p</v>
      </c>
      <c r="O137" t="str">
        <f>VLOOKUP(K137,'Grades Lookup'!$A$6:$B$8,2,TRUE)</f>
        <v>s</v>
      </c>
      <c r="P137" t="str">
        <f>VLOOKUP(L137,'Grades Lookup'!$A$10:$B$12,2,TRUE)</f>
        <v>ops</v>
      </c>
    </row>
    <row r="138" spans="1:16" x14ac:dyDescent="0.3">
      <c r="A138" t="s">
        <v>128</v>
      </c>
      <c r="B138">
        <f>INDEX('Hitter Staging'!C:C,MATCH(A138,'Hitter Staging'!A:A,0))</f>
        <v>665</v>
      </c>
      <c r="C138">
        <f>INDEX('Hitter Staging'!D:D,MATCH(A138,'Hitter Staging'!A:A,0))</f>
        <v>111</v>
      </c>
      <c r="D138">
        <f>INDEX('Hitter Staging'!L:L,MATCH(A138,'Hitter Staging'!A:A,0))</f>
        <v>0.91620842528857493</v>
      </c>
      <c r="E138">
        <f>INDEX('Hitter Staging'!M:M,MATCH(A138,'Hitter Staging'!A:A,0))</f>
        <v>0.65069331337218694</v>
      </c>
      <c r="F138">
        <f>INDEX('Hitter Staging'!N:N,MATCH(A138,'Hitter Staging'!A:A,0))</f>
        <v>-0.80138653283438921</v>
      </c>
      <c r="G138">
        <f>INDEX('Hitter Staging'!O:O,MATCH(A138,'Hitter Staging'!A:A,0))</f>
        <v>0.4757235853228291</v>
      </c>
      <c r="H138">
        <f>INDEX('Hitter Staging'!P:P,MATCH(A138,'Hitter Staging'!A:A,0))</f>
        <v>-0.58916777862315572</v>
      </c>
      <c r="J138">
        <f t="shared" si="3"/>
        <v>1.566901738660762</v>
      </c>
      <c r="K138">
        <f t="shared" si="4"/>
        <v>-0.32566294751156011</v>
      </c>
      <c r="L138">
        <f>STANDARDIZE(C138,Averages!$B$20,Averages!$B$21)</f>
        <v>0.67258147362459264</v>
      </c>
      <c r="N138" t="str">
        <f>VLOOKUP(J138,'Grades Lookup'!$A$2:$B$4,2,TRUE)</f>
        <v>p</v>
      </c>
      <c r="O138" t="str">
        <f>VLOOKUP(K138,'Grades Lookup'!$A$6:$B$8,2,TRUE)</f>
        <v>s-</v>
      </c>
      <c r="P138" t="str">
        <f>VLOOKUP(L138,'Grades Lookup'!$A$10:$B$12,2,TRUE)</f>
        <v>ops</v>
      </c>
    </row>
    <row r="139" spans="1:16" x14ac:dyDescent="0.3">
      <c r="A139" t="s">
        <v>130</v>
      </c>
      <c r="B139">
        <f>INDEX('Hitter Staging'!C:C,MATCH(A139,'Hitter Staging'!A:A,0))</f>
        <v>466</v>
      </c>
      <c r="C139">
        <f>INDEX('Hitter Staging'!D:D,MATCH(A139,'Hitter Staging'!A:A,0))</f>
        <v>103</v>
      </c>
      <c r="D139">
        <f>INDEX('Hitter Staging'!L:L,MATCH(A139,'Hitter Staging'!A:A,0))</f>
        <v>0.72479316907121361</v>
      </c>
      <c r="E139">
        <f>INDEX('Hitter Staging'!M:M,MATCH(A139,'Hitter Staging'!A:A,0))</f>
        <v>0.63158296792345137</v>
      </c>
      <c r="F139">
        <f>INDEX('Hitter Staging'!N:N,MATCH(A139,'Hitter Staging'!A:A,0))</f>
        <v>0.99609770818995358</v>
      </c>
      <c r="G139">
        <f>INDEX('Hitter Staging'!O:O,MATCH(A139,'Hitter Staging'!A:A,0))</f>
        <v>2.0227256761659631</v>
      </c>
      <c r="H139">
        <f>INDEX('Hitter Staging'!P:P,MATCH(A139,'Hitter Staging'!A:A,0))</f>
        <v>1.1116080388596667</v>
      </c>
      <c r="J139">
        <f t="shared" si="3"/>
        <v>1.356376136994665</v>
      </c>
      <c r="K139">
        <f t="shared" si="4"/>
        <v>3.0188233843559167</v>
      </c>
      <c r="L139">
        <f>STANDARDIZE(C139,Averages!$B$20,Averages!$B$21)</f>
        <v>0.44322575019816024</v>
      </c>
      <c r="N139" t="str">
        <f>VLOOKUP(J139,'Grades Lookup'!$A$2:$B$4,2,TRUE)</f>
        <v>p</v>
      </c>
      <c r="O139" t="str">
        <f>VLOOKUP(K139,'Grades Lookup'!$A$6:$B$8,2,TRUE)</f>
        <v>S+</v>
      </c>
      <c r="P139" t="str">
        <f>VLOOKUP(L139,'Grades Lookup'!$A$10:$B$12,2,TRUE)</f>
        <v>ops</v>
      </c>
    </row>
    <row r="140" spans="1:16" x14ac:dyDescent="0.3">
      <c r="A140" t="s">
        <v>131</v>
      </c>
      <c r="B140">
        <f>INDEX('Hitter Staging'!C:C,MATCH(A140,'Hitter Staging'!A:A,0))</f>
        <v>636</v>
      </c>
      <c r="C140">
        <f>INDEX('Hitter Staging'!D:D,MATCH(A140,'Hitter Staging'!A:A,0))</f>
        <v>107</v>
      </c>
      <c r="D140">
        <f>INDEX('Hitter Staging'!L:L,MATCH(A140,'Hitter Staging'!A:A,0))</f>
        <v>9.165039850609627E-2</v>
      </c>
      <c r="E140">
        <f>INDEX('Hitter Staging'!M:M,MATCH(A140,'Hitter Staging'!A:A,0))</f>
        <v>0.61247262247471579</v>
      </c>
      <c r="F140">
        <f>INDEX('Hitter Staging'!N:N,MATCH(A140,'Hitter Staging'!A:A,0))</f>
        <v>-0.64840915061955151</v>
      </c>
      <c r="G140">
        <f>INDEX('Hitter Staging'!O:O,MATCH(A140,'Hitter Staging'!A:A,0))</f>
        <v>0.52906848500707537</v>
      </c>
      <c r="H140">
        <f>INDEX('Hitter Staging'!P:P,MATCH(A140,'Hitter Staging'!A:A,0))</f>
        <v>0.54468276636539281</v>
      </c>
      <c r="J140">
        <f t="shared" si="3"/>
        <v>0.70412302098081203</v>
      </c>
      <c r="K140">
        <f t="shared" si="4"/>
        <v>-0.11934066561247614</v>
      </c>
      <c r="L140">
        <f>STANDARDIZE(C140,Averages!$B$20,Averages!$B$21)</f>
        <v>0.5579036119113765</v>
      </c>
      <c r="N140" t="str">
        <f>VLOOKUP(J140,'Grades Lookup'!$A$2:$B$4,2,TRUE)</f>
        <v>p</v>
      </c>
      <c r="O140" t="str">
        <f>VLOOKUP(K140,'Grades Lookup'!$A$6:$B$8,2,TRUE)</f>
        <v>s</v>
      </c>
      <c r="P140" t="str">
        <f>VLOOKUP(L140,'Grades Lookup'!$A$10:$B$12,2,TRUE)</f>
        <v>ops</v>
      </c>
    </row>
    <row r="141" spans="1:16" x14ac:dyDescent="0.3">
      <c r="A141" t="s">
        <v>132</v>
      </c>
      <c r="B141">
        <f>INDEX('Hitter Staging'!C:C,MATCH(A141,'Hitter Staging'!A:A,0))</f>
        <v>712</v>
      </c>
      <c r="C141">
        <f>INDEX('Hitter Staging'!D:D,MATCH(A141,'Hitter Staging'!A:A,0))</f>
        <v>108</v>
      </c>
      <c r="D141">
        <f>INDEX('Hitter Staging'!L:L,MATCH(A141,'Hitter Staging'!A:A,0))</f>
        <v>0.56282641381036991</v>
      </c>
      <c r="E141">
        <f>INDEX('Hitter Staging'!M:M,MATCH(A141,'Hitter Staging'!A:A,0))</f>
        <v>0.61247262247471579</v>
      </c>
      <c r="F141">
        <f>INDEX('Hitter Staging'!N:N,MATCH(A141,'Hitter Staging'!A:A,0))</f>
        <v>3.520224514734775</v>
      </c>
      <c r="G141">
        <f>INDEX('Hitter Staging'!O:O,MATCH(A141,'Hitter Staging'!A:A,0))</f>
        <v>0.95582768248104322</v>
      </c>
      <c r="H141">
        <f>INDEX('Hitter Staging'!P:P,MATCH(A141,'Hitter Staging'!A:A,0))</f>
        <v>1.6785333113539409</v>
      </c>
      <c r="J141">
        <f t="shared" si="3"/>
        <v>1.1752990362850857</v>
      </c>
      <c r="K141">
        <f t="shared" si="4"/>
        <v>4.476052197215818</v>
      </c>
      <c r="L141">
        <f>STANDARDIZE(C141,Averages!$B$20,Averages!$B$21)</f>
        <v>0.58657307733968056</v>
      </c>
      <c r="N141" t="str">
        <f>VLOOKUP(J141,'Grades Lookup'!$A$2:$B$4,2,TRUE)</f>
        <v>p</v>
      </c>
      <c r="O141" t="str">
        <f>VLOOKUP(K141,'Grades Lookup'!$A$6:$B$8,2,TRUE)</f>
        <v>S+</v>
      </c>
      <c r="P141" t="str">
        <f>VLOOKUP(L141,'Grades Lookup'!$A$10:$B$12,2,TRUE)</f>
        <v>ops</v>
      </c>
    </row>
    <row r="142" spans="1:16" x14ac:dyDescent="0.3">
      <c r="A142" t="s">
        <v>1413</v>
      </c>
      <c r="B142">
        <f>INDEX('Hitter Staging'!C:C,MATCH(A142,'Hitter Staging'!A:A,0))</f>
        <v>195</v>
      </c>
      <c r="C142">
        <f>INDEX('Hitter Staging'!D:D,MATCH(A142,'Hitter Staging'!A:A,0))</f>
        <v>92</v>
      </c>
      <c r="D142">
        <f>INDEX('Hitter Staging'!L:L,MATCH(A142,'Hitter Staging'!A:A,0))</f>
        <v>1.7554907025493125</v>
      </c>
      <c r="E142">
        <f>INDEX('Hitter Staging'!M:M,MATCH(A142,'Hitter Staging'!A:A,0))</f>
        <v>0.59336227702598021</v>
      </c>
      <c r="F142">
        <f>INDEX('Hitter Staging'!N:N,MATCH(A142,'Hitter Staging'!A:A,0))</f>
        <v>0.88136467152882525</v>
      </c>
      <c r="G142">
        <f>INDEX('Hitter Staging'!O:O,MATCH(A142,'Hitter Staging'!A:A,0))</f>
        <v>-1.0179336058360584</v>
      </c>
      <c r="H142">
        <f>INDEX('Hitter Staging'!P:P,MATCH(A142,'Hitter Staging'!A:A,0))</f>
        <v>-1.7230183236117043</v>
      </c>
      <c r="J142">
        <f t="shared" si="3"/>
        <v>2.3488529795752928</v>
      </c>
      <c r="K142">
        <f t="shared" si="4"/>
        <v>-0.13656893430723316</v>
      </c>
      <c r="L142">
        <f>STANDARDIZE(C142,Averages!$B$20,Averages!$B$21)</f>
        <v>0.1278616304868157</v>
      </c>
      <c r="N142" t="str">
        <f>VLOOKUP(J142,'Grades Lookup'!$A$2:$B$4,2,TRUE)</f>
        <v>p</v>
      </c>
      <c r="O142" t="str">
        <f>VLOOKUP(K142,'Grades Lookup'!$A$6:$B$8,2,TRUE)</f>
        <v>s</v>
      </c>
      <c r="P142" t="str">
        <f>VLOOKUP(L142,'Grades Lookup'!$A$10:$B$12,2,TRUE)</f>
        <v>ops</v>
      </c>
    </row>
    <row r="143" spans="1:16" x14ac:dyDescent="0.3">
      <c r="A143" t="s">
        <v>134</v>
      </c>
      <c r="B143">
        <f>INDEX('Hitter Staging'!C:C,MATCH(A143,'Hitter Staging'!A:A,0))</f>
        <v>620</v>
      </c>
      <c r="C143">
        <f>INDEX('Hitter Staging'!D:D,MATCH(A143,'Hitter Staging'!A:A,0))</f>
        <v>108</v>
      </c>
      <c r="D143">
        <f>INDEX('Hitter Staging'!L:L,MATCH(A143,'Hitter Staging'!A:A,0))</f>
        <v>0.81313867194076506</v>
      </c>
      <c r="E143">
        <f>INDEX('Hitter Staging'!M:M,MATCH(A143,'Hitter Staging'!A:A,0))</f>
        <v>0.59336227702598021</v>
      </c>
      <c r="F143">
        <f>INDEX('Hitter Staging'!N:N,MATCH(A143,'Hitter Staging'!A:A,0))</f>
        <v>-2.598870773858732</v>
      </c>
      <c r="G143">
        <f>INDEX('Hitter Staging'!O:O,MATCH(A143,'Hitter Staging'!A:A,0))</f>
        <v>-0.1110703112038766</v>
      </c>
      <c r="H143">
        <f>INDEX('Hitter Staging'!P:P,MATCH(A143,'Hitter Staging'!A:A,0))</f>
        <v>0.54468276636539281</v>
      </c>
      <c r="J143">
        <f t="shared" si="3"/>
        <v>1.4065009489667453</v>
      </c>
      <c r="K143">
        <f t="shared" si="4"/>
        <v>-2.7099410850626087</v>
      </c>
      <c r="L143">
        <f>STANDARDIZE(C143,Averages!$B$20,Averages!$B$21)</f>
        <v>0.58657307733968056</v>
      </c>
      <c r="N143" t="str">
        <f>VLOOKUP(J143,'Grades Lookup'!$A$2:$B$4,2,TRUE)</f>
        <v>p</v>
      </c>
      <c r="O143" t="str">
        <f>VLOOKUP(K143,'Grades Lookup'!$A$6:$B$8,2,TRUE)</f>
        <v>s-</v>
      </c>
      <c r="P143" t="str">
        <f>VLOOKUP(L143,'Grades Lookup'!$A$10:$B$12,2,TRUE)</f>
        <v>ops</v>
      </c>
    </row>
    <row r="144" spans="1:16" x14ac:dyDescent="0.3">
      <c r="A144" t="s">
        <v>135</v>
      </c>
      <c r="B144">
        <f>INDEX('Hitter Staging'!C:C,MATCH(A144,'Hitter Staging'!A:A,0))</f>
        <v>540</v>
      </c>
      <c r="C144">
        <f>INDEX('Hitter Staging'!D:D,MATCH(A144,'Hitter Staging'!A:A,0))</f>
        <v>111</v>
      </c>
      <c r="D144">
        <f>INDEX('Hitter Staging'!L:L,MATCH(A144,'Hitter Staging'!A:A,0))</f>
        <v>-2.6143605319972223E-2</v>
      </c>
      <c r="E144">
        <f>INDEX('Hitter Staging'!M:M,MATCH(A144,'Hitter Staging'!A:A,0))</f>
        <v>0.59336227702598021</v>
      </c>
      <c r="F144">
        <f>INDEX('Hitter Staging'!N:N,MATCH(A144,'Hitter Staging'!A:A,0))</f>
        <v>-3.4020020304866296</v>
      </c>
      <c r="G144">
        <f>INDEX('Hitter Staging'!O:O,MATCH(A144,'Hitter Staging'!A:A,0))</f>
        <v>-0.6445193080463365</v>
      </c>
      <c r="H144">
        <f>INDEX('Hitter Staging'!P:P,MATCH(A144,'Hitter Staging'!A:A,0))</f>
        <v>0.82814540261252967</v>
      </c>
      <c r="J144">
        <f t="shared" si="3"/>
        <v>0.56721867170600804</v>
      </c>
      <c r="K144">
        <f t="shared" si="4"/>
        <v>-4.0465213385329664</v>
      </c>
      <c r="L144">
        <f>STANDARDIZE(C144,Averages!$B$20,Averages!$B$21)</f>
        <v>0.67258147362459264</v>
      </c>
      <c r="N144" t="str">
        <f>VLOOKUP(J144,'Grades Lookup'!$A$2:$B$4,2,TRUE)</f>
        <v>p</v>
      </c>
      <c r="O144" t="str">
        <f>VLOOKUP(K144,'Grades Lookup'!$A$6:$B$8,2,TRUE)</f>
        <v>s-</v>
      </c>
      <c r="P144" t="str">
        <f>VLOOKUP(L144,'Grades Lookup'!$A$10:$B$12,2,TRUE)</f>
        <v>ops</v>
      </c>
    </row>
    <row r="145" spans="1:16" x14ac:dyDescent="0.3">
      <c r="A145" t="s">
        <v>136</v>
      </c>
      <c r="B145">
        <f>INDEX('Hitter Staging'!C:C,MATCH(A145,'Hitter Staging'!A:A,0))</f>
        <v>473</v>
      </c>
      <c r="C145">
        <f>INDEX('Hitter Staging'!D:D,MATCH(A145,'Hitter Staging'!A:A,0))</f>
        <v>110</v>
      </c>
      <c r="D145">
        <f>INDEX('Hitter Staging'!L:L,MATCH(A145,'Hitter Staging'!A:A,0))</f>
        <v>-4.0867855798230789E-2</v>
      </c>
      <c r="E145">
        <f>INDEX('Hitter Staging'!M:M,MATCH(A145,'Hitter Staging'!A:A,0))</f>
        <v>0.59336227702598021</v>
      </c>
      <c r="F145">
        <f>INDEX('Hitter Staging'!N:N,MATCH(A145,'Hitter Staging'!A:A,0))</f>
        <v>0.49892121599173112</v>
      </c>
      <c r="G145">
        <f>INDEX('Hitter Staging'!O:O,MATCH(A145,'Hitter Staging'!A:A,0))</f>
        <v>-0.1110703112038766</v>
      </c>
      <c r="H145">
        <f>INDEX('Hitter Staging'!P:P,MATCH(A145,'Hitter Staging'!A:A,0))</f>
        <v>-2.2242506128881491E-2</v>
      </c>
      <c r="J145">
        <f t="shared" si="3"/>
        <v>0.55249442122774939</v>
      </c>
      <c r="K145">
        <f t="shared" si="4"/>
        <v>0.3878509047878545</v>
      </c>
      <c r="L145">
        <f>STANDARDIZE(C145,Averages!$B$20,Averages!$B$21)</f>
        <v>0.64391200819628858</v>
      </c>
      <c r="N145" t="str">
        <f>VLOOKUP(J145,'Grades Lookup'!$A$2:$B$4,2,TRUE)</f>
        <v>p</v>
      </c>
      <c r="O145" t="str">
        <f>VLOOKUP(K145,'Grades Lookup'!$A$6:$B$8,2,TRUE)</f>
        <v>s</v>
      </c>
      <c r="P145" t="str">
        <f>VLOOKUP(L145,'Grades Lookup'!$A$10:$B$12,2,TRUE)</f>
        <v>ops</v>
      </c>
    </row>
    <row r="146" spans="1:16" x14ac:dyDescent="0.3">
      <c r="A146" t="s">
        <v>1361</v>
      </c>
      <c r="B146">
        <f>INDEX('Hitter Staging'!C:C,MATCH(A146,'Hitter Staging'!A:A,0))</f>
        <v>98</v>
      </c>
      <c r="C146">
        <f>INDEX('Hitter Staging'!D:D,MATCH(A146,'Hitter Staging'!A:A,0))</f>
        <v>104</v>
      </c>
      <c r="D146">
        <f>INDEX('Hitter Staging'!L:L,MATCH(A146,'Hitter Staging'!A:A,0))</f>
        <v>0.23889290328868149</v>
      </c>
      <c r="E146">
        <f>INDEX('Hitter Staging'!M:M,MATCH(A146,'Hitter Staging'!A:A,0))</f>
        <v>0.59336227702598021</v>
      </c>
      <c r="F146">
        <f>INDEX('Hitter Staging'!N:N,MATCH(A146,'Hitter Staging'!A:A,0))</f>
        <v>0.84312032597511588</v>
      </c>
      <c r="G146">
        <f>INDEX('Hitter Staging'!O:O,MATCH(A146,'Hitter Staging'!A:A,0))</f>
        <v>0.42237868563858333</v>
      </c>
      <c r="H146">
        <f>INDEX('Hitter Staging'!P:P,MATCH(A146,'Hitter Staging'!A:A,0))</f>
        <v>-2.2242506128881491E-2</v>
      </c>
      <c r="J146">
        <f t="shared" si="3"/>
        <v>0.83225518031466172</v>
      </c>
      <c r="K146">
        <f t="shared" si="4"/>
        <v>1.2654990116136993</v>
      </c>
      <c r="L146">
        <f>STANDARDIZE(C146,Averages!$B$20,Averages!$B$21)</f>
        <v>0.4718952156264643</v>
      </c>
      <c r="N146" t="str">
        <f>VLOOKUP(J146,'Grades Lookup'!$A$2:$B$4,2,TRUE)</f>
        <v>p</v>
      </c>
      <c r="O146" t="str">
        <f>VLOOKUP(K146,'Grades Lookup'!$A$6:$B$8,2,TRUE)</f>
        <v>s</v>
      </c>
      <c r="P146" t="str">
        <f>VLOOKUP(L146,'Grades Lookup'!$A$10:$B$12,2,TRUE)</f>
        <v>ops</v>
      </c>
    </row>
    <row r="147" spans="1:16" x14ac:dyDescent="0.3">
      <c r="A147" t="s">
        <v>137</v>
      </c>
      <c r="B147">
        <f>INDEX('Hitter Staging'!C:C,MATCH(A147,'Hitter Staging'!A:A,0))</f>
        <v>432</v>
      </c>
      <c r="C147">
        <f>INDEX('Hitter Staging'!D:D,MATCH(A147,'Hitter Staging'!A:A,0))</f>
        <v>105</v>
      </c>
      <c r="D147">
        <f>INDEX('Hitter Staging'!L:L,MATCH(A147,'Hitter Staging'!A:A,0))</f>
        <v>0.88675992433205786</v>
      </c>
      <c r="E147">
        <f>INDEX('Hitter Staging'!M:M,MATCH(A147,'Hitter Staging'!A:A,0))</f>
        <v>0.59336227702598021</v>
      </c>
      <c r="F147">
        <f>INDEX('Hitter Staging'!N:N,MATCH(A147,'Hitter Staging'!A:A,0))</f>
        <v>1.1490750904047913</v>
      </c>
      <c r="G147">
        <f>INDEX('Hitter Staging'!O:O,MATCH(A147,'Hitter Staging'!A:A,0))</f>
        <v>1.1692072812180274</v>
      </c>
      <c r="H147">
        <f>INDEX('Hitter Staging'!P:P,MATCH(A147,'Hitter Staging'!A:A,0))</f>
        <v>-1.1560930511174297</v>
      </c>
      <c r="J147">
        <f t="shared" si="3"/>
        <v>1.480122201358038</v>
      </c>
      <c r="K147">
        <f t="shared" si="4"/>
        <v>2.3182823716228187</v>
      </c>
      <c r="L147">
        <f>STANDARDIZE(C147,Averages!$B$20,Averages!$B$21)</f>
        <v>0.50056468105476837</v>
      </c>
      <c r="N147" t="str">
        <f>VLOOKUP(J147,'Grades Lookup'!$A$2:$B$4,2,TRUE)</f>
        <v>p</v>
      </c>
      <c r="O147" t="str">
        <f>VLOOKUP(K147,'Grades Lookup'!$A$6:$B$8,2,TRUE)</f>
        <v>S+</v>
      </c>
      <c r="P147" t="str">
        <f>VLOOKUP(L147,'Grades Lookup'!$A$10:$B$12,2,TRUE)</f>
        <v>ops</v>
      </c>
    </row>
    <row r="148" spans="1:16" x14ac:dyDescent="0.3">
      <c r="A148" t="s">
        <v>138</v>
      </c>
      <c r="B148">
        <f>INDEX('Hitter Staging'!C:C,MATCH(A148,'Hitter Staging'!A:A,0))</f>
        <v>447</v>
      </c>
      <c r="C148">
        <f>INDEX('Hitter Staging'!D:D,MATCH(A148,'Hitter Staging'!A:A,0))</f>
        <v>105</v>
      </c>
      <c r="D148">
        <f>INDEX('Hitter Staging'!L:L,MATCH(A148,'Hitter Staging'!A:A,0))</f>
        <v>0.1652716508973891</v>
      </c>
      <c r="E148">
        <f>INDEX('Hitter Staging'!M:M,MATCH(A148,'Hitter Staging'!A:A,0))</f>
        <v>0.59336227702598021</v>
      </c>
      <c r="F148">
        <f>INDEX('Hitter Staging'!N:N,MATCH(A148,'Hitter Staging'!A:A,0))</f>
        <v>3.0230480225365528</v>
      </c>
      <c r="G148">
        <f>INDEX('Hitter Staging'!O:O,MATCH(A148,'Hitter Staging'!A:A,0))</f>
        <v>2.7695542717454069</v>
      </c>
      <c r="H148">
        <f>INDEX('Hitter Staging'!P:P,MATCH(A148,'Hitter Staging'!A:A,0))</f>
        <v>0.54468276636539281</v>
      </c>
      <c r="J148">
        <f t="shared" si="3"/>
        <v>0.75863392792336937</v>
      </c>
      <c r="K148">
        <f t="shared" si="4"/>
        <v>5.7926022942819593</v>
      </c>
      <c r="L148">
        <f>STANDARDIZE(C148,Averages!$B$20,Averages!$B$21)</f>
        <v>0.50056468105476837</v>
      </c>
      <c r="N148" t="str">
        <f>VLOOKUP(J148,'Grades Lookup'!$A$2:$B$4,2,TRUE)</f>
        <v>p</v>
      </c>
      <c r="O148" t="str">
        <f>VLOOKUP(K148,'Grades Lookup'!$A$6:$B$8,2,TRUE)</f>
        <v>S+</v>
      </c>
      <c r="P148" t="str">
        <f>VLOOKUP(L148,'Grades Lookup'!$A$10:$B$12,2,TRUE)</f>
        <v>ops</v>
      </c>
    </row>
    <row r="149" spans="1:16" x14ac:dyDescent="0.3">
      <c r="A149" t="s">
        <v>400</v>
      </c>
      <c r="B149">
        <f>INDEX('Hitter Staging'!C:C,MATCH(A149,'Hitter Staging'!A:A,0))</f>
        <v>278</v>
      </c>
      <c r="C149">
        <f>INDEX('Hitter Staging'!D:D,MATCH(A149,'Hitter Staging'!A:A,0))</f>
        <v>105</v>
      </c>
      <c r="D149">
        <f>INDEX('Hitter Staging'!L:L,MATCH(A149,'Hitter Staging'!A:A,0))</f>
        <v>1.3432116891580728</v>
      </c>
      <c r="E149">
        <f>INDEX('Hitter Staging'!M:M,MATCH(A149,'Hitter Staging'!A:A,0))</f>
        <v>0.57425193157724452</v>
      </c>
      <c r="F149">
        <f>INDEX('Hitter Staging'!N:N,MATCH(A149,'Hitter Staging'!A:A,0))</f>
        <v>-7.4743967313910184E-2</v>
      </c>
      <c r="G149">
        <f>INDEX('Hitter Staging'!O:O,MATCH(A149,'Hitter Staging'!A:A,0))</f>
        <v>1.2225521809022732</v>
      </c>
      <c r="H149">
        <f>INDEX('Hitter Staging'!P:P,MATCH(A149,'Hitter Staging'!A:A,0))</f>
        <v>0.26122013011825546</v>
      </c>
      <c r="J149">
        <f t="shared" si="3"/>
        <v>1.9174636207353173</v>
      </c>
      <c r="K149">
        <f t="shared" si="4"/>
        <v>1.1478082135883632</v>
      </c>
      <c r="L149">
        <f>STANDARDIZE(C149,Averages!$B$20,Averages!$B$21)</f>
        <v>0.50056468105476837</v>
      </c>
      <c r="N149" t="str">
        <f>VLOOKUP(J149,'Grades Lookup'!$A$2:$B$4,2,TRUE)</f>
        <v>p</v>
      </c>
      <c r="O149" t="str">
        <f>VLOOKUP(K149,'Grades Lookup'!$A$6:$B$8,2,TRUE)</f>
        <v>s</v>
      </c>
      <c r="P149" t="str">
        <f>VLOOKUP(L149,'Grades Lookup'!$A$10:$B$12,2,TRUE)</f>
        <v>ops</v>
      </c>
    </row>
    <row r="150" spans="1:16" x14ac:dyDescent="0.3">
      <c r="A150" t="s">
        <v>139</v>
      </c>
      <c r="B150">
        <f>INDEX('Hitter Staging'!C:C,MATCH(A150,'Hitter Staging'!A:A,0))</f>
        <v>425</v>
      </c>
      <c r="C150">
        <f>INDEX('Hitter Staging'!D:D,MATCH(A150,'Hitter Staging'!A:A,0))</f>
        <v>90</v>
      </c>
      <c r="D150">
        <f>INDEX('Hitter Staging'!L:L,MATCH(A150,'Hitter Staging'!A:A,0))</f>
        <v>-0.1881103605808164</v>
      </c>
      <c r="E150">
        <f>INDEX('Hitter Staging'!M:M,MATCH(A150,'Hitter Staging'!A:A,0))</f>
        <v>0.57425193157724452</v>
      </c>
      <c r="F150">
        <f>INDEX('Hitter Staging'!N:N,MATCH(A150,'Hitter Staging'!A:A,0))</f>
        <v>-1.6427621350159962</v>
      </c>
      <c r="G150">
        <f>INDEX('Hitter Staging'!O:O,MATCH(A150,'Hitter Staging'!A:A,0))</f>
        <v>-0.37779480962510659</v>
      </c>
      <c r="H150">
        <f>INDEX('Hitter Staging'!P:P,MATCH(A150,'Hitter Staging'!A:A,0))</f>
        <v>0.54468276636539281</v>
      </c>
      <c r="J150">
        <f t="shared" si="3"/>
        <v>0.3861415709964281</v>
      </c>
      <c r="K150">
        <f t="shared" si="4"/>
        <v>-2.0205569446411027</v>
      </c>
      <c r="L150">
        <f>STANDARDIZE(C150,Averages!$B$20,Averages!$B$21)</f>
        <v>7.0522699630207603E-2</v>
      </c>
      <c r="N150" t="str">
        <f>VLOOKUP(J150,'Grades Lookup'!$A$2:$B$4,2,TRUE)</f>
        <v>p</v>
      </c>
      <c r="O150" t="str">
        <f>VLOOKUP(K150,'Grades Lookup'!$A$6:$B$8,2,TRUE)</f>
        <v>s-</v>
      </c>
      <c r="P150" t="str">
        <f>VLOOKUP(L150,'Grades Lookup'!$A$10:$B$12,2,TRUE)</f>
        <v>ops</v>
      </c>
    </row>
    <row r="151" spans="1:16" x14ac:dyDescent="0.3">
      <c r="A151" t="s">
        <v>140</v>
      </c>
      <c r="B151">
        <f>INDEX('Hitter Staging'!C:C,MATCH(A151,'Hitter Staging'!A:A,0))</f>
        <v>421</v>
      </c>
      <c r="C151">
        <f>INDEX('Hitter Staging'!D:D,MATCH(A151,'Hitter Staging'!A:A,0))</f>
        <v>112</v>
      </c>
      <c r="D151">
        <f>INDEX('Hitter Staging'!L:L,MATCH(A151,'Hitter Staging'!A:A,0))</f>
        <v>0.26834140424519859</v>
      </c>
      <c r="E151">
        <f>INDEX('Hitter Staging'!M:M,MATCH(A151,'Hitter Staging'!A:A,0))</f>
        <v>0.57425193157724452</v>
      </c>
      <c r="F151">
        <f>INDEX('Hitter Staging'!N:N,MATCH(A151,'Hitter Staging'!A:A,0))</f>
        <v>2.0286950381401079</v>
      </c>
      <c r="G151">
        <f>INDEX('Hitter Staging'!O:O,MATCH(A151,'Hitter Staging'!A:A,0))</f>
        <v>1.1692072812180274</v>
      </c>
      <c r="H151">
        <f>INDEX('Hitter Staging'!P:P,MATCH(A151,'Hitter Staging'!A:A,0))</f>
        <v>-0.30570514237601842</v>
      </c>
      <c r="J151">
        <f t="shared" si="3"/>
        <v>0.84259333582244311</v>
      </c>
      <c r="K151">
        <f t="shared" si="4"/>
        <v>3.1979023193581355</v>
      </c>
      <c r="L151">
        <f>STANDARDIZE(C151,Averages!$B$20,Averages!$B$21)</f>
        <v>0.7012509390528967</v>
      </c>
      <c r="N151" t="str">
        <f>VLOOKUP(J151,'Grades Lookup'!$A$2:$B$4,2,TRUE)</f>
        <v>p</v>
      </c>
      <c r="O151" t="str">
        <f>VLOOKUP(K151,'Grades Lookup'!$A$6:$B$8,2,TRUE)</f>
        <v>S+</v>
      </c>
      <c r="P151" t="str">
        <f>VLOOKUP(L151,'Grades Lookup'!$A$10:$B$12,2,TRUE)</f>
        <v>ops</v>
      </c>
    </row>
    <row r="152" spans="1:16" x14ac:dyDescent="0.3">
      <c r="A152" t="s">
        <v>141</v>
      </c>
      <c r="B152">
        <f>INDEX('Hitter Staging'!C:C,MATCH(A152,'Hitter Staging'!A:A,0))</f>
        <v>682</v>
      </c>
      <c r="C152">
        <f>INDEX('Hitter Staging'!D:D,MATCH(A152,'Hitter Staging'!A:A,0))</f>
        <v>108</v>
      </c>
      <c r="D152">
        <f>INDEX('Hitter Staging'!L:L,MATCH(A152,'Hitter Staging'!A:A,0))</f>
        <v>0.10637464898435484</v>
      </c>
      <c r="E152">
        <f>INDEX('Hitter Staging'!M:M,MATCH(A152,'Hitter Staging'!A:A,0))</f>
        <v>0.55514158612850895</v>
      </c>
      <c r="F152">
        <f>INDEX('Hitter Staging'!N:N,MATCH(A152,'Hitter Staging'!A:A,0))</f>
        <v>2.2964054570160739</v>
      </c>
      <c r="G152">
        <f>INDEX('Hitter Staging'!O:O,MATCH(A152,'Hitter Staging'!A:A,0))</f>
        <v>1.2225521809022732</v>
      </c>
      <c r="H152">
        <f>INDEX('Hitter Staging'!P:P,MATCH(A152,'Hitter Staging'!A:A,0))</f>
        <v>1.6785333113539409</v>
      </c>
      <c r="J152">
        <f t="shared" si="3"/>
        <v>0.66151623511286384</v>
      </c>
      <c r="K152">
        <f t="shared" si="4"/>
        <v>3.5189576379183469</v>
      </c>
      <c r="L152">
        <f>STANDARDIZE(C152,Averages!$B$20,Averages!$B$21)</f>
        <v>0.58657307733968056</v>
      </c>
      <c r="N152" t="str">
        <f>VLOOKUP(J152,'Grades Lookup'!$A$2:$B$4,2,TRUE)</f>
        <v>p</v>
      </c>
      <c r="O152" t="str">
        <f>VLOOKUP(K152,'Grades Lookup'!$A$6:$B$8,2,TRUE)</f>
        <v>S+</v>
      </c>
      <c r="P152" t="str">
        <f>VLOOKUP(L152,'Grades Lookup'!$A$10:$B$12,2,TRUE)</f>
        <v>ops</v>
      </c>
    </row>
    <row r="153" spans="1:16" x14ac:dyDescent="0.3">
      <c r="A153" t="s">
        <v>142</v>
      </c>
      <c r="B153">
        <f>INDEX('Hitter Staging'!C:C,MATCH(A153,'Hitter Staging'!A:A,0))</f>
        <v>411</v>
      </c>
      <c r="C153">
        <f>INDEX('Hitter Staging'!D:D,MATCH(A153,'Hitter Staging'!A:A,0))</f>
        <v>107</v>
      </c>
      <c r="D153">
        <f>INDEX('Hitter Staging'!L:L,MATCH(A153,'Hitter Staging'!A:A,0))</f>
        <v>-0.42369836823295298</v>
      </c>
      <c r="E153">
        <f>INDEX('Hitter Staging'!M:M,MATCH(A153,'Hitter Staging'!A:A,0))</f>
        <v>0.55514158612850895</v>
      </c>
      <c r="F153">
        <f>INDEX('Hitter Staging'!N:N,MATCH(A153,'Hitter Staging'!A:A,0))</f>
        <v>1.4167855092807573</v>
      </c>
      <c r="G153">
        <f>INDEX('Hitter Staging'!O:O,MATCH(A153,'Hitter Staging'!A:A,0))</f>
        <v>0.90248278279679739</v>
      </c>
      <c r="H153">
        <f>INDEX('Hitter Staging'!P:P,MATCH(A153,'Hitter Staging'!A:A,0))</f>
        <v>0.82814540261252967</v>
      </c>
      <c r="J153">
        <f t="shared" si="3"/>
        <v>0.13144321789555596</v>
      </c>
      <c r="K153">
        <f t="shared" si="4"/>
        <v>2.3192682920775547</v>
      </c>
      <c r="L153">
        <f>STANDARDIZE(C153,Averages!$B$20,Averages!$B$21)</f>
        <v>0.5579036119113765</v>
      </c>
      <c r="N153" t="str">
        <f>VLOOKUP(J153,'Grades Lookup'!$A$2:$B$4,2,TRUE)</f>
        <v>p</v>
      </c>
      <c r="O153" t="str">
        <f>VLOOKUP(K153,'Grades Lookup'!$A$6:$B$8,2,TRUE)</f>
        <v>S+</v>
      </c>
      <c r="P153" t="str">
        <f>VLOOKUP(L153,'Grades Lookup'!$A$10:$B$12,2,TRUE)</f>
        <v>ops</v>
      </c>
    </row>
    <row r="154" spans="1:16" x14ac:dyDescent="0.3">
      <c r="A154" t="s">
        <v>1456</v>
      </c>
      <c r="B154">
        <f>INDEX('Hitter Staging'!C:C,MATCH(A154,'Hitter Staging'!A:A,0))</f>
        <v>379</v>
      </c>
      <c r="C154">
        <f>INDEX('Hitter Staging'!D:D,MATCH(A154,'Hitter Staging'!A:A,0))</f>
        <v>107</v>
      </c>
      <c r="D154">
        <f>INDEX('Hitter Staging'!L:L,MATCH(A154,'Hitter Staging'!A:A,0))</f>
        <v>0.37141115759300858</v>
      </c>
      <c r="E154">
        <f>INDEX('Hitter Staging'!M:M,MATCH(A154,'Hitter Staging'!A:A,0))</f>
        <v>0.53603124067977337</v>
      </c>
      <c r="F154">
        <f>INDEX('Hitter Staging'!N:N,MATCH(A154,'Hitter Staging'!A:A,0))</f>
        <v>1.22556378151221</v>
      </c>
      <c r="G154">
        <f>INDEX('Hitter Staging'!O:O,MATCH(A154,'Hitter Staging'!A:A,0))</f>
        <v>1.649311378376241</v>
      </c>
      <c r="H154">
        <f>INDEX('Hitter Staging'!P:P,MATCH(A154,'Hitter Staging'!A:A,0))</f>
        <v>0.82814540261252967</v>
      </c>
      <c r="J154">
        <f t="shared" si="3"/>
        <v>0.90744239827278195</v>
      </c>
      <c r="K154">
        <f t="shared" si="4"/>
        <v>2.8748751598884512</v>
      </c>
      <c r="L154">
        <f>STANDARDIZE(C154,Averages!$B$20,Averages!$B$21)</f>
        <v>0.5579036119113765</v>
      </c>
      <c r="N154" t="str">
        <f>VLOOKUP(J154,'Grades Lookup'!$A$2:$B$4,2,TRUE)</f>
        <v>p</v>
      </c>
      <c r="O154" t="str">
        <f>VLOOKUP(K154,'Grades Lookup'!$A$6:$B$8,2,TRUE)</f>
        <v>S+</v>
      </c>
      <c r="P154" t="str">
        <f>VLOOKUP(L154,'Grades Lookup'!$A$10:$B$12,2,TRUE)</f>
        <v>ops</v>
      </c>
    </row>
    <row r="155" spans="1:16" x14ac:dyDescent="0.3">
      <c r="A155" t="s">
        <v>143</v>
      </c>
      <c r="B155">
        <f>INDEX('Hitter Staging'!C:C,MATCH(A155,'Hitter Staging'!A:A,0))</f>
        <v>649</v>
      </c>
      <c r="C155">
        <f>INDEX('Hitter Staging'!D:D,MATCH(A155,'Hitter Staging'!A:A,0))</f>
        <v>109</v>
      </c>
      <c r="D155">
        <f>INDEX('Hitter Staging'!L:L,MATCH(A155,'Hitter Staging'!A:A,0))</f>
        <v>0.94565692624509212</v>
      </c>
      <c r="E155">
        <f>INDEX('Hitter Staging'!M:M,MATCH(A155,'Hitter Staging'!A:A,0))</f>
        <v>0.53603124067977337</v>
      </c>
      <c r="F155">
        <f>INDEX('Hitter Staging'!N:N,MATCH(A155,'Hitter Staging'!A:A,0))</f>
        <v>0.23121079711576514</v>
      </c>
      <c r="G155">
        <f>INDEX('Hitter Staging'!O:O,MATCH(A155,'Hitter Staging'!A:A,0))</f>
        <v>0.84913788311255112</v>
      </c>
      <c r="H155">
        <f>INDEX('Hitter Staging'!P:P,MATCH(A155,'Hitter Staging'!A:A,0))</f>
        <v>-2.2242506128881491E-2</v>
      </c>
      <c r="J155">
        <f t="shared" si="3"/>
        <v>1.4816881669248656</v>
      </c>
      <c r="K155">
        <f t="shared" si="4"/>
        <v>1.0803486802283162</v>
      </c>
      <c r="L155">
        <f>STANDARDIZE(C155,Averages!$B$20,Averages!$B$21)</f>
        <v>0.61524254276798451</v>
      </c>
      <c r="N155" t="str">
        <f>VLOOKUP(J155,'Grades Lookup'!$A$2:$B$4,2,TRUE)</f>
        <v>p</v>
      </c>
      <c r="O155" t="str">
        <f>VLOOKUP(K155,'Grades Lookup'!$A$6:$B$8,2,TRUE)</f>
        <v>s</v>
      </c>
      <c r="P155" t="str">
        <f>VLOOKUP(L155,'Grades Lookup'!$A$10:$B$12,2,TRUE)</f>
        <v>ops</v>
      </c>
    </row>
    <row r="156" spans="1:16" x14ac:dyDescent="0.3">
      <c r="A156" t="s">
        <v>145</v>
      </c>
      <c r="B156">
        <f>INDEX('Hitter Staging'!C:C,MATCH(A156,'Hitter Staging'!A:A,0))</f>
        <v>570</v>
      </c>
      <c r="C156">
        <f>INDEX('Hitter Staging'!D:D,MATCH(A156,'Hitter Staging'!A:A,0))</f>
        <v>107</v>
      </c>
      <c r="D156">
        <f>INDEX('Hitter Staging'!L:L,MATCH(A156,'Hitter Staging'!A:A,0))</f>
        <v>0.51865366237559418</v>
      </c>
      <c r="E156">
        <f>INDEX('Hitter Staging'!M:M,MATCH(A156,'Hitter Staging'!A:A,0))</f>
        <v>0.53603124067977337</v>
      </c>
      <c r="F156">
        <f>INDEX('Hitter Staging'!N:N,MATCH(A156,'Hitter Staging'!A:A,0))</f>
        <v>1.1873194359585006</v>
      </c>
      <c r="G156">
        <f>INDEX('Hitter Staging'!O:O,MATCH(A156,'Hitter Staging'!A:A,0))</f>
        <v>-0.5378295086778444</v>
      </c>
      <c r="H156">
        <f>INDEX('Hitter Staging'!P:P,MATCH(A156,'Hitter Staging'!A:A,0))</f>
        <v>-2.2242506128881491E-2</v>
      </c>
      <c r="J156">
        <f t="shared" si="3"/>
        <v>1.0546849030553676</v>
      </c>
      <c r="K156">
        <f t="shared" si="4"/>
        <v>0.64948992728065624</v>
      </c>
      <c r="L156">
        <f>STANDARDIZE(C156,Averages!$B$20,Averages!$B$21)</f>
        <v>0.5579036119113765</v>
      </c>
      <c r="N156" t="str">
        <f>VLOOKUP(J156,'Grades Lookup'!$A$2:$B$4,2,TRUE)</f>
        <v>p</v>
      </c>
      <c r="O156" t="str">
        <f>VLOOKUP(K156,'Grades Lookup'!$A$6:$B$8,2,TRUE)</f>
        <v>s</v>
      </c>
      <c r="P156" t="str">
        <f>VLOOKUP(L156,'Grades Lookup'!$A$10:$B$12,2,TRUE)</f>
        <v>ops</v>
      </c>
    </row>
    <row r="157" spans="1:16" x14ac:dyDescent="0.3">
      <c r="A157" t="s">
        <v>146</v>
      </c>
      <c r="B157">
        <f>INDEX('Hitter Staging'!C:C,MATCH(A157,'Hitter Staging'!A:A,0))</f>
        <v>576</v>
      </c>
      <c r="C157">
        <f>INDEX('Hitter Staging'!D:D,MATCH(A157,'Hitter Staging'!A:A,0))</f>
        <v>108</v>
      </c>
      <c r="D157">
        <f>INDEX('Hitter Staging'!L:L,MATCH(A157,'Hitter Staging'!A:A,0))</f>
        <v>0.87203567385379932</v>
      </c>
      <c r="E157">
        <f>INDEX('Hitter Staging'!M:M,MATCH(A157,'Hitter Staging'!A:A,0))</f>
        <v>0.53603124067977337</v>
      </c>
      <c r="F157">
        <f>INDEX('Hitter Staging'!N:N,MATCH(A157,'Hitter Staging'!A:A,0))</f>
        <v>-0.76314218728067973</v>
      </c>
      <c r="G157">
        <f>INDEX('Hitter Staging'!O:O,MATCH(A157,'Hitter Staging'!A:A,0))</f>
        <v>-0.32444990994086054</v>
      </c>
      <c r="H157">
        <f>INDEX('Hitter Staging'!P:P,MATCH(A157,'Hitter Staging'!A:A,0))</f>
        <v>0.54468276636539281</v>
      </c>
      <c r="J157">
        <f t="shared" si="3"/>
        <v>1.4080669145335727</v>
      </c>
      <c r="K157">
        <f t="shared" si="4"/>
        <v>-1.0875920972215403</v>
      </c>
      <c r="L157">
        <f>STANDARDIZE(C157,Averages!$B$20,Averages!$B$21)</f>
        <v>0.58657307733968056</v>
      </c>
      <c r="N157" t="str">
        <f>VLOOKUP(J157,'Grades Lookup'!$A$2:$B$4,2,TRUE)</f>
        <v>p</v>
      </c>
      <c r="O157" t="str">
        <f>VLOOKUP(K157,'Grades Lookup'!$A$6:$B$8,2,TRUE)</f>
        <v>s-</v>
      </c>
      <c r="P157" t="str">
        <f>VLOOKUP(L157,'Grades Lookup'!$A$10:$B$12,2,TRUE)</f>
        <v>ops</v>
      </c>
    </row>
    <row r="158" spans="1:16" x14ac:dyDescent="0.3">
      <c r="A158" t="s">
        <v>1457</v>
      </c>
      <c r="B158">
        <f>INDEX('Hitter Staging'!C:C,MATCH(A158,'Hitter Staging'!A:A,0))</f>
        <v>325</v>
      </c>
      <c r="C158">
        <f>INDEX('Hitter Staging'!D:D,MATCH(A158,'Hitter Staging'!A:A,0))</f>
        <v>107</v>
      </c>
      <c r="D158">
        <f>INDEX('Hitter Staging'!L:L,MATCH(A158,'Hitter Staging'!A:A,0))</f>
        <v>-0.45314686918947011</v>
      </c>
      <c r="E158">
        <f>INDEX('Hitter Staging'!M:M,MATCH(A158,'Hitter Staging'!A:A,0))</f>
        <v>0.51692089523103768</v>
      </c>
      <c r="F158">
        <f>INDEX('Hitter Staging'!N:N,MATCH(A158,'Hitter Staging'!A:A,0))</f>
        <v>1.0725863992973723</v>
      </c>
      <c r="G158">
        <f>INDEX('Hitter Staging'!O:O,MATCH(A158,'Hitter Staging'!A:A,0))</f>
        <v>0.74244808374405902</v>
      </c>
      <c r="H158">
        <f>INDEX('Hitter Staging'!P:P,MATCH(A158,'Hitter Staging'!A:A,0))</f>
        <v>0.82814540261252967</v>
      </c>
      <c r="J158">
        <f t="shared" si="3"/>
        <v>6.3774026041567566E-2</v>
      </c>
      <c r="K158">
        <f t="shared" si="4"/>
        <v>1.8150344830414313</v>
      </c>
      <c r="L158">
        <f>STANDARDIZE(C158,Averages!$B$20,Averages!$B$21)</f>
        <v>0.5579036119113765</v>
      </c>
      <c r="N158" t="str">
        <f>VLOOKUP(J158,'Grades Lookup'!$A$2:$B$4,2,TRUE)</f>
        <v>p</v>
      </c>
      <c r="O158" t="str">
        <f>VLOOKUP(K158,'Grades Lookup'!$A$6:$B$8,2,TRUE)</f>
        <v>S+</v>
      </c>
      <c r="P158" t="str">
        <f>VLOOKUP(L158,'Grades Lookup'!$A$10:$B$12,2,TRUE)</f>
        <v>ops</v>
      </c>
    </row>
    <row r="159" spans="1:16" x14ac:dyDescent="0.3">
      <c r="A159" t="s">
        <v>147</v>
      </c>
      <c r="B159">
        <f>INDEX('Hitter Staging'!C:C,MATCH(A159,'Hitter Staging'!A:A,0))</f>
        <v>648</v>
      </c>
      <c r="C159">
        <f>INDEX('Hitter Staging'!D:D,MATCH(A159,'Hitter Staging'!A:A,0))</f>
        <v>112</v>
      </c>
      <c r="D159">
        <f>INDEX('Hitter Staging'!L:L,MATCH(A159,'Hitter Staging'!A:A,0))</f>
        <v>0.23889290328868149</v>
      </c>
      <c r="E159">
        <f>INDEX('Hitter Staging'!M:M,MATCH(A159,'Hitter Staging'!A:A,0))</f>
        <v>0.51692089523103768</v>
      </c>
      <c r="F159">
        <f>INDEX('Hitter Staging'!N:N,MATCH(A159,'Hitter Staging'!A:A,0))</f>
        <v>-1.145585642817774</v>
      </c>
      <c r="G159">
        <f>INDEX('Hitter Staging'!O:O,MATCH(A159,'Hitter Staging'!A:A,0))</f>
        <v>-0.91124380646756642</v>
      </c>
      <c r="H159">
        <f>INDEX('Hitter Staging'!P:P,MATCH(A159,'Hitter Staging'!A:A,0))</f>
        <v>0.54468276636539281</v>
      </c>
      <c r="J159">
        <f t="shared" si="3"/>
        <v>0.75581379851971919</v>
      </c>
      <c r="K159">
        <f t="shared" si="4"/>
        <v>-2.0568294492853405</v>
      </c>
      <c r="L159">
        <f>STANDARDIZE(C159,Averages!$B$20,Averages!$B$21)</f>
        <v>0.7012509390528967</v>
      </c>
      <c r="N159" t="str">
        <f>VLOOKUP(J159,'Grades Lookup'!$A$2:$B$4,2,TRUE)</f>
        <v>p</v>
      </c>
      <c r="O159" t="str">
        <f>VLOOKUP(K159,'Grades Lookup'!$A$6:$B$8,2,TRUE)</f>
        <v>s-</v>
      </c>
      <c r="P159" t="str">
        <f>VLOOKUP(L159,'Grades Lookup'!$A$10:$B$12,2,TRUE)</f>
        <v>ops</v>
      </c>
    </row>
    <row r="160" spans="1:16" x14ac:dyDescent="0.3">
      <c r="A160" t="s">
        <v>148</v>
      </c>
      <c r="B160">
        <f>INDEX('Hitter Staging'!C:C,MATCH(A160,'Hitter Staging'!A:A,0))</f>
        <v>635</v>
      </c>
      <c r="C160">
        <f>INDEX('Hitter Staging'!D:D,MATCH(A160,'Hitter Staging'!A:A,0))</f>
        <v>107</v>
      </c>
      <c r="D160">
        <f>INDEX('Hitter Staging'!L:L,MATCH(A160,'Hitter Staging'!A:A,0))</f>
        <v>0.37141115759300858</v>
      </c>
      <c r="E160">
        <f>INDEX('Hitter Staging'!M:M,MATCH(A160,'Hitter Staging'!A:A,0))</f>
        <v>0.51692089523103768</v>
      </c>
      <c r="F160">
        <f>INDEX('Hitter Staging'!N:N,MATCH(A160,'Hitter Staging'!A:A,0))</f>
        <v>0.49892121599173112</v>
      </c>
      <c r="G160">
        <f>INDEX('Hitter Staging'!O:O,MATCH(A160,'Hitter Staging'!A:A,0))</f>
        <v>-0.5378295086778444</v>
      </c>
      <c r="H160">
        <f>INDEX('Hitter Staging'!P:P,MATCH(A160,'Hitter Staging'!A:A,0))</f>
        <v>-0.58916777862315572</v>
      </c>
      <c r="J160">
        <f t="shared" si="3"/>
        <v>0.88833205282404626</v>
      </c>
      <c r="K160">
        <f t="shared" si="4"/>
        <v>-3.8908292686113288E-2</v>
      </c>
      <c r="L160">
        <f>STANDARDIZE(C160,Averages!$B$20,Averages!$B$21)</f>
        <v>0.5579036119113765</v>
      </c>
      <c r="N160" t="str">
        <f>VLOOKUP(J160,'Grades Lookup'!$A$2:$B$4,2,TRUE)</f>
        <v>p</v>
      </c>
      <c r="O160" t="str">
        <f>VLOOKUP(K160,'Grades Lookup'!$A$6:$B$8,2,TRUE)</f>
        <v>s</v>
      </c>
      <c r="P160" t="str">
        <f>VLOOKUP(L160,'Grades Lookup'!$A$10:$B$12,2,TRUE)</f>
        <v>ops</v>
      </c>
    </row>
    <row r="161" spans="1:16" x14ac:dyDescent="0.3">
      <c r="A161" t="s">
        <v>149</v>
      </c>
      <c r="B161">
        <f>INDEX('Hitter Staging'!C:C,MATCH(A161,'Hitter Staging'!A:A,0))</f>
        <v>575</v>
      </c>
      <c r="C161">
        <f>INDEX('Hitter Staging'!D:D,MATCH(A161,'Hitter Staging'!A:A,0))</f>
        <v>109</v>
      </c>
      <c r="D161">
        <f>INDEX('Hitter Staging'!L:L,MATCH(A161,'Hitter Staging'!A:A,0))</f>
        <v>0.29778990520171572</v>
      </c>
      <c r="E161">
        <f>INDEX('Hitter Staging'!M:M,MATCH(A161,'Hitter Staging'!A:A,0))</f>
        <v>0.51692089523103768</v>
      </c>
      <c r="F161">
        <f>INDEX('Hitter Staging'!N:N,MATCH(A161,'Hitter Staging'!A:A,0))</f>
        <v>0.23121079711576514</v>
      </c>
      <c r="G161">
        <f>INDEX('Hitter Staging'!O:O,MATCH(A161,'Hitter Staging'!A:A,0))</f>
        <v>0.3690337859543375</v>
      </c>
      <c r="H161">
        <f>INDEX('Hitter Staging'!P:P,MATCH(A161,'Hitter Staging'!A:A,0))</f>
        <v>-1.1560930511174297</v>
      </c>
      <c r="J161">
        <f t="shared" si="3"/>
        <v>0.81471080043275346</v>
      </c>
      <c r="K161">
        <f t="shared" si="4"/>
        <v>0.60024458307010264</v>
      </c>
      <c r="L161">
        <f>STANDARDIZE(C161,Averages!$B$20,Averages!$B$21)</f>
        <v>0.61524254276798451</v>
      </c>
      <c r="N161" t="str">
        <f>VLOOKUP(J161,'Grades Lookup'!$A$2:$B$4,2,TRUE)</f>
        <v>p</v>
      </c>
      <c r="O161" t="str">
        <f>VLOOKUP(K161,'Grades Lookup'!$A$6:$B$8,2,TRUE)</f>
        <v>s</v>
      </c>
      <c r="P161" t="str">
        <f>VLOOKUP(L161,'Grades Lookup'!$A$10:$B$12,2,TRUE)</f>
        <v>ops</v>
      </c>
    </row>
    <row r="162" spans="1:16" x14ac:dyDescent="0.3">
      <c r="A162" t="s">
        <v>150</v>
      </c>
      <c r="B162">
        <f>INDEX('Hitter Staging'!C:C,MATCH(A162,'Hitter Staging'!A:A,0))</f>
        <v>566</v>
      </c>
      <c r="C162">
        <f>INDEX('Hitter Staging'!D:D,MATCH(A162,'Hitter Staging'!A:A,0))</f>
        <v>111</v>
      </c>
      <c r="D162">
        <f>INDEX('Hitter Staging'!L:L,MATCH(A162,'Hitter Staging'!A:A,0))</f>
        <v>-0.40897411775469444</v>
      </c>
      <c r="E162">
        <f>INDEX('Hitter Staging'!M:M,MATCH(A162,'Hitter Staging'!A:A,0))</f>
        <v>0.51692089523103768</v>
      </c>
      <c r="F162">
        <f>INDEX('Hitter Staging'!N:N,MATCH(A162,'Hitter Staging'!A:A,0))</f>
        <v>-0.18947700397503844</v>
      </c>
      <c r="G162">
        <f>INDEX('Hitter Staging'!O:O,MATCH(A162,'Hitter Staging'!A:A,0))</f>
        <v>0.95582768248104322</v>
      </c>
      <c r="H162">
        <f>INDEX('Hitter Staging'!P:P,MATCH(A162,'Hitter Staging'!A:A,0))</f>
        <v>1.1116080388596667</v>
      </c>
      <c r="J162">
        <f t="shared" si="3"/>
        <v>0.10794677747634324</v>
      </c>
      <c r="K162">
        <f t="shared" si="4"/>
        <v>0.7663506785060048</v>
      </c>
      <c r="L162">
        <f>STANDARDIZE(C162,Averages!$B$20,Averages!$B$21)</f>
        <v>0.67258147362459264</v>
      </c>
      <c r="N162" t="str">
        <f>VLOOKUP(J162,'Grades Lookup'!$A$2:$B$4,2,TRUE)</f>
        <v>p</v>
      </c>
      <c r="O162" t="str">
        <f>VLOOKUP(K162,'Grades Lookup'!$A$6:$B$8,2,TRUE)</f>
        <v>s</v>
      </c>
      <c r="P162" t="str">
        <f>VLOOKUP(L162,'Grades Lookup'!$A$10:$B$12,2,TRUE)</f>
        <v>ops</v>
      </c>
    </row>
    <row r="163" spans="1:16" x14ac:dyDescent="0.3">
      <c r="A163" t="s">
        <v>445</v>
      </c>
      <c r="B163">
        <f>INDEX('Hitter Staging'!C:C,MATCH(A163,'Hitter Staging'!A:A,0))</f>
        <v>264</v>
      </c>
      <c r="C163">
        <f>INDEX('Hitter Staging'!D:D,MATCH(A163,'Hitter Staging'!A:A,0))</f>
        <v>106</v>
      </c>
      <c r="D163">
        <f>INDEX('Hitter Staging'!L:L,MATCH(A163,'Hitter Staging'!A:A,0))</f>
        <v>-0.79180463018941682</v>
      </c>
      <c r="E163">
        <f>INDEX('Hitter Staging'!M:M,MATCH(A163,'Hitter Staging'!A:A,0))</f>
        <v>0.51692089523103768</v>
      </c>
      <c r="F163">
        <f>INDEX('Hitter Staging'!N:N,MATCH(A163,'Hitter Staging'!A:A,0))</f>
        <v>-0.49543176840471381</v>
      </c>
      <c r="G163">
        <f>INDEX('Hitter Staging'!O:O,MATCH(A163,'Hitter Staging'!A:A,0))</f>
        <v>1.1158623815337811</v>
      </c>
      <c r="H163">
        <f>INDEX('Hitter Staging'!P:P,MATCH(A163,'Hitter Staging'!A:A,0))</f>
        <v>0.82814540261252967</v>
      </c>
      <c r="J163">
        <f t="shared" si="3"/>
        <v>-0.27488373495837914</v>
      </c>
      <c r="K163">
        <f t="shared" si="4"/>
        <v>0.62043061312906733</v>
      </c>
      <c r="L163">
        <f>STANDARDIZE(C163,Averages!$B$20,Averages!$B$21)</f>
        <v>0.52923414648307243</v>
      </c>
      <c r="N163" t="str">
        <f>VLOOKUP(J163,'Grades Lookup'!$A$2:$B$4,2,TRUE)</f>
        <v>p-</v>
      </c>
      <c r="O163" t="str">
        <f>VLOOKUP(K163,'Grades Lookup'!$A$6:$B$8,2,TRUE)</f>
        <v>s</v>
      </c>
      <c r="P163" t="str">
        <f>VLOOKUP(L163,'Grades Lookup'!$A$10:$B$12,2,TRUE)</f>
        <v>ops</v>
      </c>
    </row>
    <row r="164" spans="1:16" x14ac:dyDescent="0.3">
      <c r="A164" t="s">
        <v>1458</v>
      </c>
      <c r="B164">
        <f>INDEX('Hitter Staging'!C:C,MATCH(A164,'Hitter Staging'!A:A,0))</f>
        <v>323</v>
      </c>
      <c r="C164">
        <f>INDEX('Hitter Staging'!D:D,MATCH(A164,'Hitter Staging'!A:A,0))</f>
        <v>103</v>
      </c>
      <c r="D164">
        <f>INDEX('Hitter Staging'!L:L,MATCH(A164,'Hitter Staging'!A:A,0))</f>
        <v>-0.12921335866778216</v>
      </c>
      <c r="E164">
        <f>INDEX('Hitter Staging'!M:M,MATCH(A164,'Hitter Staging'!A:A,0))</f>
        <v>0.51692089523103768</v>
      </c>
      <c r="F164">
        <f>INDEX('Hitter Staging'!N:N,MATCH(A164,'Hitter Staging'!A:A,0))</f>
        <v>-0.64840915061955151</v>
      </c>
      <c r="G164">
        <f>INDEX('Hitter Staging'!O:O,MATCH(A164,'Hitter Staging'!A:A,0))</f>
        <v>-0.27110501025661449</v>
      </c>
      <c r="H164">
        <f>INDEX('Hitter Staging'!P:P,MATCH(A164,'Hitter Staging'!A:A,0))</f>
        <v>-0.30570514237601842</v>
      </c>
      <c r="J164">
        <f t="shared" si="3"/>
        <v>0.38770753656325552</v>
      </c>
      <c r="K164">
        <f t="shared" si="4"/>
        <v>-0.919514160876166</v>
      </c>
      <c r="L164">
        <f>STANDARDIZE(C164,Averages!$B$20,Averages!$B$21)</f>
        <v>0.44322575019816024</v>
      </c>
      <c r="N164" t="str">
        <f>VLOOKUP(J164,'Grades Lookup'!$A$2:$B$4,2,TRUE)</f>
        <v>p</v>
      </c>
      <c r="O164" t="str">
        <f>VLOOKUP(K164,'Grades Lookup'!$A$6:$B$8,2,TRUE)</f>
        <v>s-</v>
      </c>
      <c r="P164" t="str">
        <f>VLOOKUP(L164,'Grades Lookup'!$A$10:$B$12,2,TRUE)</f>
        <v>ops</v>
      </c>
    </row>
    <row r="165" spans="1:16" x14ac:dyDescent="0.3">
      <c r="A165" t="s">
        <v>151</v>
      </c>
      <c r="B165">
        <f>INDEX('Hitter Staging'!C:C,MATCH(A165,'Hitter Staging'!A:A,0))</f>
        <v>486</v>
      </c>
      <c r="C165">
        <f>INDEX('Hitter Staging'!D:D,MATCH(A165,'Hitter Staging'!A:A,0))</f>
        <v>102</v>
      </c>
      <c r="D165">
        <f>INDEX('Hitter Staging'!L:L,MATCH(A165,'Hitter Staging'!A:A,0))</f>
        <v>1.4757299434623998</v>
      </c>
      <c r="E165">
        <f>INDEX('Hitter Staging'!M:M,MATCH(A165,'Hitter Staging'!A:A,0))</f>
        <v>0.4978105497823021</v>
      </c>
      <c r="F165">
        <f>INDEX('Hitter Staging'!N:N,MATCH(A165,'Hitter Staging'!A:A,0))</f>
        <v>-0.15123265842132902</v>
      </c>
      <c r="G165">
        <f>INDEX('Hitter Staging'!O:O,MATCH(A165,'Hitter Staging'!A:A,0))</f>
        <v>-0.48448460899359863</v>
      </c>
      <c r="H165">
        <f>INDEX('Hitter Staging'!P:P,MATCH(A165,'Hitter Staging'!A:A,0))</f>
        <v>-0.30570514237601842</v>
      </c>
      <c r="J165">
        <f t="shared" si="3"/>
        <v>1.9735404932447018</v>
      </c>
      <c r="K165">
        <f t="shared" si="4"/>
        <v>-0.63571726741492762</v>
      </c>
      <c r="L165">
        <f>STANDARDIZE(C165,Averages!$B$20,Averages!$B$21)</f>
        <v>0.41455628476985623</v>
      </c>
      <c r="N165" t="str">
        <f>VLOOKUP(J165,'Grades Lookup'!$A$2:$B$4,2,TRUE)</f>
        <v>p</v>
      </c>
      <c r="O165" t="str">
        <f>VLOOKUP(K165,'Grades Lookup'!$A$6:$B$8,2,TRUE)</f>
        <v>s-</v>
      </c>
      <c r="P165" t="str">
        <f>VLOOKUP(L165,'Grades Lookup'!$A$10:$B$12,2,TRUE)</f>
        <v>ops</v>
      </c>
    </row>
    <row r="166" spans="1:16" x14ac:dyDescent="0.3">
      <c r="A166" t="s">
        <v>152</v>
      </c>
      <c r="B166">
        <f>INDEX('Hitter Staging'!C:C,MATCH(A166,'Hitter Staging'!A:A,0))</f>
        <v>630</v>
      </c>
      <c r="C166">
        <f>INDEX('Hitter Staging'!D:D,MATCH(A166,'Hitter Staging'!A:A,0))</f>
        <v>105</v>
      </c>
      <c r="D166">
        <f>INDEX('Hitter Staging'!L:L,MATCH(A166,'Hitter Staging'!A:A,0))</f>
        <v>0.23889290328868149</v>
      </c>
      <c r="E166">
        <f>INDEX('Hitter Staging'!M:M,MATCH(A166,'Hitter Staging'!A:A,0))</f>
        <v>0.47870020433356653</v>
      </c>
      <c r="F166">
        <f>INDEX('Hitter Staging'!N:N,MATCH(A166,'Hitter Staging'!A:A,0))</f>
        <v>1.6844959281567231</v>
      </c>
      <c r="G166">
        <f>INDEX('Hitter Staging'!O:O,MATCH(A166,'Hitter Staging'!A:A,0))</f>
        <v>1.5959664786919951</v>
      </c>
      <c r="H166">
        <f>INDEX('Hitter Staging'!P:P,MATCH(A166,'Hitter Staging'!A:A,0))</f>
        <v>0.82814540261252967</v>
      </c>
      <c r="J166">
        <f t="shared" si="3"/>
        <v>0.71759310762224804</v>
      </c>
      <c r="K166">
        <f t="shared" si="4"/>
        <v>3.2804624068487183</v>
      </c>
      <c r="L166">
        <f>STANDARDIZE(C166,Averages!$B$20,Averages!$B$21)</f>
        <v>0.50056468105476837</v>
      </c>
      <c r="N166" t="str">
        <f>VLOOKUP(J166,'Grades Lookup'!$A$2:$B$4,2,TRUE)</f>
        <v>p</v>
      </c>
      <c r="O166" t="str">
        <f>VLOOKUP(K166,'Grades Lookup'!$A$6:$B$8,2,TRUE)</f>
        <v>S+</v>
      </c>
      <c r="P166" t="str">
        <f>VLOOKUP(L166,'Grades Lookup'!$A$10:$B$12,2,TRUE)</f>
        <v>ops</v>
      </c>
    </row>
    <row r="167" spans="1:16" x14ac:dyDescent="0.3">
      <c r="A167" t="s">
        <v>153</v>
      </c>
      <c r="B167">
        <f>INDEX('Hitter Staging'!C:C,MATCH(A167,'Hitter Staging'!A:A,0))</f>
        <v>658</v>
      </c>
      <c r="C167">
        <f>INDEX('Hitter Staging'!D:D,MATCH(A167,'Hitter Staging'!A:A,0))</f>
        <v>103</v>
      </c>
      <c r="D167">
        <f>INDEX('Hitter Staging'!L:L,MATCH(A167,'Hitter Staging'!A:A,0))</f>
        <v>-2.6143605319972223E-2</v>
      </c>
      <c r="E167">
        <f>INDEX('Hitter Staging'!M:M,MATCH(A167,'Hitter Staging'!A:A,0))</f>
        <v>0.47870020433356653</v>
      </c>
      <c r="F167">
        <f>INDEX('Hitter Staging'!N:N,MATCH(A167,'Hitter Staging'!A:A,0))</f>
        <v>0.53716556154544048</v>
      </c>
      <c r="G167">
        <f>INDEX('Hitter Staging'!O:O,MATCH(A167,'Hitter Staging'!A:A,0))</f>
        <v>0.42237868563858333</v>
      </c>
      <c r="H167">
        <f>INDEX('Hitter Staging'!P:P,MATCH(A167,'Hitter Staging'!A:A,0))</f>
        <v>0.82814540261252967</v>
      </c>
      <c r="J167">
        <f t="shared" si="3"/>
        <v>0.4525565990135943</v>
      </c>
      <c r="K167">
        <f t="shared" si="4"/>
        <v>0.95954424718402387</v>
      </c>
      <c r="L167">
        <f>STANDARDIZE(C167,Averages!$B$20,Averages!$B$21)</f>
        <v>0.44322575019816024</v>
      </c>
      <c r="N167" t="str">
        <f>VLOOKUP(J167,'Grades Lookup'!$A$2:$B$4,2,TRUE)</f>
        <v>p</v>
      </c>
      <c r="O167" t="str">
        <f>VLOOKUP(K167,'Grades Lookup'!$A$6:$B$8,2,TRUE)</f>
        <v>s</v>
      </c>
      <c r="P167" t="str">
        <f>VLOOKUP(L167,'Grades Lookup'!$A$10:$B$12,2,TRUE)</f>
        <v>ops</v>
      </c>
    </row>
    <row r="168" spans="1:16" x14ac:dyDescent="0.3">
      <c r="A168" t="s">
        <v>154</v>
      </c>
      <c r="B168">
        <f>INDEX('Hitter Staging'!C:C,MATCH(A168,'Hitter Staging'!A:A,0))</f>
        <v>542</v>
      </c>
      <c r="C168">
        <f>INDEX('Hitter Staging'!D:D,MATCH(A168,'Hitter Staging'!A:A,0))</f>
        <v>104</v>
      </c>
      <c r="D168">
        <f>INDEX('Hitter Staging'!L:L,MATCH(A168,'Hitter Staging'!A:A,0))</f>
        <v>6.2201897549579152E-2</v>
      </c>
      <c r="E168">
        <f>INDEX('Hitter Staging'!M:M,MATCH(A168,'Hitter Staging'!A:A,0))</f>
        <v>0.47870020433356653</v>
      </c>
      <c r="F168">
        <f>INDEX('Hitter Staging'!N:N,MATCH(A168,'Hitter Staging'!A:A,0))</f>
        <v>0.84312032597511588</v>
      </c>
      <c r="G168">
        <f>INDEX('Hitter Staging'!O:O,MATCH(A168,'Hitter Staging'!A:A,0))</f>
        <v>0.63575828437556747</v>
      </c>
      <c r="H168">
        <f>INDEX('Hitter Staging'!P:P,MATCH(A168,'Hitter Staging'!A:A,0))</f>
        <v>-2.2242506128881491E-2</v>
      </c>
      <c r="J168">
        <f t="shared" si="3"/>
        <v>0.54090210188314569</v>
      </c>
      <c r="K168">
        <f t="shared" si="4"/>
        <v>1.4788786103506832</v>
      </c>
      <c r="L168">
        <f>STANDARDIZE(C168,Averages!$B$20,Averages!$B$21)</f>
        <v>0.4718952156264643</v>
      </c>
      <c r="N168" t="str">
        <f>VLOOKUP(J168,'Grades Lookup'!$A$2:$B$4,2,TRUE)</f>
        <v>p</v>
      </c>
      <c r="O168" t="str">
        <f>VLOOKUP(K168,'Grades Lookup'!$A$6:$B$8,2,TRUE)</f>
        <v>s</v>
      </c>
      <c r="P168" t="str">
        <f>VLOOKUP(L168,'Grades Lookup'!$A$10:$B$12,2,TRUE)</f>
        <v>ops</v>
      </c>
    </row>
    <row r="169" spans="1:16" x14ac:dyDescent="0.3">
      <c r="A169" t="s">
        <v>1459</v>
      </c>
      <c r="B169">
        <f>INDEX('Hitter Staging'!C:C,MATCH(A169,'Hitter Staging'!A:A,0))</f>
        <v>373</v>
      </c>
      <c r="C169">
        <f>INDEX('Hitter Staging'!D:D,MATCH(A169,'Hitter Staging'!A:A,0))</f>
        <v>105</v>
      </c>
      <c r="D169">
        <f>INDEX('Hitter Staging'!L:L,MATCH(A169,'Hitter Staging'!A:A,0))</f>
        <v>0.29778990520171572</v>
      </c>
      <c r="E169">
        <f>INDEX('Hitter Staging'!M:M,MATCH(A169,'Hitter Staging'!A:A,0))</f>
        <v>0.47870020433356653</v>
      </c>
      <c r="F169">
        <f>INDEX('Hitter Staging'!N:N,MATCH(A169,'Hitter Staging'!A:A,0))</f>
        <v>-1.2220743339251929</v>
      </c>
      <c r="G169">
        <f>INDEX('Hitter Staging'!O:O,MATCH(A169,'Hitter Staging'!A:A,0))</f>
        <v>-0.32444990994086054</v>
      </c>
      <c r="H169">
        <f>INDEX('Hitter Staging'!P:P,MATCH(A169,'Hitter Staging'!A:A,0))</f>
        <v>0.82814540261252967</v>
      </c>
      <c r="J169">
        <f t="shared" si="3"/>
        <v>0.7764901095352823</v>
      </c>
      <c r="K169">
        <f t="shared" si="4"/>
        <v>-1.5465242438660534</v>
      </c>
      <c r="L169">
        <f>STANDARDIZE(C169,Averages!$B$20,Averages!$B$21)</f>
        <v>0.50056468105476837</v>
      </c>
      <c r="N169" t="str">
        <f>VLOOKUP(J169,'Grades Lookup'!$A$2:$B$4,2,TRUE)</f>
        <v>p</v>
      </c>
      <c r="O169" t="str">
        <f>VLOOKUP(K169,'Grades Lookup'!$A$6:$B$8,2,TRUE)</f>
        <v>s-</v>
      </c>
      <c r="P169" t="str">
        <f>VLOOKUP(L169,'Grades Lookup'!$A$10:$B$12,2,TRUE)</f>
        <v>ops</v>
      </c>
    </row>
    <row r="170" spans="1:16" x14ac:dyDescent="0.3">
      <c r="A170" t="s">
        <v>155</v>
      </c>
      <c r="B170">
        <f>INDEX('Hitter Staging'!C:C,MATCH(A170,'Hitter Staging'!A:A,0))</f>
        <v>579</v>
      </c>
      <c r="C170">
        <f>INDEX('Hitter Staging'!D:D,MATCH(A170,'Hitter Staging'!A:A,0))</f>
        <v>105</v>
      </c>
      <c r="D170">
        <f>INDEX('Hitter Staging'!L:L,MATCH(A170,'Hitter Staging'!A:A,0))</f>
        <v>0.25361715376694005</v>
      </c>
      <c r="E170">
        <f>INDEX('Hitter Staging'!M:M,MATCH(A170,'Hitter Staging'!A:A,0))</f>
        <v>0.47870020433356653</v>
      </c>
      <c r="F170">
        <f>INDEX('Hitter Staging'!N:N,MATCH(A170,'Hitter Staging'!A:A,0))</f>
        <v>0.57540990709914996</v>
      </c>
      <c r="G170">
        <f>INDEX('Hitter Staging'!O:O,MATCH(A170,'Hitter Staging'!A:A,0))</f>
        <v>0.6891031840598133</v>
      </c>
      <c r="H170">
        <f>INDEX('Hitter Staging'!P:P,MATCH(A170,'Hitter Staging'!A:A,0))</f>
        <v>0.54468276636539281</v>
      </c>
      <c r="J170">
        <f t="shared" si="3"/>
        <v>0.73231735810050658</v>
      </c>
      <c r="K170">
        <f t="shared" si="4"/>
        <v>1.2645130911589633</v>
      </c>
      <c r="L170">
        <f>STANDARDIZE(C170,Averages!$B$20,Averages!$B$21)</f>
        <v>0.50056468105476837</v>
      </c>
      <c r="N170" t="str">
        <f>VLOOKUP(J170,'Grades Lookup'!$A$2:$B$4,2,TRUE)</f>
        <v>p</v>
      </c>
      <c r="O170" t="str">
        <f>VLOOKUP(K170,'Grades Lookup'!$A$6:$B$8,2,TRUE)</f>
        <v>s</v>
      </c>
      <c r="P170" t="str">
        <f>VLOOKUP(L170,'Grades Lookup'!$A$10:$B$12,2,TRUE)</f>
        <v>ops</v>
      </c>
    </row>
    <row r="171" spans="1:16" x14ac:dyDescent="0.3">
      <c r="A171" t="s">
        <v>517</v>
      </c>
      <c r="B171">
        <f>INDEX('Hitter Staging'!C:C,MATCH(A171,'Hitter Staging'!A:A,0))</f>
        <v>326</v>
      </c>
      <c r="C171">
        <f>INDEX('Hitter Staging'!D:D,MATCH(A171,'Hitter Staging'!A:A,0))</f>
        <v>108</v>
      </c>
      <c r="D171">
        <f>INDEX('Hitter Staging'!L:L,MATCH(A171,'Hitter Staging'!A:A,0))</f>
        <v>1.2106934348537457</v>
      </c>
      <c r="E171">
        <f>INDEX('Hitter Staging'!M:M,MATCH(A171,'Hitter Staging'!A:A,0))</f>
        <v>0.47870020433356653</v>
      </c>
      <c r="F171">
        <f>INDEX('Hitter Staging'!N:N,MATCH(A171,'Hitter Staging'!A:A,0))</f>
        <v>0.76663163486769703</v>
      </c>
      <c r="G171">
        <f>INDEX('Hitter Staging'!O:O,MATCH(A171,'Hitter Staging'!A:A,0))</f>
        <v>-0.1110703112038766</v>
      </c>
      <c r="H171">
        <f>INDEX('Hitter Staging'!P:P,MATCH(A171,'Hitter Staging'!A:A,0))</f>
        <v>-0.30570514237601842</v>
      </c>
      <c r="J171">
        <f t="shared" si="3"/>
        <v>1.6893936391873123</v>
      </c>
      <c r="K171">
        <f t="shared" si="4"/>
        <v>0.65556132366382047</v>
      </c>
      <c r="L171">
        <f>STANDARDIZE(C171,Averages!$B$20,Averages!$B$21)</f>
        <v>0.58657307733968056</v>
      </c>
      <c r="N171" t="str">
        <f>VLOOKUP(J171,'Grades Lookup'!$A$2:$B$4,2,TRUE)</f>
        <v>p</v>
      </c>
      <c r="O171" t="str">
        <f>VLOOKUP(K171,'Grades Lookup'!$A$6:$B$8,2,TRUE)</f>
        <v>s</v>
      </c>
      <c r="P171" t="str">
        <f>VLOOKUP(L171,'Grades Lookup'!$A$10:$B$12,2,TRUE)</f>
        <v>ops</v>
      </c>
    </row>
    <row r="172" spans="1:16" x14ac:dyDescent="0.3">
      <c r="A172" t="s">
        <v>1365</v>
      </c>
      <c r="B172">
        <f>INDEX('Hitter Staging'!C:C,MATCH(A172,'Hitter Staging'!A:A,0))</f>
        <v>135</v>
      </c>
      <c r="C172">
        <f>INDEX('Hitter Staging'!D:D,MATCH(A172,'Hitter Staging'!A:A,0))</f>
        <v>108</v>
      </c>
      <c r="D172">
        <f>INDEX('Hitter Staging'!L:L,MATCH(A172,'Hitter Staging'!A:A,0))</f>
        <v>-0.52676812158076292</v>
      </c>
      <c r="E172">
        <f>INDEX('Hitter Staging'!M:M,MATCH(A172,'Hitter Staging'!A:A,0))</f>
        <v>0.45958985888483089</v>
      </c>
      <c r="F172">
        <f>INDEX('Hitter Staging'!N:N,MATCH(A172,'Hitter Staging'!A:A,0))</f>
        <v>-0.26596569508245727</v>
      </c>
      <c r="G172">
        <f>INDEX('Hitter Staging'!O:O,MATCH(A172,'Hitter Staging'!A:A,0))</f>
        <v>-0.43113970930935258</v>
      </c>
      <c r="H172">
        <f>INDEX('Hitter Staging'!P:P,MATCH(A172,'Hitter Staging'!A:A,0))</f>
        <v>1.1116080388596667</v>
      </c>
      <c r="J172">
        <f t="shared" si="3"/>
        <v>-6.7178262695932023E-2</v>
      </c>
      <c r="K172">
        <f t="shared" si="4"/>
        <v>-0.6971054043918099</v>
      </c>
      <c r="L172">
        <f>STANDARDIZE(C172,Averages!$B$20,Averages!$B$21)</f>
        <v>0.58657307733968056</v>
      </c>
      <c r="N172" t="str">
        <f>VLOOKUP(J172,'Grades Lookup'!$A$2:$B$4,2,TRUE)</f>
        <v>p-</v>
      </c>
      <c r="O172" t="str">
        <f>VLOOKUP(K172,'Grades Lookup'!$A$6:$B$8,2,TRUE)</f>
        <v>s-</v>
      </c>
      <c r="P172" t="str">
        <f>VLOOKUP(L172,'Grades Lookup'!$A$10:$B$12,2,TRUE)</f>
        <v>ops</v>
      </c>
    </row>
    <row r="173" spans="1:16" x14ac:dyDescent="0.3">
      <c r="A173" t="s">
        <v>156</v>
      </c>
      <c r="B173">
        <f>INDEX('Hitter Staging'!C:C,MATCH(A173,'Hitter Staging'!A:A,0))</f>
        <v>463</v>
      </c>
      <c r="C173">
        <f>INDEX('Hitter Staging'!D:D,MATCH(A173,'Hitter Staging'!A:A,0))</f>
        <v>102</v>
      </c>
      <c r="D173">
        <f>INDEX('Hitter Staging'!L:L,MATCH(A173,'Hitter Staging'!A:A,0))</f>
        <v>-0.83597738162419233</v>
      </c>
      <c r="E173">
        <f>INDEX('Hitter Staging'!M:M,MATCH(A173,'Hitter Staging'!A:A,0))</f>
        <v>0.45958985888483089</v>
      </c>
      <c r="F173">
        <f>INDEX('Hitter Staging'!N:N,MATCH(A173,'Hitter Staging'!A:A,0))</f>
        <v>-1.7957395172308341</v>
      </c>
      <c r="G173">
        <f>INDEX('Hitter Staging'!O:O,MATCH(A173,'Hitter Staging'!A:A,0))</f>
        <v>-0.80455400709907443</v>
      </c>
      <c r="H173">
        <f>INDEX('Hitter Staging'!P:P,MATCH(A173,'Hitter Staging'!A:A,0))</f>
        <v>1.9619959476010782</v>
      </c>
      <c r="J173">
        <f t="shared" si="3"/>
        <v>-0.37638752273936144</v>
      </c>
      <c r="K173">
        <f t="shared" si="4"/>
        <v>-2.6002935243299086</v>
      </c>
      <c r="L173">
        <f>STANDARDIZE(C173,Averages!$B$20,Averages!$B$21)</f>
        <v>0.41455628476985623</v>
      </c>
      <c r="N173" t="str">
        <f>VLOOKUP(J173,'Grades Lookup'!$A$2:$B$4,2,TRUE)</f>
        <v>p-</v>
      </c>
      <c r="O173" t="str">
        <f>VLOOKUP(K173,'Grades Lookup'!$A$6:$B$8,2,TRUE)</f>
        <v>s-</v>
      </c>
      <c r="P173" t="str">
        <f>VLOOKUP(L173,'Grades Lookup'!$A$10:$B$12,2,TRUE)</f>
        <v>ops</v>
      </c>
    </row>
    <row r="174" spans="1:16" x14ac:dyDescent="0.3">
      <c r="A174" t="s">
        <v>626</v>
      </c>
      <c r="B174">
        <f>INDEX('Hitter Staging'!C:C,MATCH(A174,'Hitter Staging'!A:A,0))</f>
        <v>362</v>
      </c>
      <c r="C174">
        <f>INDEX('Hitter Staging'!D:D,MATCH(A174,'Hitter Staging'!A:A,0))</f>
        <v>106</v>
      </c>
      <c r="D174">
        <f>INDEX('Hitter Staging'!L:L,MATCH(A174,'Hitter Staging'!A:A,0))</f>
        <v>0.9014841748103164</v>
      </c>
      <c r="E174">
        <f>INDEX('Hitter Staging'!M:M,MATCH(A174,'Hitter Staging'!A:A,0))</f>
        <v>0.45958985888483089</v>
      </c>
      <c r="F174">
        <f>INDEX('Hitter Staging'!N:N,MATCH(A174,'Hitter Staging'!A:A,0))</f>
        <v>-0.99260826060293628</v>
      </c>
      <c r="G174">
        <f>INDEX('Hitter Staging'!O:O,MATCH(A174,'Hitter Staging'!A:A,0))</f>
        <v>-0.69786420773058255</v>
      </c>
      <c r="H174">
        <f>INDEX('Hitter Staging'!P:P,MATCH(A174,'Hitter Staging'!A:A,0))</f>
        <v>0.82814540261252967</v>
      </c>
      <c r="J174">
        <f t="shared" si="3"/>
        <v>1.3610740336951472</v>
      </c>
      <c r="K174">
        <f t="shared" si="4"/>
        <v>-1.6904724683335188</v>
      </c>
      <c r="L174">
        <f>STANDARDIZE(C174,Averages!$B$20,Averages!$B$21)</f>
        <v>0.52923414648307243</v>
      </c>
      <c r="N174" t="str">
        <f>VLOOKUP(J174,'Grades Lookup'!$A$2:$B$4,2,TRUE)</f>
        <v>p</v>
      </c>
      <c r="O174" t="str">
        <f>VLOOKUP(K174,'Grades Lookup'!$A$6:$B$8,2,TRUE)</f>
        <v>s-</v>
      </c>
      <c r="P174" t="str">
        <f>VLOOKUP(L174,'Grades Lookup'!$A$10:$B$12,2,TRUE)</f>
        <v>ops</v>
      </c>
    </row>
    <row r="175" spans="1:16" x14ac:dyDescent="0.3">
      <c r="A175" t="s">
        <v>1460</v>
      </c>
      <c r="B175">
        <f>INDEX('Hitter Staging'!C:C,MATCH(A175,'Hitter Staging'!A:A,0))</f>
        <v>118</v>
      </c>
      <c r="C175">
        <f>INDEX('Hitter Staging'!D:D,MATCH(A175,'Hitter Staging'!A:A,0))</f>
        <v>106</v>
      </c>
      <c r="D175">
        <f>INDEX('Hitter Staging'!L:L,MATCH(A175,'Hitter Staging'!A:A,0))</f>
        <v>-0.23228311201559168</v>
      </c>
      <c r="E175">
        <f>INDEX('Hitter Staging'!M:M,MATCH(A175,'Hitter Staging'!A:A,0))</f>
        <v>0.45958985888483089</v>
      </c>
      <c r="F175">
        <f>INDEX('Hitter Staging'!N:N,MATCH(A175,'Hitter Staging'!A:A,0))</f>
        <v>0.23121079711576514</v>
      </c>
      <c r="G175">
        <f>INDEX('Hitter Staging'!O:O,MATCH(A175,'Hitter Staging'!A:A,0))</f>
        <v>-0.5378295086778444</v>
      </c>
      <c r="H175">
        <f>INDEX('Hitter Staging'!P:P,MATCH(A175,'Hitter Staging'!A:A,0))</f>
        <v>0.26122013011825546</v>
      </c>
      <c r="J175">
        <f t="shared" si="3"/>
        <v>0.22730674686923921</v>
      </c>
      <c r="K175">
        <f t="shared" si="4"/>
        <v>-0.30661871156207926</v>
      </c>
      <c r="L175">
        <f>STANDARDIZE(C175,Averages!$B$20,Averages!$B$21)</f>
        <v>0.52923414648307243</v>
      </c>
      <c r="N175" t="str">
        <f>VLOOKUP(J175,'Grades Lookup'!$A$2:$B$4,2,TRUE)</f>
        <v>p</v>
      </c>
      <c r="O175" t="str">
        <f>VLOOKUP(K175,'Grades Lookup'!$A$6:$B$8,2,TRUE)</f>
        <v>s-</v>
      </c>
      <c r="P175" t="str">
        <f>VLOOKUP(L175,'Grades Lookup'!$A$10:$B$12,2,TRUE)</f>
        <v>ops</v>
      </c>
    </row>
    <row r="176" spans="1:16" x14ac:dyDescent="0.3">
      <c r="A176" t="s">
        <v>420</v>
      </c>
      <c r="B176">
        <f>INDEX('Hitter Staging'!C:C,MATCH(A176,'Hitter Staging'!A:A,0))</f>
        <v>256</v>
      </c>
      <c r="C176">
        <f>INDEX('Hitter Staging'!D:D,MATCH(A176,'Hitter Staging'!A:A,0))</f>
        <v>102</v>
      </c>
      <c r="D176">
        <f>INDEX('Hitter Staging'!L:L,MATCH(A176,'Hitter Staging'!A:A,0))</f>
        <v>-2.6143605319972223E-2</v>
      </c>
      <c r="E176">
        <f>INDEX('Hitter Staging'!M:M,MATCH(A176,'Hitter Staging'!A:A,0))</f>
        <v>0.44047951343609526</v>
      </c>
      <c r="F176">
        <f>INDEX('Hitter Staging'!N:N,MATCH(A176,'Hitter Staging'!A:A,0))</f>
        <v>0.19296645156205572</v>
      </c>
      <c r="G176">
        <f>INDEX('Hitter Staging'!O:O,MATCH(A176,'Hitter Staging'!A:A,0))</f>
        <v>-0.37779480962510659</v>
      </c>
      <c r="H176">
        <f>INDEX('Hitter Staging'!P:P,MATCH(A176,'Hitter Staging'!A:A,0))</f>
        <v>-2.2242506128881491E-2</v>
      </c>
      <c r="J176">
        <f t="shared" si="3"/>
        <v>0.41433590811612303</v>
      </c>
      <c r="K176">
        <f t="shared" si="4"/>
        <v>-0.18482835806305087</v>
      </c>
      <c r="L176">
        <f>STANDARDIZE(C176,Averages!$B$20,Averages!$B$21)</f>
        <v>0.41455628476985623</v>
      </c>
      <c r="N176" t="str">
        <f>VLOOKUP(J176,'Grades Lookup'!$A$2:$B$4,2,TRUE)</f>
        <v>p</v>
      </c>
      <c r="O176" t="str">
        <f>VLOOKUP(K176,'Grades Lookup'!$A$6:$B$8,2,TRUE)</f>
        <v>s</v>
      </c>
      <c r="P176" t="str">
        <f>VLOOKUP(L176,'Grades Lookup'!$A$10:$B$12,2,TRUE)</f>
        <v>ops</v>
      </c>
    </row>
    <row r="177" spans="1:16" x14ac:dyDescent="0.3">
      <c r="A177" t="s">
        <v>157</v>
      </c>
      <c r="B177">
        <f>INDEX('Hitter Staging'!C:C,MATCH(A177,'Hitter Staging'!A:A,0))</f>
        <v>433</v>
      </c>
      <c r="C177">
        <f>INDEX('Hitter Staging'!D:D,MATCH(A177,'Hitter Staging'!A:A,0))</f>
        <v>101</v>
      </c>
      <c r="D177">
        <f>INDEX('Hitter Staging'!L:L,MATCH(A177,'Hitter Staging'!A:A,0))</f>
        <v>-1.1304623911893634</v>
      </c>
      <c r="E177">
        <f>INDEX('Hitter Staging'!M:M,MATCH(A177,'Hitter Staging'!A:A,0))</f>
        <v>0.44047951343609526</v>
      </c>
      <c r="F177">
        <f>INDEX('Hitter Staging'!N:N,MATCH(A177,'Hitter Staging'!A:A,0))</f>
        <v>1.0725863992973723</v>
      </c>
      <c r="G177">
        <f>INDEX('Hitter Staging'!O:O,MATCH(A177,'Hitter Staging'!A:A,0))</f>
        <v>0.84913788311255112</v>
      </c>
      <c r="H177">
        <f>INDEX('Hitter Staging'!P:P,MATCH(A177,'Hitter Staging'!A:A,0))</f>
        <v>0.54468276636539281</v>
      </c>
      <c r="J177">
        <f t="shared" si="3"/>
        <v>-0.68998287775326816</v>
      </c>
      <c r="K177">
        <f t="shared" si="4"/>
        <v>1.9217242824099234</v>
      </c>
      <c r="L177">
        <f>STANDARDIZE(C177,Averages!$B$20,Averages!$B$21)</f>
        <v>0.38588681934155217</v>
      </c>
      <c r="N177" t="str">
        <f>VLOOKUP(J177,'Grades Lookup'!$A$2:$B$4,2,TRUE)</f>
        <v>p-</v>
      </c>
      <c r="O177" t="str">
        <f>VLOOKUP(K177,'Grades Lookup'!$A$6:$B$8,2,TRUE)</f>
        <v>S+</v>
      </c>
      <c r="P177" t="str">
        <f>VLOOKUP(L177,'Grades Lookup'!$A$10:$B$12,2,TRUE)</f>
        <v>ops</v>
      </c>
    </row>
    <row r="178" spans="1:16" x14ac:dyDescent="0.3">
      <c r="A178" t="s">
        <v>158</v>
      </c>
      <c r="B178">
        <f>INDEX('Hitter Staging'!C:C,MATCH(A178,'Hitter Staging'!A:A,0))</f>
        <v>527</v>
      </c>
      <c r="C178">
        <f>INDEX('Hitter Staging'!D:D,MATCH(A178,'Hitter Staging'!A:A,0))</f>
        <v>105</v>
      </c>
      <c r="D178">
        <f>INDEX('Hitter Staging'!L:L,MATCH(A178,'Hitter Staging'!A:A,0))</f>
        <v>1.2548661862885215</v>
      </c>
      <c r="E178">
        <f>INDEX('Hitter Staging'!M:M,MATCH(A178,'Hitter Staging'!A:A,0))</f>
        <v>0.44047951343609526</v>
      </c>
      <c r="F178">
        <f>INDEX('Hitter Staging'!N:N,MATCH(A178,'Hitter Staging'!A:A,0))</f>
        <v>1.1108307448510817</v>
      </c>
      <c r="G178">
        <f>INDEX('Hitter Staging'!O:O,MATCH(A178,'Hitter Staging'!A:A,0))</f>
        <v>0.5824133846913212</v>
      </c>
      <c r="H178">
        <f>INDEX('Hitter Staging'!P:P,MATCH(A178,'Hitter Staging'!A:A,0))</f>
        <v>1.1116080388596667</v>
      </c>
      <c r="J178">
        <f t="shared" si="3"/>
        <v>1.6953456997246168</v>
      </c>
      <c r="K178">
        <f t="shared" si="4"/>
        <v>1.693244129542403</v>
      </c>
      <c r="L178">
        <f>STANDARDIZE(C178,Averages!$B$20,Averages!$B$21)</f>
        <v>0.50056468105476837</v>
      </c>
      <c r="N178" t="str">
        <f>VLOOKUP(J178,'Grades Lookup'!$A$2:$B$4,2,TRUE)</f>
        <v>p</v>
      </c>
      <c r="O178" t="str">
        <f>VLOOKUP(K178,'Grades Lookup'!$A$6:$B$8,2,TRUE)</f>
        <v>s</v>
      </c>
      <c r="P178" t="str">
        <f>VLOOKUP(L178,'Grades Lookup'!$A$10:$B$12,2,TRUE)</f>
        <v>ops</v>
      </c>
    </row>
    <row r="179" spans="1:16" x14ac:dyDescent="0.3">
      <c r="A179" t="s">
        <v>1400</v>
      </c>
      <c r="B179">
        <f>INDEX('Hitter Staging'!C:C,MATCH(A179,'Hitter Staging'!A:A,0))</f>
        <v>31</v>
      </c>
      <c r="C179">
        <f>INDEX('Hitter Staging'!D:D,MATCH(A179,'Hitter Staging'!A:A,0))</f>
        <v>108</v>
      </c>
      <c r="D179">
        <f>INDEX('Hitter Staging'!L:L,MATCH(A179,'Hitter Staging'!A:A,0))</f>
        <v>2.0058029606797074</v>
      </c>
      <c r="E179">
        <f>INDEX('Hitter Staging'!M:M,MATCH(A179,'Hitter Staging'!A:A,0))</f>
        <v>0.44047951343609526</v>
      </c>
      <c r="F179">
        <f>INDEX('Hitter Staging'!N:N,MATCH(A179,'Hitter Staging'!A:A,0))</f>
        <v>-3.6499621760200773E-2</v>
      </c>
      <c r="G179">
        <f>INDEX('Hitter Staging'!O:O,MATCH(A179,'Hitter Staging'!A:A,0))</f>
        <v>-0.96458870615181247</v>
      </c>
      <c r="H179">
        <f>INDEX('Hitter Staging'!P:P,MATCH(A179,'Hitter Staging'!A:A,0))</f>
        <v>1.1116080388596667</v>
      </c>
      <c r="J179">
        <f t="shared" si="3"/>
        <v>2.4462824741158027</v>
      </c>
      <c r="K179">
        <f t="shared" si="4"/>
        <v>-1.0010883279120133</v>
      </c>
      <c r="L179">
        <f>STANDARDIZE(C179,Averages!$B$20,Averages!$B$21)</f>
        <v>0.58657307733968056</v>
      </c>
      <c r="N179" t="str">
        <f>VLOOKUP(J179,'Grades Lookup'!$A$2:$B$4,2,TRUE)</f>
        <v>p</v>
      </c>
      <c r="O179" t="str">
        <f>VLOOKUP(K179,'Grades Lookup'!$A$6:$B$8,2,TRUE)</f>
        <v>s-</v>
      </c>
      <c r="P179" t="str">
        <f>VLOOKUP(L179,'Grades Lookup'!$A$10:$B$12,2,TRUE)</f>
        <v>ops</v>
      </c>
    </row>
    <row r="180" spans="1:16" x14ac:dyDescent="0.3">
      <c r="A180" t="s">
        <v>159</v>
      </c>
      <c r="B180">
        <f>INDEX('Hitter Staging'!C:C,MATCH(A180,'Hitter Staging'!A:A,0))</f>
        <v>531</v>
      </c>
      <c r="C180">
        <f>INDEX('Hitter Staging'!D:D,MATCH(A180,'Hitter Staging'!A:A,0))</f>
        <v>100</v>
      </c>
      <c r="D180">
        <f>INDEX('Hitter Staging'!L:L,MATCH(A180,'Hitter Staging'!A:A,0))</f>
        <v>1.4168329415493657</v>
      </c>
      <c r="E180">
        <f>INDEX('Hitter Staging'!M:M,MATCH(A180,'Hitter Staging'!A:A,0))</f>
        <v>0.44047951343609526</v>
      </c>
      <c r="F180">
        <f>INDEX('Hitter Staging'!N:N,MATCH(A180,'Hitter Staging'!A:A,0))</f>
        <v>0.30769948822318399</v>
      </c>
      <c r="G180">
        <f>INDEX('Hitter Staging'!O:O,MATCH(A180,'Hitter Staging'!A:A,0))</f>
        <v>0.10230928753310731</v>
      </c>
      <c r="H180">
        <f>INDEX('Hitter Staging'!P:P,MATCH(A180,'Hitter Staging'!A:A,0))</f>
        <v>-0.87263041487029314</v>
      </c>
      <c r="J180">
        <f t="shared" si="3"/>
        <v>1.8573124549854609</v>
      </c>
      <c r="K180">
        <f t="shared" si="4"/>
        <v>0.4100087757562913</v>
      </c>
      <c r="L180">
        <f>STANDARDIZE(C180,Averages!$B$20,Averages!$B$21)</f>
        <v>0.3572173539132481</v>
      </c>
      <c r="N180" t="str">
        <f>VLOOKUP(J180,'Grades Lookup'!$A$2:$B$4,2,TRUE)</f>
        <v>p</v>
      </c>
      <c r="O180" t="str">
        <f>VLOOKUP(K180,'Grades Lookup'!$A$6:$B$8,2,TRUE)</f>
        <v>s</v>
      </c>
      <c r="P180" t="str">
        <f>VLOOKUP(L180,'Grades Lookup'!$A$10:$B$12,2,TRUE)</f>
        <v>ops</v>
      </c>
    </row>
    <row r="181" spans="1:16" x14ac:dyDescent="0.3">
      <c r="A181" t="s">
        <v>160</v>
      </c>
      <c r="B181">
        <f>INDEX('Hitter Staging'!C:C,MATCH(A181,'Hitter Staging'!A:A,0))</f>
        <v>456</v>
      </c>
      <c r="C181">
        <f>INDEX('Hitter Staging'!D:D,MATCH(A181,'Hitter Staging'!A:A,0))</f>
        <v>102</v>
      </c>
      <c r="D181">
        <f>INDEX('Hitter Staging'!L:L,MATCH(A181,'Hitter Staging'!A:A,0))</f>
        <v>-0.32062861488514305</v>
      </c>
      <c r="E181">
        <f>INDEX('Hitter Staging'!M:M,MATCH(A181,'Hitter Staging'!A:A,0))</f>
        <v>0.42136916798735968</v>
      </c>
      <c r="F181">
        <f>INDEX('Hitter Staging'!N:N,MATCH(A181,'Hitter Staging'!A:A,0))</f>
        <v>3.9989069347218069E-2</v>
      </c>
      <c r="G181">
        <f>INDEX('Hitter Staging'!O:O,MATCH(A181,'Hitter Staging'!A:A,0))</f>
        <v>-0.1110703112038766</v>
      </c>
      <c r="H181">
        <f>INDEX('Hitter Staging'!P:P,MATCH(A181,'Hitter Staging'!A:A,0))</f>
        <v>1.395070675106804</v>
      </c>
      <c r="J181">
        <f t="shared" si="3"/>
        <v>0.10074055310221663</v>
      </c>
      <c r="K181">
        <f t="shared" si="4"/>
        <v>-7.1081241856658539E-2</v>
      </c>
      <c r="L181">
        <f>STANDARDIZE(C181,Averages!$B$20,Averages!$B$21)</f>
        <v>0.41455628476985623</v>
      </c>
      <c r="N181" t="str">
        <f>VLOOKUP(J181,'Grades Lookup'!$A$2:$B$4,2,TRUE)</f>
        <v>p</v>
      </c>
      <c r="O181" t="str">
        <f>VLOOKUP(K181,'Grades Lookup'!$A$6:$B$8,2,TRUE)</f>
        <v>s</v>
      </c>
      <c r="P181" t="str">
        <f>VLOOKUP(L181,'Grades Lookup'!$A$10:$B$12,2,TRUE)</f>
        <v>ops</v>
      </c>
    </row>
    <row r="182" spans="1:16" x14ac:dyDescent="0.3">
      <c r="A182" t="s">
        <v>161</v>
      </c>
      <c r="B182">
        <f>INDEX('Hitter Staging'!C:C,MATCH(A182,'Hitter Staging'!A:A,0))</f>
        <v>586</v>
      </c>
      <c r="C182">
        <f>INDEX('Hitter Staging'!D:D,MATCH(A182,'Hitter Staging'!A:A,0))</f>
        <v>104</v>
      </c>
      <c r="D182">
        <f>INDEX('Hitter Staging'!L:L,MATCH(A182,'Hitter Staging'!A:A,0))</f>
        <v>-0.33535286536340164</v>
      </c>
      <c r="E182">
        <f>INDEX('Hitter Staging'!M:M,MATCH(A182,'Hitter Staging'!A:A,0))</f>
        <v>0.42136916798735968</v>
      </c>
      <c r="F182">
        <f>INDEX('Hitter Staging'!N:N,MATCH(A182,'Hitter Staging'!A:A,0))</f>
        <v>0.38418817933060284</v>
      </c>
      <c r="G182">
        <f>INDEX('Hitter Staging'!O:O,MATCH(A182,'Hitter Staging'!A:A,0))</f>
        <v>0.31568888627009123</v>
      </c>
      <c r="H182">
        <f>INDEX('Hitter Staging'!P:P,MATCH(A182,'Hitter Staging'!A:A,0))</f>
        <v>-2.2242506128881491E-2</v>
      </c>
      <c r="J182">
        <f t="shared" si="3"/>
        <v>8.6016302623958041E-2</v>
      </c>
      <c r="K182">
        <f t="shared" si="4"/>
        <v>0.69987706560069407</v>
      </c>
      <c r="L182">
        <f>STANDARDIZE(C182,Averages!$B$20,Averages!$B$21)</f>
        <v>0.4718952156264643</v>
      </c>
      <c r="N182" t="str">
        <f>VLOOKUP(J182,'Grades Lookup'!$A$2:$B$4,2,TRUE)</f>
        <v>p</v>
      </c>
      <c r="O182" t="str">
        <f>VLOOKUP(K182,'Grades Lookup'!$A$6:$B$8,2,TRUE)</f>
        <v>s</v>
      </c>
      <c r="P182" t="str">
        <f>VLOOKUP(L182,'Grades Lookup'!$A$10:$B$12,2,TRUE)</f>
        <v>ops</v>
      </c>
    </row>
    <row r="183" spans="1:16" x14ac:dyDescent="0.3">
      <c r="A183" t="s">
        <v>586</v>
      </c>
      <c r="B183">
        <f>INDEX('Hitter Staging'!C:C,MATCH(A183,'Hitter Staging'!A:A,0))</f>
        <v>102</v>
      </c>
      <c r="C183">
        <f>INDEX('Hitter Staging'!D:D,MATCH(A183,'Hitter Staging'!A:A,0))</f>
        <v>104</v>
      </c>
      <c r="D183">
        <f>INDEX('Hitter Staging'!L:L,MATCH(A183,'Hitter Staging'!A:A,0))</f>
        <v>0.47448091094081851</v>
      </c>
      <c r="E183">
        <f>INDEX('Hitter Staging'!M:M,MATCH(A183,'Hitter Staging'!A:A,0))</f>
        <v>0.42136916798735968</v>
      </c>
      <c r="F183">
        <f>INDEX('Hitter Staging'!N:N,MATCH(A183,'Hitter Staging'!A:A,0))</f>
        <v>3.9989069347218069E-2</v>
      </c>
      <c r="G183">
        <f>INDEX('Hitter Staging'!O:O,MATCH(A183,'Hitter Staging'!A:A,0))</f>
        <v>-0.37779480962510659</v>
      </c>
      <c r="H183">
        <f>INDEX('Hitter Staging'!P:P,MATCH(A183,'Hitter Staging'!A:A,0))</f>
        <v>0.54468276636539281</v>
      </c>
      <c r="J183">
        <f t="shared" si="3"/>
        <v>0.89585007892817825</v>
      </c>
      <c r="K183">
        <f t="shared" si="4"/>
        <v>-0.33780574027788851</v>
      </c>
      <c r="L183">
        <f>STANDARDIZE(C183,Averages!$B$20,Averages!$B$21)</f>
        <v>0.4718952156264643</v>
      </c>
      <c r="N183" t="str">
        <f>VLOOKUP(J183,'Grades Lookup'!$A$2:$B$4,2,TRUE)</f>
        <v>p</v>
      </c>
      <c r="O183" t="str">
        <f>VLOOKUP(K183,'Grades Lookup'!$A$6:$B$8,2,TRUE)</f>
        <v>s-</v>
      </c>
      <c r="P183" t="str">
        <f>VLOOKUP(L183,'Grades Lookup'!$A$10:$B$12,2,TRUE)</f>
        <v>ops</v>
      </c>
    </row>
    <row r="184" spans="1:16" x14ac:dyDescent="0.3">
      <c r="A184" t="s">
        <v>1461</v>
      </c>
      <c r="B184">
        <f>INDEX('Hitter Staging'!C:C,MATCH(A184,'Hitter Staging'!A:A,0))</f>
        <v>125</v>
      </c>
      <c r="C184">
        <f>INDEX('Hitter Staging'!D:D,MATCH(A184,'Hitter Staging'!A:A,0))</f>
        <v>108</v>
      </c>
      <c r="D184">
        <f>INDEX('Hitter Staging'!L:L,MATCH(A184,'Hitter Staging'!A:A,0))</f>
        <v>-1.1419354841713662E-2</v>
      </c>
      <c r="E184">
        <f>INDEX('Hitter Staging'!M:M,MATCH(A184,'Hitter Staging'!A:A,0))</f>
        <v>0.42136916798735968</v>
      </c>
      <c r="F184">
        <f>INDEX('Hitter Staging'!N:N,MATCH(A184,'Hitter Staging'!A:A,0))</f>
        <v>0.88136467152882525</v>
      </c>
      <c r="G184">
        <f>INDEX('Hitter Staging'!O:O,MATCH(A184,'Hitter Staging'!A:A,0))</f>
        <v>1.649311378376241</v>
      </c>
      <c r="H184">
        <f>INDEX('Hitter Staging'!P:P,MATCH(A184,'Hitter Staging'!A:A,0))</f>
        <v>-0.58916777862315572</v>
      </c>
      <c r="J184">
        <f t="shared" si="3"/>
        <v>0.40994981314564605</v>
      </c>
      <c r="K184">
        <f t="shared" si="4"/>
        <v>2.5306760499050664</v>
      </c>
      <c r="L184">
        <f>STANDARDIZE(C184,Averages!$B$20,Averages!$B$21)</f>
        <v>0.58657307733968056</v>
      </c>
      <c r="N184" t="str">
        <f>VLOOKUP(J184,'Grades Lookup'!$A$2:$B$4,2,TRUE)</f>
        <v>p</v>
      </c>
      <c r="O184" t="str">
        <f>VLOOKUP(K184,'Grades Lookup'!$A$6:$B$8,2,TRUE)</f>
        <v>S+</v>
      </c>
      <c r="P184" t="str">
        <f>VLOOKUP(L184,'Grades Lookup'!$A$10:$B$12,2,TRUE)</f>
        <v>ops</v>
      </c>
    </row>
    <row r="185" spans="1:16" x14ac:dyDescent="0.3">
      <c r="A185" t="s">
        <v>162</v>
      </c>
      <c r="B185">
        <f>INDEX('Hitter Staging'!C:C,MATCH(A185,'Hitter Staging'!A:A,0))</f>
        <v>499</v>
      </c>
      <c r="C185">
        <f>INDEX('Hitter Staging'!D:D,MATCH(A185,'Hitter Staging'!A:A,0))</f>
        <v>103</v>
      </c>
      <c r="D185">
        <f>INDEX('Hitter Staging'!L:L,MATCH(A185,'Hitter Staging'!A:A,0))</f>
        <v>1.048726679592902</v>
      </c>
      <c r="E185">
        <f>INDEX('Hitter Staging'!M:M,MATCH(A185,'Hitter Staging'!A:A,0))</f>
        <v>0.42136916798735968</v>
      </c>
      <c r="F185">
        <f>INDEX('Hitter Staging'!N:N,MATCH(A185,'Hitter Staging'!A:A,0))</f>
        <v>-1.3750517161400304</v>
      </c>
      <c r="G185">
        <f>INDEX('Hitter Staging'!O:O,MATCH(A185,'Hitter Staging'!A:A,0))</f>
        <v>-0.69786420773058255</v>
      </c>
      <c r="H185">
        <f>INDEX('Hitter Staging'!P:P,MATCH(A185,'Hitter Staging'!A:A,0))</f>
        <v>-2.2242506128881491E-2</v>
      </c>
      <c r="J185">
        <f t="shared" si="3"/>
        <v>1.4700958475802617</v>
      </c>
      <c r="K185">
        <f t="shared" si="4"/>
        <v>-2.072915923870613</v>
      </c>
      <c r="L185">
        <f>STANDARDIZE(C185,Averages!$B$20,Averages!$B$21)</f>
        <v>0.44322575019816024</v>
      </c>
      <c r="N185" t="str">
        <f>VLOOKUP(J185,'Grades Lookup'!$A$2:$B$4,2,TRUE)</f>
        <v>p</v>
      </c>
      <c r="O185" t="str">
        <f>VLOOKUP(K185,'Grades Lookup'!$A$6:$B$8,2,TRUE)</f>
        <v>s-</v>
      </c>
      <c r="P185" t="str">
        <f>VLOOKUP(L185,'Grades Lookup'!$A$10:$B$12,2,TRUE)</f>
        <v>ops</v>
      </c>
    </row>
    <row r="186" spans="1:16" x14ac:dyDescent="0.3">
      <c r="A186" t="s">
        <v>163</v>
      </c>
      <c r="B186">
        <f>INDEX('Hitter Staging'!C:C,MATCH(A186,'Hitter Staging'!A:A,0))</f>
        <v>563</v>
      </c>
      <c r="C186">
        <f>INDEX('Hitter Staging'!D:D,MATCH(A186,'Hitter Staging'!A:A,0))</f>
        <v>100</v>
      </c>
      <c r="D186">
        <f>INDEX('Hitter Staging'!L:L,MATCH(A186,'Hitter Staging'!A:A,0))</f>
        <v>0.22416865281042334</v>
      </c>
      <c r="E186">
        <f>INDEX('Hitter Staging'!M:M,MATCH(A186,'Hitter Staging'!A:A,0))</f>
        <v>0.42136916798735968</v>
      </c>
      <c r="F186">
        <f>INDEX('Hitter Staging'!N:N,MATCH(A186,'Hitter Staging'!A:A,0))</f>
        <v>0.49892121599173112</v>
      </c>
      <c r="G186">
        <f>INDEX('Hitter Staging'!O:O,MATCH(A186,'Hitter Staging'!A:A,0))</f>
        <v>0.31568888627009123</v>
      </c>
      <c r="H186">
        <f>INDEX('Hitter Staging'!P:P,MATCH(A186,'Hitter Staging'!A:A,0))</f>
        <v>-0.58916777862315572</v>
      </c>
      <c r="J186">
        <f t="shared" si="3"/>
        <v>0.64553782079778299</v>
      </c>
      <c r="K186">
        <f t="shared" si="4"/>
        <v>0.8146101022618224</v>
      </c>
      <c r="L186">
        <f>STANDARDIZE(C186,Averages!$B$20,Averages!$B$21)</f>
        <v>0.3572173539132481</v>
      </c>
      <c r="N186" t="str">
        <f>VLOOKUP(J186,'Grades Lookup'!$A$2:$B$4,2,TRUE)</f>
        <v>p</v>
      </c>
      <c r="O186" t="str">
        <f>VLOOKUP(K186,'Grades Lookup'!$A$6:$B$8,2,TRUE)</f>
        <v>s</v>
      </c>
      <c r="P186" t="str">
        <f>VLOOKUP(L186,'Grades Lookup'!$A$10:$B$12,2,TRUE)</f>
        <v>ops</v>
      </c>
    </row>
    <row r="187" spans="1:16" x14ac:dyDescent="0.3">
      <c r="A187" t="s">
        <v>164</v>
      </c>
      <c r="B187">
        <f>INDEX('Hitter Staging'!C:C,MATCH(A187,'Hitter Staging'!A:A,0))</f>
        <v>573</v>
      </c>
      <c r="C187">
        <f>INDEX('Hitter Staging'!D:D,MATCH(A187,'Hitter Staging'!A:A,0))</f>
        <v>104</v>
      </c>
      <c r="D187">
        <f>INDEX('Hitter Staging'!L:L,MATCH(A187,'Hitter Staging'!A:A,0))</f>
        <v>-0.33535286536340164</v>
      </c>
      <c r="E187">
        <f>INDEX('Hitter Staging'!M:M,MATCH(A187,'Hitter Staging'!A:A,0))</f>
        <v>0.42136916798735968</v>
      </c>
      <c r="F187">
        <f>INDEX('Hitter Staging'!N:N,MATCH(A187,'Hitter Staging'!A:A,0))</f>
        <v>-0.80138653283438921</v>
      </c>
      <c r="G187">
        <f>INDEX('Hitter Staging'!O:O,MATCH(A187,'Hitter Staging'!A:A,0))</f>
        <v>0.2623439865858454</v>
      </c>
      <c r="H187">
        <f>INDEX('Hitter Staging'!P:P,MATCH(A187,'Hitter Staging'!A:A,0))</f>
        <v>1.9619959476010782</v>
      </c>
      <c r="J187">
        <f t="shared" si="3"/>
        <v>8.6016302623958041E-2</v>
      </c>
      <c r="K187">
        <f t="shared" si="4"/>
        <v>-0.53904254624854375</v>
      </c>
      <c r="L187">
        <f>STANDARDIZE(C187,Averages!$B$20,Averages!$B$21)</f>
        <v>0.4718952156264643</v>
      </c>
      <c r="N187" t="str">
        <f>VLOOKUP(J187,'Grades Lookup'!$A$2:$B$4,2,TRUE)</f>
        <v>p</v>
      </c>
      <c r="O187" t="str">
        <f>VLOOKUP(K187,'Grades Lookup'!$A$6:$B$8,2,TRUE)</f>
        <v>s-</v>
      </c>
      <c r="P187" t="str">
        <f>VLOOKUP(L187,'Grades Lookup'!$A$10:$B$12,2,TRUE)</f>
        <v>ops</v>
      </c>
    </row>
    <row r="188" spans="1:16" x14ac:dyDescent="0.3">
      <c r="A188" t="s">
        <v>1282</v>
      </c>
      <c r="B188">
        <f>INDEX('Hitter Staging'!C:C,MATCH(A188,'Hitter Staging'!A:A,0))</f>
        <v>190</v>
      </c>
      <c r="C188">
        <f>INDEX('Hitter Staging'!D:D,MATCH(A188,'Hitter Staging'!A:A,0))</f>
        <v>102</v>
      </c>
      <c r="D188">
        <f>INDEX('Hitter Staging'!L:L,MATCH(A188,'Hitter Staging'!A:A,0))</f>
        <v>0.25361715376694005</v>
      </c>
      <c r="E188">
        <f>INDEX('Hitter Staging'!M:M,MATCH(A188,'Hitter Staging'!A:A,0))</f>
        <v>0.40225882253862405</v>
      </c>
      <c r="F188">
        <f>INDEX('Hitter Staging'!N:N,MATCH(A188,'Hitter Staging'!A:A,0))</f>
        <v>1.7447237935086502E-3</v>
      </c>
      <c r="G188">
        <f>INDEX('Hitter Staging'!O:O,MATCH(A188,'Hitter Staging'!A:A,0))</f>
        <v>-0.16441521088812264</v>
      </c>
      <c r="H188">
        <f>INDEX('Hitter Staging'!P:P,MATCH(A188,'Hitter Staging'!A:A,0))</f>
        <v>-2.0064809598588407</v>
      </c>
      <c r="J188">
        <f t="shared" si="3"/>
        <v>0.65587597630556416</v>
      </c>
      <c r="K188">
        <f t="shared" si="4"/>
        <v>-0.16267048709461399</v>
      </c>
      <c r="L188">
        <f>STANDARDIZE(C188,Averages!$B$20,Averages!$B$21)</f>
        <v>0.41455628476985623</v>
      </c>
      <c r="N188" t="str">
        <f>VLOOKUP(J188,'Grades Lookup'!$A$2:$B$4,2,TRUE)</f>
        <v>p</v>
      </c>
      <c r="O188" t="str">
        <f>VLOOKUP(K188,'Grades Lookup'!$A$6:$B$8,2,TRUE)</f>
        <v>s</v>
      </c>
      <c r="P188" t="str">
        <f>VLOOKUP(L188,'Grades Lookup'!$A$10:$B$12,2,TRUE)</f>
        <v>ops</v>
      </c>
    </row>
    <row r="189" spans="1:16" x14ac:dyDescent="0.3">
      <c r="A189" t="s">
        <v>1462</v>
      </c>
      <c r="B189">
        <f>INDEX('Hitter Staging'!C:C,MATCH(A189,'Hitter Staging'!A:A,0))</f>
        <v>64</v>
      </c>
      <c r="C189">
        <f>INDEX('Hitter Staging'!D:D,MATCH(A189,'Hitter Staging'!A:A,0))</f>
        <v>99</v>
      </c>
      <c r="D189">
        <f>INDEX('Hitter Staging'!L:L,MATCH(A189,'Hitter Staging'!A:A,0))</f>
        <v>0.50392941189733564</v>
      </c>
      <c r="E189">
        <f>INDEX('Hitter Staging'!M:M,MATCH(A189,'Hitter Staging'!A:A,0))</f>
        <v>0.40225882253862405</v>
      </c>
      <c r="F189">
        <f>INDEX('Hitter Staging'!N:N,MATCH(A189,'Hitter Staging'!A:A,0))</f>
        <v>0.30769948822318399</v>
      </c>
      <c r="G189">
        <f>INDEX('Hitter Staging'!O:O,MATCH(A189,'Hitter Staging'!A:A,0))</f>
        <v>0.79579298342830529</v>
      </c>
      <c r="H189">
        <f>INDEX('Hitter Staging'!P:P,MATCH(A189,'Hitter Staging'!A:A,0))</f>
        <v>0.54468276636539281</v>
      </c>
      <c r="J189">
        <f t="shared" si="3"/>
        <v>0.90618823443595975</v>
      </c>
      <c r="K189">
        <f t="shared" si="4"/>
        <v>1.1034924716514893</v>
      </c>
      <c r="L189">
        <f>STANDARDIZE(C189,Averages!$B$20,Averages!$B$21)</f>
        <v>0.32854788848494404</v>
      </c>
      <c r="N189" t="str">
        <f>VLOOKUP(J189,'Grades Lookup'!$A$2:$B$4,2,TRUE)</f>
        <v>p</v>
      </c>
      <c r="O189" t="str">
        <f>VLOOKUP(K189,'Grades Lookup'!$A$6:$B$8,2,TRUE)</f>
        <v>s</v>
      </c>
      <c r="P189" t="str">
        <f>VLOOKUP(L189,'Grades Lookup'!$A$10:$B$12,2,TRUE)</f>
        <v>ops</v>
      </c>
    </row>
    <row r="190" spans="1:16" x14ac:dyDescent="0.3">
      <c r="A190" t="s">
        <v>165</v>
      </c>
      <c r="B190">
        <f>INDEX('Hitter Staging'!C:C,MATCH(A190,'Hitter Staging'!A:A,0))</f>
        <v>467</v>
      </c>
      <c r="C190">
        <f>INDEX('Hitter Staging'!D:D,MATCH(A190,'Hitter Staging'!A:A,0))</f>
        <v>100</v>
      </c>
      <c r="D190">
        <f>INDEX('Hitter Staging'!L:L,MATCH(A190,'Hitter Staging'!A:A,0))</f>
        <v>0.45975666046255992</v>
      </c>
      <c r="E190">
        <f>INDEX('Hitter Staging'!M:M,MATCH(A190,'Hitter Staging'!A:A,0))</f>
        <v>0.40225882253862405</v>
      </c>
      <c r="F190">
        <f>INDEX('Hitter Staging'!N:N,MATCH(A190,'Hitter Staging'!A:A,0))</f>
        <v>-2.4841377371976034</v>
      </c>
      <c r="G190">
        <f>INDEX('Hitter Staging'!O:O,MATCH(A190,'Hitter Staging'!A:A,0))</f>
        <v>-1.0712785055203047</v>
      </c>
      <c r="H190">
        <f>INDEX('Hitter Staging'!P:P,MATCH(A190,'Hitter Staging'!A:A,0))</f>
        <v>-1.1560930511174297</v>
      </c>
      <c r="J190">
        <f t="shared" si="3"/>
        <v>0.86201548300118391</v>
      </c>
      <c r="K190">
        <f t="shared" si="4"/>
        <v>-3.5554162427179081</v>
      </c>
      <c r="L190">
        <f>STANDARDIZE(C190,Averages!$B$20,Averages!$B$21)</f>
        <v>0.3572173539132481</v>
      </c>
      <c r="N190" t="str">
        <f>VLOOKUP(J190,'Grades Lookup'!$A$2:$B$4,2,TRUE)</f>
        <v>p</v>
      </c>
      <c r="O190" t="str">
        <f>VLOOKUP(K190,'Grades Lookup'!$A$6:$B$8,2,TRUE)</f>
        <v>s-</v>
      </c>
      <c r="P190" t="str">
        <f>VLOOKUP(L190,'Grades Lookup'!$A$10:$B$12,2,TRUE)</f>
        <v>ops</v>
      </c>
    </row>
    <row r="191" spans="1:16" x14ac:dyDescent="0.3">
      <c r="A191" t="s">
        <v>166</v>
      </c>
      <c r="B191">
        <f>INDEX('Hitter Staging'!C:C,MATCH(A191,'Hitter Staging'!A:A,0))</f>
        <v>718</v>
      </c>
      <c r="C191">
        <f>INDEX('Hitter Staging'!D:D,MATCH(A191,'Hitter Staging'!A:A,0))</f>
        <v>100</v>
      </c>
      <c r="D191">
        <f>INDEX('Hitter Staging'!L:L,MATCH(A191,'Hitter Staging'!A:A,0))</f>
        <v>-0.73290762827638256</v>
      </c>
      <c r="E191">
        <f>INDEX('Hitter Staging'!M:M,MATCH(A191,'Hitter Staging'!A:A,0))</f>
        <v>0.40225882253862405</v>
      </c>
      <c r="F191">
        <f>INDEX('Hitter Staging'!N:N,MATCH(A191,'Hitter Staging'!A:A,0))</f>
        <v>0.88136467152882525</v>
      </c>
      <c r="G191">
        <f>INDEX('Hitter Staging'!O:O,MATCH(A191,'Hitter Staging'!A:A,0))</f>
        <v>0.90248278279679739</v>
      </c>
      <c r="H191">
        <f>INDEX('Hitter Staging'!P:P,MATCH(A191,'Hitter Staging'!A:A,0))</f>
        <v>1.1116080388596667</v>
      </c>
      <c r="J191">
        <f t="shared" si="3"/>
        <v>-0.33064880573775851</v>
      </c>
      <c r="K191">
        <f t="shared" si="4"/>
        <v>1.7838474543256226</v>
      </c>
      <c r="L191">
        <f>STANDARDIZE(C191,Averages!$B$20,Averages!$B$21)</f>
        <v>0.3572173539132481</v>
      </c>
      <c r="N191" t="str">
        <f>VLOOKUP(J191,'Grades Lookup'!$A$2:$B$4,2,TRUE)</f>
        <v>p-</v>
      </c>
      <c r="O191" t="str">
        <f>VLOOKUP(K191,'Grades Lookup'!$A$6:$B$8,2,TRUE)</f>
        <v>S+</v>
      </c>
      <c r="P191" t="str">
        <f>VLOOKUP(L191,'Grades Lookup'!$A$10:$B$12,2,TRUE)</f>
        <v>ops</v>
      </c>
    </row>
    <row r="192" spans="1:16" x14ac:dyDescent="0.3">
      <c r="A192" t="s">
        <v>167</v>
      </c>
      <c r="B192">
        <f>INDEX('Hitter Staging'!C:C,MATCH(A192,'Hitter Staging'!A:A,0))</f>
        <v>690</v>
      </c>
      <c r="C192">
        <f>INDEX('Hitter Staging'!D:D,MATCH(A192,'Hitter Staging'!A:A,0))</f>
        <v>102</v>
      </c>
      <c r="D192">
        <f>INDEX('Hitter Staging'!L:L,MATCH(A192,'Hitter Staging'!A:A,0))</f>
        <v>0.84258717289728213</v>
      </c>
      <c r="E192">
        <f>INDEX('Hitter Staging'!M:M,MATCH(A192,'Hitter Staging'!A:A,0))</f>
        <v>0.40225882253862405</v>
      </c>
      <c r="F192">
        <f>INDEX('Hitter Staging'!N:N,MATCH(A192,'Hitter Staging'!A:A,0))</f>
        <v>-1.9104725538919622</v>
      </c>
      <c r="G192">
        <f>INDEX('Hitter Staging'!O:O,MATCH(A192,'Hitter Staging'!A:A,0))</f>
        <v>-0.21776011057236869</v>
      </c>
      <c r="H192">
        <f>INDEX('Hitter Staging'!P:P,MATCH(A192,'Hitter Staging'!A:A,0))</f>
        <v>0.26122013011825546</v>
      </c>
      <c r="J192">
        <f t="shared" si="3"/>
        <v>1.2448459954359061</v>
      </c>
      <c r="K192">
        <f t="shared" si="4"/>
        <v>-2.1282326644643308</v>
      </c>
      <c r="L192">
        <f>STANDARDIZE(C192,Averages!$B$20,Averages!$B$21)</f>
        <v>0.41455628476985623</v>
      </c>
      <c r="N192" t="str">
        <f>VLOOKUP(J192,'Grades Lookup'!$A$2:$B$4,2,TRUE)</f>
        <v>p</v>
      </c>
      <c r="O192" t="str">
        <f>VLOOKUP(K192,'Grades Lookup'!$A$6:$B$8,2,TRUE)</f>
        <v>s-</v>
      </c>
      <c r="P192" t="str">
        <f>VLOOKUP(L192,'Grades Lookup'!$A$10:$B$12,2,TRUE)</f>
        <v>ops</v>
      </c>
    </row>
    <row r="193" spans="1:16" x14ac:dyDescent="0.3">
      <c r="A193" t="s">
        <v>365</v>
      </c>
      <c r="B193">
        <f>INDEX('Hitter Staging'!C:C,MATCH(A193,'Hitter Staging'!A:A,0))</f>
        <v>231</v>
      </c>
      <c r="C193">
        <f>INDEX('Hitter Staging'!D:D,MATCH(A193,'Hitter Staging'!A:A,0))</f>
        <v>104</v>
      </c>
      <c r="D193">
        <f>INDEX('Hitter Staging'!L:L,MATCH(A193,'Hitter Staging'!A:A,0))</f>
        <v>0.37141115759300858</v>
      </c>
      <c r="E193">
        <f>INDEX('Hitter Staging'!M:M,MATCH(A193,'Hitter Staging'!A:A,0))</f>
        <v>0.38314847708988842</v>
      </c>
      <c r="F193">
        <f>INDEX('Hitter Staging'!N:N,MATCH(A193,'Hitter Staging'!A:A,0))</f>
        <v>0.61365425265285933</v>
      </c>
      <c r="G193">
        <f>INDEX('Hitter Staging'!O:O,MATCH(A193,'Hitter Staging'!A:A,0))</f>
        <v>0.84913788311255112</v>
      </c>
      <c r="H193">
        <f>INDEX('Hitter Staging'!P:P,MATCH(A193,'Hitter Staging'!A:A,0))</f>
        <v>-0.58916777862315572</v>
      </c>
      <c r="J193">
        <f t="shared" si="3"/>
        <v>0.754559634682897</v>
      </c>
      <c r="K193">
        <f t="shared" si="4"/>
        <v>1.4627921357654103</v>
      </c>
      <c r="L193">
        <f>STANDARDIZE(C193,Averages!$B$20,Averages!$B$21)</f>
        <v>0.4718952156264643</v>
      </c>
      <c r="N193" t="str">
        <f>VLOOKUP(J193,'Grades Lookup'!$A$2:$B$4,2,TRUE)</f>
        <v>p</v>
      </c>
      <c r="O193" t="str">
        <f>VLOOKUP(K193,'Grades Lookup'!$A$6:$B$8,2,TRUE)</f>
        <v>s</v>
      </c>
      <c r="P193" t="str">
        <f>VLOOKUP(L193,'Grades Lookup'!$A$10:$B$12,2,TRUE)</f>
        <v>ops</v>
      </c>
    </row>
    <row r="194" spans="1:16" x14ac:dyDescent="0.3">
      <c r="A194" t="s">
        <v>168</v>
      </c>
      <c r="B194">
        <f>INDEX('Hitter Staging'!C:C,MATCH(A194,'Hitter Staging'!A:A,0))</f>
        <v>534</v>
      </c>
      <c r="C194">
        <f>INDEX('Hitter Staging'!D:D,MATCH(A194,'Hitter Staging'!A:A,0))</f>
        <v>84</v>
      </c>
      <c r="D194">
        <f>INDEX('Hitter Staging'!L:L,MATCH(A194,'Hitter Staging'!A:A,0))</f>
        <v>9.165039850609627E-2</v>
      </c>
      <c r="E194">
        <f>INDEX('Hitter Staging'!M:M,MATCH(A194,'Hitter Staging'!A:A,0))</f>
        <v>0.38314847708988842</v>
      </c>
      <c r="F194">
        <f>INDEX('Hitter Staging'!N:N,MATCH(A194,'Hitter Staging'!A:A,0))</f>
        <v>-0.15123265842132902</v>
      </c>
      <c r="G194">
        <f>INDEX('Hitter Staging'!O:O,MATCH(A194,'Hitter Staging'!A:A,0))</f>
        <v>-0.27110501025661449</v>
      </c>
      <c r="H194">
        <f>INDEX('Hitter Staging'!P:P,MATCH(A194,'Hitter Staging'!A:A,0))</f>
        <v>-1.1560930511174297</v>
      </c>
      <c r="J194">
        <f t="shared" si="3"/>
        <v>0.47479887559598466</v>
      </c>
      <c r="K194">
        <f t="shared" si="4"/>
        <v>-0.42233766867794353</v>
      </c>
      <c r="L194">
        <f>STANDARDIZE(C194,Averages!$B$20,Averages!$B$21)</f>
        <v>-0.10149409293961671</v>
      </c>
      <c r="N194" t="str">
        <f>VLOOKUP(J194,'Grades Lookup'!$A$2:$B$4,2,TRUE)</f>
        <v>p</v>
      </c>
      <c r="O194" t="str">
        <f>VLOOKUP(K194,'Grades Lookup'!$A$6:$B$8,2,TRUE)</f>
        <v>s-</v>
      </c>
      <c r="P194" t="str">
        <f>VLOOKUP(L194,'Grades Lookup'!$A$10:$B$12,2,TRUE)</f>
        <v>ops-</v>
      </c>
    </row>
    <row r="195" spans="1:16" x14ac:dyDescent="0.3">
      <c r="A195" t="s">
        <v>169</v>
      </c>
      <c r="B195">
        <f>INDEX('Hitter Staging'!C:C,MATCH(A195,'Hitter Staging'!A:A,0))</f>
        <v>647</v>
      </c>
      <c r="C195">
        <f>INDEX('Hitter Staging'!D:D,MATCH(A195,'Hitter Staging'!A:A,0))</f>
        <v>98</v>
      </c>
      <c r="D195">
        <f>INDEX('Hitter Staging'!L:L,MATCH(A195,'Hitter Staging'!A:A,0))</f>
        <v>1.1223479319841949</v>
      </c>
      <c r="E195">
        <f>INDEX('Hitter Staging'!M:M,MATCH(A195,'Hitter Staging'!A:A,0))</f>
        <v>0.38314847708988842</v>
      </c>
      <c r="F195">
        <f>INDEX('Hitter Staging'!N:N,MATCH(A195,'Hitter Staging'!A:A,0))</f>
        <v>-3.6499621760200773E-2</v>
      </c>
      <c r="G195">
        <f>INDEX('Hitter Staging'!O:O,MATCH(A195,'Hitter Staging'!A:A,0))</f>
        <v>0.10230928753310731</v>
      </c>
      <c r="H195">
        <f>INDEX('Hitter Staging'!P:P,MATCH(A195,'Hitter Staging'!A:A,0))</f>
        <v>-0.30570514237601842</v>
      </c>
      <c r="J195">
        <f t="shared" ref="J195:J258" si="5">SUM(D195:E195)</f>
        <v>1.5054964090740834</v>
      </c>
      <c r="K195">
        <f t="shared" ref="K195:K258" si="6">SUM(F195:G195)</f>
        <v>6.5809665772906534E-2</v>
      </c>
      <c r="L195">
        <f>STANDARDIZE(C195,Averages!$B$20,Averages!$B$21)</f>
        <v>0.29987842305664003</v>
      </c>
      <c r="N195" t="str">
        <f>VLOOKUP(J195,'Grades Lookup'!$A$2:$B$4,2,TRUE)</f>
        <v>p</v>
      </c>
      <c r="O195" t="str">
        <f>VLOOKUP(K195,'Grades Lookup'!$A$6:$B$8,2,TRUE)</f>
        <v>s</v>
      </c>
      <c r="P195" t="str">
        <f>VLOOKUP(L195,'Grades Lookup'!$A$10:$B$12,2,TRUE)</f>
        <v>ops</v>
      </c>
    </row>
    <row r="196" spans="1:16" x14ac:dyDescent="0.3">
      <c r="A196" t="s">
        <v>170</v>
      </c>
      <c r="B196">
        <f>INDEX('Hitter Staging'!C:C,MATCH(A196,'Hitter Staging'!A:A,0))</f>
        <v>650</v>
      </c>
      <c r="C196">
        <f>INDEX('Hitter Staging'!D:D,MATCH(A196,'Hitter Staging'!A:A,0))</f>
        <v>106</v>
      </c>
      <c r="D196">
        <f>INDEX('Hitter Staging'!L:L,MATCH(A196,'Hitter Staging'!A:A,0))</f>
        <v>0.66589616715817979</v>
      </c>
      <c r="E196">
        <f>INDEX('Hitter Staging'!M:M,MATCH(A196,'Hitter Staging'!A:A,0))</f>
        <v>0.36403813164115284</v>
      </c>
      <c r="F196">
        <f>INDEX('Hitter Staging'!N:N,MATCH(A196,'Hitter Staging'!A:A,0))</f>
        <v>-0.34245438618987617</v>
      </c>
      <c r="G196">
        <f>INDEX('Hitter Staging'!O:O,MATCH(A196,'Hitter Staging'!A:A,0))</f>
        <v>-0.80455400709907443</v>
      </c>
      <c r="H196">
        <f>INDEX('Hitter Staging'!P:P,MATCH(A196,'Hitter Staging'!A:A,0))</f>
        <v>0.54468276636539281</v>
      </c>
      <c r="J196">
        <f t="shared" si="5"/>
        <v>1.0299342987993327</v>
      </c>
      <c r="K196">
        <f t="shared" si="6"/>
        <v>-1.1470083932889505</v>
      </c>
      <c r="L196">
        <f>STANDARDIZE(C196,Averages!$B$20,Averages!$B$21)</f>
        <v>0.52923414648307243</v>
      </c>
      <c r="N196" t="str">
        <f>VLOOKUP(J196,'Grades Lookup'!$A$2:$B$4,2,TRUE)</f>
        <v>p</v>
      </c>
      <c r="O196" t="str">
        <f>VLOOKUP(K196,'Grades Lookup'!$A$6:$B$8,2,TRUE)</f>
        <v>s-</v>
      </c>
      <c r="P196" t="str">
        <f>VLOOKUP(L196,'Grades Lookup'!$A$10:$B$12,2,TRUE)</f>
        <v>ops</v>
      </c>
    </row>
    <row r="197" spans="1:16" x14ac:dyDescent="0.3">
      <c r="A197" t="s">
        <v>171</v>
      </c>
      <c r="B197">
        <f>INDEX('Hitter Staging'!C:C,MATCH(A197,'Hitter Staging'!A:A,0))</f>
        <v>503</v>
      </c>
      <c r="C197">
        <f>INDEX('Hitter Staging'!D:D,MATCH(A197,'Hitter Staging'!A:A,0))</f>
        <v>100</v>
      </c>
      <c r="D197">
        <f>INDEX('Hitter Staging'!L:L,MATCH(A197,'Hitter Staging'!A:A,0))</f>
        <v>-0.70345912731986548</v>
      </c>
      <c r="E197">
        <f>INDEX('Hitter Staging'!M:M,MATCH(A197,'Hitter Staging'!A:A,0))</f>
        <v>0.36403813164115284</v>
      </c>
      <c r="F197">
        <f>INDEX('Hitter Staging'!N:N,MATCH(A197,'Hitter Staging'!A:A,0))</f>
        <v>-1.6045177894622871</v>
      </c>
      <c r="G197">
        <f>INDEX('Hitter Staging'!O:O,MATCH(A197,'Hitter Staging'!A:A,0))</f>
        <v>-1.4446928033100264</v>
      </c>
      <c r="H197">
        <f>INDEX('Hitter Staging'!P:P,MATCH(A197,'Hitter Staging'!A:A,0))</f>
        <v>0.54468276636539281</v>
      </c>
      <c r="J197">
        <f t="shared" si="5"/>
        <v>-0.33942099567871264</v>
      </c>
      <c r="K197">
        <f t="shared" si="6"/>
        <v>-3.0492105927723134</v>
      </c>
      <c r="L197">
        <f>STANDARDIZE(C197,Averages!$B$20,Averages!$B$21)</f>
        <v>0.3572173539132481</v>
      </c>
      <c r="N197" t="str">
        <f>VLOOKUP(J197,'Grades Lookup'!$A$2:$B$4,2,TRUE)</f>
        <v>p-</v>
      </c>
      <c r="O197" t="str">
        <f>VLOOKUP(K197,'Grades Lookup'!$A$6:$B$8,2,TRUE)</f>
        <v>s-</v>
      </c>
      <c r="P197" t="str">
        <f>VLOOKUP(L197,'Grades Lookup'!$A$10:$B$12,2,TRUE)</f>
        <v>ops</v>
      </c>
    </row>
    <row r="198" spans="1:16" x14ac:dyDescent="0.3">
      <c r="A198" t="s">
        <v>447</v>
      </c>
      <c r="B198">
        <f>INDEX('Hitter Staging'!C:C,MATCH(A198,'Hitter Staging'!A:A,0))</f>
        <v>231</v>
      </c>
      <c r="C198">
        <f>INDEX('Hitter Staging'!D:D,MATCH(A198,'Hitter Staging'!A:A,0))</f>
        <v>103</v>
      </c>
      <c r="D198">
        <f>INDEX('Hitter Staging'!L:L,MATCH(A198,'Hitter Staging'!A:A,0))</f>
        <v>-0.23228311201559168</v>
      </c>
      <c r="E198">
        <f>INDEX('Hitter Staging'!M:M,MATCH(A198,'Hitter Staging'!A:A,0))</f>
        <v>0.36403813164115284</v>
      </c>
      <c r="F198">
        <f>INDEX('Hitter Staging'!N:N,MATCH(A198,'Hitter Staging'!A:A,0))</f>
        <v>0.42243252488431227</v>
      </c>
      <c r="G198">
        <f>INDEX('Hitter Staging'!O:O,MATCH(A198,'Hitter Staging'!A:A,0))</f>
        <v>-5.7725411519630565E-2</v>
      </c>
      <c r="H198">
        <f>INDEX('Hitter Staging'!P:P,MATCH(A198,'Hitter Staging'!A:A,0))</f>
        <v>0.26122013011825546</v>
      </c>
      <c r="J198">
        <f t="shared" si="5"/>
        <v>0.13175501962556116</v>
      </c>
      <c r="K198">
        <f t="shared" si="6"/>
        <v>0.3647071133646817</v>
      </c>
      <c r="L198">
        <f>STANDARDIZE(C198,Averages!$B$20,Averages!$B$21)</f>
        <v>0.44322575019816024</v>
      </c>
      <c r="N198" t="str">
        <f>VLOOKUP(J198,'Grades Lookup'!$A$2:$B$4,2,TRUE)</f>
        <v>p</v>
      </c>
      <c r="O198" t="str">
        <f>VLOOKUP(K198,'Grades Lookup'!$A$6:$B$8,2,TRUE)</f>
        <v>s</v>
      </c>
      <c r="P198" t="str">
        <f>VLOOKUP(L198,'Grades Lookup'!$A$10:$B$12,2,TRUE)</f>
        <v>ops</v>
      </c>
    </row>
    <row r="199" spans="1:16" x14ac:dyDescent="0.3">
      <c r="A199" t="s">
        <v>1463</v>
      </c>
      <c r="B199">
        <f>INDEX('Hitter Staging'!C:C,MATCH(A199,'Hitter Staging'!A:A,0))</f>
        <v>225</v>
      </c>
      <c r="C199">
        <f>INDEX('Hitter Staging'!D:D,MATCH(A199,'Hitter Staging'!A:A,0))</f>
        <v>100</v>
      </c>
      <c r="D199">
        <f>INDEX('Hitter Staging'!L:L,MATCH(A199,'Hitter Staging'!A:A,0))</f>
        <v>7.6926148027837718E-2</v>
      </c>
      <c r="E199">
        <f>INDEX('Hitter Staging'!M:M,MATCH(A199,'Hitter Staging'!A:A,0))</f>
        <v>0.36403813164115284</v>
      </c>
      <c r="F199">
        <f>INDEX('Hitter Staging'!N:N,MATCH(A199,'Hitter Staging'!A:A,0))</f>
        <v>-0.18947700397503844</v>
      </c>
      <c r="G199">
        <f>INDEX('Hitter Staging'!O:O,MATCH(A199,'Hitter Staging'!A:A,0))</f>
        <v>-0.5378295086778444</v>
      </c>
      <c r="H199">
        <f>INDEX('Hitter Staging'!P:P,MATCH(A199,'Hitter Staging'!A:A,0))</f>
        <v>-2.2242506128881491E-2</v>
      </c>
      <c r="J199">
        <f t="shared" si="5"/>
        <v>0.44096427966899054</v>
      </c>
      <c r="K199">
        <f t="shared" si="6"/>
        <v>-0.72730651265288282</v>
      </c>
      <c r="L199">
        <f>STANDARDIZE(C199,Averages!$B$20,Averages!$B$21)</f>
        <v>0.3572173539132481</v>
      </c>
      <c r="N199" t="str">
        <f>VLOOKUP(J199,'Grades Lookup'!$A$2:$B$4,2,TRUE)</f>
        <v>p</v>
      </c>
      <c r="O199" t="str">
        <f>VLOOKUP(K199,'Grades Lookup'!$A$6:$B$8,2,TRUE)</f>
        <v>s-</v>
      </c>
      <c r="P199" t="str">
        <f>VLOOKUP(L199,'Grades Lookup'!$A$10:$B$12,2,TRUE)</f>
        <v>ops</v>
      </c>
    </row>
    <row r="200" spans="1:16" x14ac:dyDescent="0.3">
      <c r="A200" t="s">
        <v>172</v>
      </c>
      <c r="B200">
        <f>INDEX('Hitter Staging'!C:C,MATCH(A200,'Hitter Staging'!A:A,0))</f>
        <v>576</v>
      </c>
      <c r="C200">
        <f>INDEX('Hitter Staging'!D:D,MATCH(A200,'Hitter Staging'!A:A,0))</f>
        <v>98</v>
      </c>
      <c r="D200">
        <f>INDEX('Hitter Staging'!L:L,MATCH(A200,'Hitter Staging'!A:A,0))</f>
        <v>0.60699916524514552</v>
      </c>
      <c r="E200">
        <f>INDEX('Hitter Staging'!M:M,MATCH(A200,'Hitter Staging'!A:A,0))</f>
        <v>0.36403813164115284</v>
      </c>
      <c r="F200">
        <f>INDEX('Hitter Staging'!N:N,MATCH(A200,'Hitter Staging'!A:A,0))</f>
        <v>-0.91611956949551743</v>
      </c>
      <c r="G200">
        <f>INDEX('Hitter Staging'!O:O,MATCH(A200,'Hitter Staging'!A:A,0))</f>
        <v>-1.0712785055203047</v>
      </c>
      <c r="H200">
        <f>INDEX('Hitter Staging'!P:P,MATCH(A200,'Hitter Staging'!A:A,0))</f>
        <v>-2.2242506128881491E-2</v>
      </c>
      <c r="J200">
        <f t="shared" si="5"/>
        <v>0.97103729688629836</v>
      </c>
      <c r="K200">
        <f t="shared" si="6"/>
        <v>-1.9873980750158222</v>
      </c>
      <c r="L200">
        <f>STANDARDIZE(C200,Averages!$B$20,Averages!$B$21)</f>
        <v>0.29987842305664003</v>
      </c>
      <c r="N200" t="str">
        <f>VLOOKUP(J200,'Grades Lookup'!$A$2:$B$4,2,TRUE)</f>
        <v>p</v>
      </c>
      <c r="O200" t="str">
        <f>VLOOKUP(K200,'Grades Lookup'!$A$6:$B$8,2,TRUE)</f>
        <v>s-</v>
      </c>
      <c r="P200" t="str">
        <f>VLOOKUP(L200,'Grades Lookup'!$A$10:$B$12,2,TRUE)</f>
        <v>ops</v>
      </c>
    </row>
    <row r="201" spans="1:16" x14ac:dyDescent="0.3">
      <c r="A201" t="s">
        <v>173</v>
      </c>
      <c r="B201">
        <f>INDEX('Hitter Staging'!C:C,MATCH(A201,'Hitter Staging'!A:A,0))</f>
        <v>508</v>
      </c>
      <c r="C201">
        <f>INDEX('Hitter Staging'!D:D,MATCH(A201,'Hitter Staging'!A:A,0))</f>
        <v>98</v>
      </c>
      <c r="D201">
        <f>INDEX('Hitter Staging'!L:L,MATCH(A201,'Hitter Staging'!A:A,0))</f>
        <v>0.75424167002773079</v>
      </c>
      <c r="E201">
        <f>INDEX('Hitter Staging'!M:M,MATCH(A201,'Hitter Staging'!A:A,0))</f>
        <v>0.36403813164115284</v>
      </c>
      <c r="F201">
        <f>INDEX('Hitter Staging'!N:N,MATCH(A201,'Hitter Staging'!A:A,0))</f>
        <v>1.4550298548344665</v>
      </c>
      <c r="G201">
        <f>INDEX('Hitter Staging'!O:O,MATCH(A201,'Hitter Staging'!A:A,0))</f>
        <v>0.84913788311255112</v>
      </c>
      <c r="H201">
        <f>INDEX('Hitter Staging'!P:P,MATCH(A201,'Hitter Staging'!A:A,0))</f>
        <v>-2.289943596105978</v>
      </c>
      <c r="J201">
        <f t="shared" si="5"/>
        <v>1.1182798016688835</v>
      </c>
      <c r="K201">
        <f t="shared" si="6"/>
        <v>2.3041677379470178</v>
      </c>
      <c r="L201">
        <f>STANDARDIZE(C201,Averages!$B$20,Averages!$B$21)</f>
        <v>0.29987842305664003</v>
      </c>
      <c r="N201" t="str">
        <f>VLOOKUP(J201,'Grades Lookup'!$A$2:$B$4,2,TRUE)</f>
        <v>p</v>
      </c>
      <c r="O201" t="str">
        <f>VLOOKUP(K201,'Grades Lookup'!$A$6:$B$8,2,TRUE)</f>
        <v>S+</v>
      </c>
      <c r="P201" t="str">
        <f>VLOOKUP(L201,'Grades Lookup'!$A$10:$B$12,2,TRUE)</f>
        <v>ops</v>
      </c>
    </row>
    <row r="202" spans="1:16" x14ac:dyDescent="0.3">
      <c r="A202" t="s">
        <v>174</v>
      </c>
      <c r="B202">
        <f>INDEX('Hitter Staging'!C:C,MATCH(A202,'Hitter Staging'!A:A,0))</f>
        <v>409</v>
      </c>
      <c r="C202">
        <f>INDEX('Hitter Staging'!D:D,MATCH(A202,'Hitter Staging'!A:A,0))</f>
        <v>101</v>
      </c>
      <c r="D202">
        <f>INDEX('Hitter Staging'!L:L,MATCH(A202,'Hitter Staging'!A:A,0))</f>
        <v>-0.26173161297210884</v>
      </c>
      <c r="E202">
        <f>INDEX('Hitter Staging'!M:M,MATCH(A202,'Hitter Staging'!A:A,0))</f>
        <v>0.36403813164115284</v>
      </c>
      <c r="F202">
        <f>INDEX('Hitter Staging'!N:N,MATCH(A202,'Hitter Staging'!A:A,0))</f>
        <v>1.7992289648178514</v>
      </c>
      <c r="G202">
        <f>INDEX('Hitter Staging'!O:O,MATCH(A202,'Hitter Staging'!A:A,0))</f>
        <v>2.1294154755344552</v>
      </c>
      <c r="H202">
        <f>INDEX('Hitter Staging'!P:P,MATCH(A202,'Hitter Staging'!A:A,0))</f>
        <v>1.1116080388596667</v>
      </c>
      <c r="J202">
        <f t="shared" si="5"/>
        <v>0.102306518669044</v>
      </c>
      <c r="K202">
        <f t="shared" si="6"/>
        <v>3.9286444403523069</v>
      </c>
      <c r="L202">
        <f>STANDARDIZE(C202,Averages!$B$20,Averages!$B$21)</f>
        <v>0.38588681934155217</v>
      </c>
      <c r="N202" t="str">
        <f>VLOOKUP(J202,'Grades Lookup'!$A$2:$B$4,2,TRUE)</f>
        <v>p</v>
      </c>
      <c r="O202" t="str">
        <f>VLOOKUP(K202,'Grades Lookup'!$A$6:$B$8,2,TRUE)</f>
        <v>S+</v>
      </c>
      <c r="P202" t="str">
        <f>VLOOKUP(L202,'Grades Lookup'!$A$10:$B$12,2,TRUE)</f>
        <v>ops</v>
      </c>
    </row>
    <row r="203" spans="1:16" x14ac:dyDescent="0.3">
      <c r="A203" t="s">
        <v>347</v>
      </c>
      <c r="B203">
        <f>INDEX('Hitter Staging'!C:C,MATCH(A203,'Hitter Staging'!A:A,0))</f>
        <v>325</v>
      </c>
      <c r="C203">
        <f>INDEX('Hitter Staging'!D:D,MATCH(A203,'Hitter Staging'!A:A,0))</f>
        <v>105</v>
      </c>
      <c r="D203">
        <f>INDEX('Hitter Staging'!L:L,MATCH(A203,'Hitter Staging'!A:A,0))</f>
        <v>0.54810216333211126</v>
      </c>
      <c r="E203">
        <f>INDEX('Hitter Staging'!M:M,MATCH(A203,'Hitter Staging'!A:A,0))</f>
        <v>0.34492778619241721</v>
      </c>
      <c r="F203">
        <f>INDEX('Hitter Staging'!N:N,MATCH(A203,'Hitter Staging'!A:A,0))</f>
        <v>-1.1838299883714833</v>
      </c>
      <c r="G203">
        <f>INDEX('Hitter Staging'!O:O,MATCH(A203,'Hitter Staging'!A:A,0))</f>
        <v>-0.91124380646756642</v>
      </c>
      <c r="H203">
        <f>INDEX('Hitter Staging'!P:P,MATCH(A203,'Hitter Staging'!A:A,0))</f>
        <v>0.26122013011825546</v>
      </c>
      <c r="J203">
        <f t="shared" si="5"/>
        <v>0.89302994952452841</v>
      </c>
      <c r="K203">
        <f t="shared" si="6"/>
        <v>-2.0950737948390499</v>
      </c>
      <c r="L203">
        <f>STANDARDIZE(C203,Averages!$B$20,Averages!$B$21)</f>
        <v>0.50056468105476837</v>
      </c>
      <c r="N203" t="str">
        <f>VLOOKUP(J203,'Grades Lookup'!$A$2:$B$4,2,TRUE)</f>
        <v>p</v>
      </c>
      <c r="O203" t="str">
        <f>VLOOKUP(K203,'Grades Lookup'!$A$6:$B$8,2,TRUE)</f>
        <v>s-</v>
      </c>
      <c r="P203" t="str">
        <f>VLOOKUP(L203,'Grades Lookup'!$A$10:$B$12,2,TRUE)</f>
        <v>ops</v>
      </c>
    </row>
    <row r="204" spans="1:16" x14ac:dyDescent="0.3">
      <c r="A204" t="s">
        <v>175</v>
      </c>
      <c r="B204">
        <f>INDEX('Hitter Staging'!C:C,MATCH(A204,'Hitter Staging'!A:A,0))</f>
        <v>542</v>
      </c>
      <c r="C204">
        <f>INDEX('Hitter Staging'!D:D,MATCH(A204,'Hitter Staging'!A:A,0))</f>
        <v>102</v>
      </c>
      <c r="D204">
        <f>INDEX('Hitter Staging'!L:L,MATCH(A204,'Hitter Staging'!A:A,0))</f>
        <v>-1.1419354841713662E-2</v>
      </c>
      <c r="E204">
        <f>INDEX('Hitter Staging'!M:M,MATCH(A204,'Hitter Staging'!A:A,0))</f>
        <v>0.34492778619241721</v>
      </c>
      <c r="F204">
        <f>INDEX('Hitter Staging'!N:N,MATCH(A204,'Hitter Staging'!A:A,0))</f>
        <v>-0.22772134952874787</v>
      </c>
      <c r="G204">
        <f>INDEX('Hitter Staging'!O:O,MATCH(A204,'Hitter Staging'!A:A,0))</f>
        <v>0.95582768248104322</v>
      </c>
      <c r="H204">
        <f>INDEX('Hitter Staging'!P:P,MATCH(A204,'Hitter Staging'!A:A,0))</f>
        <v>1.6785333113539409</v>
      </c>
      <c r="J204">
        <f t="shared" si="5"/>
        <v>0.33350843135070357</v>
      </c>
      <c r="K204">
        <f t="shared" si="6"/>
        <v>0.72810633295229532</v>
      </c>
      <c r="L204">
        <f>STANDARDIZE(C204,Averages!$B$20,Averages!$B$21)</f>
        <v>0.41455628476985623</v>
      </c>
      <c r="N204" t="str">
        <f>VLOOKUP(J204,'Grades Lookup'!$A$2:$B$4,2,TRUE)</f>
        <v>p</v>
      </c>
      <c r="O204" t="str">
        <f>VLOOKUP(K204,'Grades Lookup'!$A$6:$B$8,2,TRUE)</f>
        <v>s</v>
      </c>
      <c r="P204" t="str">
        <f>VLOOKUP(L204,'Grades Lookup'!$A$10:$B$12,2,TRUE)</f>
        <v>ops</v>
      </c>
    </row>
    <row r="205" spans="1:16" x14ac:dyDescent="0.3">
      <c r="A205" t="s">
        <v>176</v>
      </c>
      <c r="B205">
        <f>INDEX('Hitter Staging'!C:C,MATCH(A205,'Hitter Staging'!A:A,0))</f>
        <v>482</v>
      </c>
      <c r="C205">
        <f>INDEX('Hitter Staging'!D:D,MATCH(A205,'Hitter Staging'!A:A,0))</f>
        <v>102</v>
      </c>
      <c r="D205">
        <f>INDEX('Hitter Staging'!L:L,MATCH(A205,'Hitter Staging'!A:A,0))</f>
        <v>0.82786292241902359</v>
      </c>
      <c r="E205">
        <f>INDEX('Hitter Staging'!M:M,MATCH(A205,'Hitter Staging'!A:A,0))</f>
        <v>0.34492778619241721</v>
      </c>
      <c r="F205">
        <f>INDEX('Hitter Staging'!N:N,MATCH(A205,'Hitter Staging'!A:A,0))</f>
        <v>-1.5280290983548681</v>
      </c>
      <c r="G205">
        <f>INDEX('Hitter Staging'!O:O,MATCH(A205,'Hitter Staging'!A:A,0))</f>
        <v>-1.3913479036257803</v>
      </c>
      <c r="H205">
        <f>INDEX('Hitter Staging'!P:P,MATCH(A205,'Hitter Staging'!A:A,0))</f>
        <v>-0.30570514237601842</v>
      </c>
      <c r="J205">
        <f t="shared" si="5"/>
        <v>1.1727907086114409</v>
      </c>
      <c r="K205">
        <f t="shared" si="6"/>
        <v>-2.9193770019806484</v>
      </c>
      <c r="L205">
        <f>STANDARDIZE(C205,Averages!$B$20,Averages!$B$21)</f>
        <v>0.41455628476985623</v>
      </c>
      <c r="N205" t="str">
        <f>VLOOKUP(J205,'Grades Lookup'!$A$2:$B$4,2,TRUE)</f>
        <v>p</v>
      </c>
      <c r="O205" t="str">
        <f>VLOOKUP(K205,'Grades Lookup'!$A$6:$B$8,2,TRUE)</f>
        <v>s-</v>
      </c>
      <c r="P205" t="str">
        <f>VLOOKUP(L205,'Grades Lookup'!$A$10:$B$12,2,TRUE)</f>
        <v>ops</v>
      </c>
    </row>
    <row r="206" spans="1:16" x14ac:dyDescent="0.3">
      <c r="A206" t="s">
        <v>1464</v>
      </c>
      <c r="B206">
        <f>INDEX('Hitter Staging'!C:C,MATCH(A206,'Hitter Staging'!A:A,0))</f>
        <v>63</v>
      </c>
      <c r="C206">
        <f>INDEX('Hitter Staging'!D:D,MATCH(A206,'Hitter Staging'!A:A,0))</f>
        <v>100</v>
      </c>
      <c r="D206">
        <f>INDEX('Hitter Staging'!L:L,MATCH(A206,'Hitter Staging'!A:A,0))</f>
        <v>1.2548661862885215</v>
      </c>
      <c r="E206">
        <f>INDEX('Hitter Staging'!M:M,MATCH(A206,'Hitter Staging'!A:A,0))</f>
        <v>0.34492778619241721</v>
      </c>
      <c r="F206">
        <f>INDEX('Hitter Staging'!N:N,MATCH(A206,'Hitter Staging'!A:A,0))</f>
        <v>0.19296645156205572</v>
      </c>
      <c r="G206">
        <f>INDEX('Hitter Staging'!O:O,MATCH(A206,'Hitter Staging'!A:A,0))</f>
        <v>-1.1246234052045503</v>
      </c>
      <c r="H206">
        <f>INDEX('Hitter Staging'!P:P,MATCH(A206,'Hitter Staging'!A:A,0))</f>
        <v>-1.1560930511174297</v>
      </c>
      <c r="J206">
        <f t="shared" si="5"/>
        <v>1.5997939724809387</v>
      </c>
      <c r="K206">
        <f t="shared" si="6"/>
        <v>-0.93165695364249457</v>
      </c>
      <c r="L206">
        <f>STANDARDIZE(C206,Averages!$B$20,Averages!$B$21)</f>
        <v>0.3572173539132481</v>
      </c>
      <c r="N206" t="str">
        <f>VLOOKUP(J206,'Grades Lookup'!$A$2:$B$4,2,TRUE)</f>
        <v>p</v>
      </c>
      <c r="O206" t="str">
        <f>VLOOKUP(K206,'Grades Lookup'!$A$6:$B$8,2,TRUE)</f>
        <v>s-</v>
      </c>
      <c r="P206" t="str">
        <f>VLOOKUP(L206,'Grades Lookup'!$A$10:$B$12,2,TRUE)</f>
        <v>ops</v>
      </c>
    </row>
    <row r="207" spans="1:16" x14ac:dyDescent="0.3">
      <c r="A207" t="s">
        <v>177</v>
      </c>
      <c r="B207">
        <f>INDEX('Hitter Staging'!C:C,MATCH(A207,'Hitter Staging'!A:A,0))</f>
        <v>480</v>
      </c>
      <c r="C207">
        <f>INDEX('Hitter Staging'!D:D,MATCH(A207,'Hitter Staging'!A:A,0))</f>
        <v>92</v>
      </c>
      <c r="D207">
        <f>INDEX('Hitter Staging'!L:L,MATCH(A207,'Hitter Staging'!A:A,0))</f>
        <v>0.35668690711474998</v>
      </c>
      <c r="E207">
        <f>INDEX('Hitter Staging'!M:M,MATCH(A207,'Hitter Staging'!A:A,0))</f>
        <v>0.34492778619241721</v>
      </c>
      <c r="F207">
        <f>INDEX('Hitter Staging'!N:N,MATCH(A207,'Hitter Staging'!A:A,0))</f>
        <v>-0.15123265842132902</v>
      </c>
      <c r="G207">
        <f>INDEX('Hitter Staging'!O:O,MATCH(A207,'Hitter Staging'!A:A,0))</f>
        <v>-0.69786420773058255</v>
      </c>
      <c r="H207">
        <f>INDEX('Hitter Staging'!P:P,MATCH(A207,'Hitter Staging'!A:A,0))</f>
        <v>0.26122013011825546</v>
      </c>
      <c r="J207">
        <f t="shared" si="5"/>
        <v>0.70161469330716719</v>
      </c>
      <c r="K207">
        <f t="shared" si="6"/>
        <v>-0.8490968661519116</v>
      </c>
      <c r="L207">
        <f>STANDARDIZE(C207,Averages!$B$20,Averages!$B$21)</f>
        <v>0.1278616304868157</v>
      </c>
      <c r="N207" t="str">
        <f>VLOOKUP(J207,'Grades Lookup'!$A$2:$B$4,2,TRUE)</f>
        <v>p</v>
      </c>
      <c r="O207" t="str">
        <f>VLOOKUP(K207,'Grades Lookup'!$A$6:$B$8,2,TRUE)</f>
        <v>s-</v>
      </c>
      <c r="P207" t="str">
        <f>VLOOKUP(L207,'Grades Lookup'!$A$10:$B$12,2,TRUE)</f>
        <v>ops</v>
      </c>
    </row>
    <row r="208" spans="1:16" x14ac:dyDescent="0.3">
      <c r="A208" t="s">
        <v>408</v>
      </c>
      <c r="B208">
        <f>INDEX('Hitter Staging'!C:C,MATCH(A208,'Hitter Staging'!A:A,0))</f>
        <v>365</v>
      </c>
      <c r="C208">
        <f>INDEX('Hitter Staging'!D:D,MATCH(A208,'Hitter Staging'!A:A,0))</f>
        <v>100</v>
      </c>
      <c r="D208">
        <f>INDEX('Hitter Staging'!L:L,MATCH(A208,'Hitter Staging'!A:A,0))</f>
        <v>0.15054740041913053</v>
      </c>
      <c r="E208">
        <f>INDEX('Hitter Staging'!M:M,MATCH(A208,'Hitter Staging'!A:A,0))</f>
        <v>0.32581744074368163</v>
      </c>
      <c r="F208">
        <f>INDEX('Hitter Staging'!N:N,MATCH(A208,'Hitter Staging'!A:A,0))</f>
        <v>-0.49543176840471381</v>
      </c>
      <c r="G208">
        <f>INDEX('Hitter Staging'!O:O,MATCH(A208,'Hitter Staging'!A:A,0))</f>
        <v>-0.80455400709907443</v>
      </c>
      <c r="H208">
        <f>INDEX('Hitter Staging'!P:P,MATCH(A208,'Hitter Staging'!A:A,0))</f>
        <v>0.54468276636539281</v>
      </c>
      <c r="J208">
        <f t="shared" si="5"/>
        <v>0.47636484116281219</v>
      </c>
      <c r="K208">
        <f t="shared" si="6"/>
        <v>-1.2999857755037882</v>
      </c>
      <c r="L208">
        <f>STANDARDIZE(C208,Averages!$B$20,Averages!$B$21)</f>
        <v>0.3572173539132481</v>
      </c>
      <c r="N208" t="str">
        <f>VLOOKUP(J208,'Grades Lookup'!$A$2:$B$4,2,TRUE)</f>
        <v>p</v>
      </c>
      <c r="O208" t="str">
        <f>VLOOKUP(K208,'Grades Lookup'!$A$6:$B$8,2,TRUE)</f>
        <v>s-</v>
      </c>
      <c r="P208" t="str">
        <f>VLOOKUP(L208,'Grades Lookup'!$A$10:$B$12,2,TRUE)</f>
        <v>ops</v>
      </c>
    </row>
    <row r="209" spans="1:16" x14ac:dyDescent="0.3">
      <c r="A209" t="s">
        <v>178</v>
      </c>
      <c r="B209">
        <f>INDEX('Hitter Staging'!C:C,MATCH(A209,'Hitter Staging'!A:A,0))</f>
        <v>464</v>
      </c>
      <c r="C209">
        <f>INDEX('Hitter Staging'!D:D,MATCH(A209,'Hitter Staging'!A:A,0))</f>
        <v>99</v>
      </c>
      <c r="D209">
        <f>INDEX('Hitter Staging'!L:L,MATCH(A209,'Hitter Staging'!A:A,0))</f>
        <v>0.28306565472345718</v>
      </c>
      <c r="E209">
        <f>INDEX('Hitter Staging'!M:M,MATCH(A209,'Hitter Staging'!A:A,0))</f>
        <v>0.32581744074368163</v>
      </c>
      <c r="F209">
        <f>INDEX('Hitter Staging'!N:N,MATCH(A209,'Hitter Staging'!A:A,0))</f>
        <v>0.57540990709914996</v>
      </c>
      <c r="G209">
        <f>INDEX('Hitter Staging'!O:O,MATCH(A209,'Hitter Staging'!A:A,0))</f>
        <v>0.10230928753310731</v>
      </c>
      <c r="H209">
        <f>INDEX('Hitter Staging'!P:P,MATCH(A209,'Hitter Staging'!A:A,0))</f>
        <v>0.54468276636539281</v>
      </c>
      <c r="J209">
        <f t="shared" si="5"/>
        <v>0.60888309546713881</v>
      </c>
      <c r="K209">
        <f t="shared" si="6"/>
        <v>0.67771919463225727</v>
      </c>
      <c r="L209">
        <f>STANDARDIZE(C209,Averages!$B$20,Averages!$B$21)</f>
        <v>0.32854788848494404</v>
      </c>
      <c r="N209" t="str">
        <f>VLOOKUP(J209,'Grades Lookup'!$A$2:$B$4,2,TRUE)</f>
        <v>p</v>
      </c>
      <c r="O209" t="str">
        <f>VLOOKUP(K209,'Grades Lookup'!$A$6:$B$8,2,TRUE)</f>
        <v>s</v>
      </c>
      <c r="P209" t="str">
        <f>VLOOKUP(L209,'Grades Lookup'!$A$10:$B$12,2,TRUE)</f>
        <v>ops</v>
      </c>
    </row>
    <row r="210" spans="1:16" x14ac:dyDescent="0.3">
      <c r="A210" t="s">
        <v>1376</v>
      </c>
      <c r="B210">
        <f>INDEX('Hitter Staging'!C:C,MATCH(A210,'Hitter Staging'!A:A,0))</f>
        <v>121</v>
      </c>
      <c r="C210">
        <f>INDEX('Hitter Staging'!D:D,MATCH(A210,'Hitter Staging'!A:A,0))</f>
        <v>96</v>
      </c>
      <c r="D210">
        <f>INDEX('Hitter Staging'!L:L,MATCH(A210,'Hitter Staging'!A:A,0))</f>
        <v>0.87203567385379932</v>
      </c>
      <c r="E210">
        <f>INDEX('Hitter Staging'!M:M,MATCH(A210,'Hitter Staging'!A:A,0))</f>
        <v>0.306707095294946</v>
      </c>
      <c r="F210">
        <f>INDEX('Hitter Staging'!N:N,MATCH(A210,'Hitter Staging'!A:A,0))</f>
        <v>-0.38069873174358554</v>
      </c>
      <c r="G210">
        <f>INDEX('Hitter Staging'!O:O,MATCH(A210,'Hitter Staging'!A:A,0))</f>
        <v>-1.2846581042572882</v>
      </c>
      <c r="H210">
        <f>INDEX('Hitter Staging'!P:P,MATCH(A210,'Hitter Staging'!A:A,0))</f>
        <v>-0.58916777862315572</v>
      </c>
      <c r="J210">
        <f t="shared" si="5"/>
        <v>1.1787427691487453</v>
      </c>
      <c r="K210">
        <f t="shared" si="6"/>
        <v>-1.6653568360008737</v>
      </c>
      <c r="L210">
        <f>STANDARDIZE(C210,Averages!$B$20,Averages!$B$21)</f>
        <v>0.2425394922000319</v>
      </c>
      <c r="N210" t="str">
        <f>VLOOKUP(J210,'Grades Lookup'!$A$2:$B$4,2,TRUE)</f>
        <v>p</v>
      </c>
      <c r="O210" t="str">
        <f>VLOOKUP(K210,'Grades Lookup'!$A$6:$B$8,2,TRUE)</f>
        <v>s-</v>
      </c>
      <c r="P210" t="str">
        <f>VLOOKUP(L210,'Grades Lookup'!$A$10:$B$12,2,TRUE)</f>
        <v>ops</v>
      </c>
    </row>
    <row r="211" spans="1:16" x14ac:dyDescent="0.3">
      <c r="A211" t="s">
        <v>179</v>
      </c>
      <c r="B211">
        <f>INDEX('Hitter Staging'!C:C,MATCH(A211,'Hitter Staging'!A:A,0))</f>
        <v>422</v>
      </c>
      <c r="C211">
        <f>INDEX('Hitter Staging'!D:D,MATCH(A211,'Hitter Staging'!A:A,0))</f>
        <v>99</v>
      </c>
      <c r="D211">
        <f>INDEX('Hitter Staging'!L:L,MATCH(A211,'Hitter Staging'!A:A,0))</f>
        <v>0.31251415567997431</v>
      </c>
      <c r="E211">
        <f>INDEX('Hitter Staging'!M:M,MATCH(A211,'Hitter Staging'!A:A,0))</f>
        <v>0.306707095294946</v>
      </c>
      <c r="F211">
        <f>INDEX('Hitter Staging'!N:N,MATCH(A211,'Hitter Staging'!A:A,0))</f>
        <v>7.82334149009275E-2</v>
      </c>
      <c r="G211">
        <f>INDEX('Hitter Staging'!O:O,MATCH(A211,'Hitter Staging'!A:A,0))</f>
        <v>-0.43113970930935258</v>
      </c>
      <c r="H211">
        <f>INDEX('Hitter Staging'!P:P,MATCH(A211,'Hitter Staging'!A:A,0))</f>
        <v>-1.1560930511174297</v>
      </c>
      <c r="J211">
        <f t="shared" si="5"/>
        <v>0.61922125097492031</v>
      </c>
      <c r="K211">
        <f t="shared" si="6"/>
        <v>-0.35290629440842508</v>
      </c>
      <c r="L211">
        <f>STANDARDIZE(C211,Averages!$B$20,Averages!$B$21)</f>
        <v>0.32854788848494404</v>
      </c>
      <c r="N211" t="str">
        <f>VLOOKUP(J211,'Grades Lookup'!$A$2:$B$4,2,TRUE)</f>
        <v>p</v>
      </c>
      <c r="O211" t="str">
        <f>VLOOKUP(K211,'Grades Lookup'!$A$6:$B$8,2,TRUE)</f>
        <v>s-</v>
      </c>
      <c r="P211" t="str">
        <f>VLOOKUP(L211,'Grades Lookup'!$A$10:$B$12,2,TRUE)</f>
        <v>ops</v>
      </c>
    </row>
    <row r="212" spans="1:16" x14ac:dyDescent="0.3">
      <c r="A212" t="s">
        <v>180</v>
      </c>
      <c r="B212">
        <f>INDEX('Hitter Staging'!C:C,MATCH(A212,'Hitter Staging'!A:A,0))</f>
        <v>647</v>
      </c>
      <c r="C212">
        <f>INDEX('Hitter Staging'!D:D,MATCH(A212,'Hitter Staging'!A:A,0))</f>
        <v>103</v>
      </c>
      <c r="D212">
        <f>INDEX('Hitter Staging'!L:L,MATCH(A212,'Hitter Staging'!A:A,0))</f>
        <v>-0.1881103605808164</v>
      </c>
      <c r="E212">
        <f>INDEX('Hitter Staging'!M:M,MATCH(A212,'Hitter Staging'!A:A,0))</f>
        <v>0.306707095294946</v>
      </c>
      <c r="F212">
        <f>INDEX('Hitter Staging'!N:N,MATCH(A212,'Hitter Staging'!A:A,0))</f>
        <v>0.76663163486769703</v>
      </c>
      <c r="G212">
        <f>INDEX('Hitter Staging'!O:O,MATCH(A212,'Hitter Staging'!A:A,0))</f>
        <v>0.6891031840598133</v>
      </c>
      <c r="H212">
        <f>INDEX('Hitter Staging'!P:P,MATCH(A212,'Hitter Staging'!A:A,0))</f>
        <v>1.395070675106804</v>
      </c>
      <c r="J212">
        <f t="shared" si="5"/>
        <v>0.1185967347141296</v>
      </c>
      <c r="K212">
        <f t="shared" si="6"/>
        <v>1.4557348189275103</v>
      </c>
      <c r="L212">
        <f>STANDARDIZE(C212,Averages!$B$20,Averages!$B$21)</f>
        <v>0.44322575019816024</v>
      </c>
      <c r="N212" t="str">
        <f>VLOOKUP(J212,'Grades Lookup'!$A$2:$B$4,2,TRUE)</f>
        <v>p</v>
      </c>
      <c r="O212" t="str">
        <f>VLOOKUP(K212,'Grades Lookup'!$A$6:$B$8,2,TRUE)</f>
        <v>s</v>
      </c>
      <c r="P212" t="str">
        <f>VLOOKUP(L212,'Grades Lookup'!$A$10:$B$12,2,TRUE)</f>
        <v>ops</v>
      </c>
    </row>
    <row r="213" spans="1:16" x14ac:dyDescent="0.3">
      <c r="A213" t="s">
        <v>1362</v>
      </c>
      <c r="B213">
        <f>INDEX('Hitter Staging'!C:C,MATCH(A213,'Hitter Staging'!A:A,0))</f>
        <v>359</v>
      </c>
      <c r="C213">
        <f>INDEX('Hitter Staging'!D:D,MATCH(A213,'Hitter Staging'!A:A,0))</f>
        <v>94</v>
      </c>
      <c r="D213">
        <f>INDEX('Hitter Staging'!L:L,MATCH(A213,'Hitter Staging'!A:A,0))</f>
        <v>-0.1586618596242993</v>
      </c>
      <c r="E213">
        <f>INDEX('Hitter Staging'!M:M,MATCH(A213,'Hitter Staging'!A:A,0))</f>
        <v>0.306707095294946</v>
      </c>
      <c r="F213">
        <f>INDEX('Hitter Staging'!N:N,MATCH(A213,'Hitter Staging'!A:A,0))</f>
        <v>-0.53367611395842318</v>
      </c>
      <c r="G213">
        <f>INDEX('Hitter Staging'!O:O,MATCH(A213,'Hitter Staging'!A:A,0))</f>
        <v>-0.27110501025661449</v>
      </c>
      <c r="H213">
        <f>INDEX('Hitter Staging'!P:P,MATCH(A213,'Hitter Staging'!A:A,0))</f>
        <v>0.26122013011825546</v>
      </c>
      <c r="J213">
        <f t="shared" si="5"/>
        <v>0.1480452356706467</v>
      </c>
      <c r="K213">
        <f t="shared" si="6"/>
        <v>-0.80478112421503767</v>
      </c>
      <c r="L213">
        <f>STANDARDIZE(C213,Averages!$B$20,Averages!$B$21)</f>
        <v>0.1852005613434238</v>
      </c>
      <c r="N213" t="str">
        <f>VLOOKUP(J213,'Grades Lookup'!$A$2:$B$4,2,TRUE)</f>
        <v>p</v>
      </c>
      <c r="O213" t="str">
        <f>VLOOKUP(K213,'Grades Lookup'!$A$6:$B$8,2,TRUE)</f>
        <v>s-</v>
      </c>
      <c r="P213" t="str">
        <f>VLOOKUP(L213,'Grades Lookup'!$A$10:$B$12,2,TRUE)</f>
        <v>ops</v>
      </c>
    </row>
    <row r="214" spans="1:16" x14ac:dyDescent="0.3">
      <c r="A214" t="s">
        <v>1465</v>
      </c>
      <c r="B214">
        <f>INDEX('Hitter Staging'!C:C,MATCH(A214,'Hitter Staging'!A:A,0))</f>
        <v>348</v>
      </c>
      <c r="C214">
        <f>INDEX('Hitter Staging'!D:D,MATCH(A214,'Hitter Staging'!A:A,0))</f>
        <v>99</v>
      </c>
      <c r="D214">
        <f>INDEX('Hitter Staging'!L:L,MATCH(A214,'Hitter Staging'!A:A,0))</f>
        <v>0.43030815950604279</v>
      </c>
      <c r="E214">
        <f>INDEX('Hitter Staging'!M:M,MATCH(A214,'Hitter Staging'!A:A,0))</f>
        <v>0.306707095294946</v>
      </c>
      <c r="F214">
        <f>INDEX('Hitter Staging'!N:N,MATCH(A214,'Hitter Staging'!A:A,0))</f>
        <v>-0.38069873174358554</v>
      </c>
      <c r="G214">
        <f>INDEX('Hitter Staging'!O:O,MATCH(A214,'Hitter Staging'!A:A,0))</f>
        <v>-0.96458870615181247</v>
      </c>
      <c r="H214">
        <f>INDEX('Hitter Staging'!P:P,MATCH(A214,'Hitter Staging'!A:A,0))</f>
        <v>0.26122013011825546</v>
      </c>
      <c r="J214">
        <f t="shared" si="5"/>
        <v>0.73701525480098873</v>
      </c>
      <c r="K214">
        <f t="shared" si="6"/>
        <v>-1.3452874378953981</v>
      </c>
      <c r="L214">
        <f>STANDARDIZE(C214,Averages!$B$20,Averages!$B$21)</f>
        <v>0.32854788848494404</v>
      </c>
      <c r="N214" t="str">
        <f>VLOOKUP(J214,'Grades Lookup'!$A$2:$B$4,2,TRUE)</f>
        <v>p</v>
      </c>
      <c r="O214" t="str">
        <f>VLOOKUP(K214,'Grades Lookup'!$A$6:$B$8,2,TRUE)</f>
        <v>s-</v>
      </c>
      <c r="P214" t="str">
        <f>VLOOKUP(L214,'Grades Lookup'!$A$10:$B$12,2,TRUE)</f>
        <v>ops</v>
      </c>
    </row>
    <row r="215" spans="1:16" x14ac:dyDescent="0.3">
      <c r="A215" t="s">
        <v>405</v>
      </c>
      <c r="B215">
        <f>INDEX('Hitter Staging'!C:C,MATCH(A215,'Hitter Staging'!A:A,0))</f>
        <v>399</v>
      </c>
      <c r="C215">
        <f>INDEX('Hitter Staging'!D:D,MATCH(A215,'Hitter Staging'!A:A,0))</f>
        <v>103</v>
      </c>
      <c r="D215">
        <f>INDEX('Hitter Staging'!L:L,MATCH(A215,'Hitter Staging'!A:A,0))</f>
        <v>0.57755066428862845</v>
      </c>
      <c r="E215">
        <f>INDEX('Hitter Staging'!M:M,MATCH(A215,'Hitter Staging'!A:A,0))</f>
        <v>0.306707095294946</v>
      </c>
      <c r="F215">
        <f>INDEX('Hitter Staging'!N:N,MATCH(A215,'Hitter Staging'!A:A,0))</f>
        <v>-0.68665349617326088</v>
      </c>
      <c r="G215">
        <f>INDEX('Hitter Staging'!O:O,MATCH(A215,'Hitter Staging'!A:A,0))</f>
        <v>-0.59117440836209045</v>
      </c>
      <c r="H215">
        <f>INDEX('Hitter Staging'!P:P,MATCH(A215,'Hitter Staging'!A:A,0))</f>
        <v>1.1116080388596667</v>
      </c>
      <c r="J215">
        <f t="shared" si="5"/>
        <v>0.88425775958357444</v>
      </c>
      <c r="K215">
        <f t="shared" si="6"/>
        <v>-1.2778279045353513</v>
      </c>
      <c r="L215">
        <f>STANDARDIZE(C215,Averages!$B$20,Averages!$B$21)</f>
        <v>0.44322575019816024</v>
      </c>
      <c r="N215" t="str">
        <f>VLOOKUP(J215,'Grades Lookup'!$A$2:$B$4,2,TRUE)</f>
        <v>p</v>
      </c>
      <c r="O215" t="str">
        <f>VLOOKUP(K215,'Grades Lookup'!$A$6:$B$8,2,TRUE)</f>
        <v>s-</v>
      </c>
      <c r="P215" t="str">
        <f>VLOOKUP(L215,'Grades Lookup'!$A$10:$B$12,2,TRUE)</f>
        <v>ops</v>
      </c>
    </row>
    <row r="216" spans="1:16" x14ac:dyDescent="0.3">
      <c r="A216" t="s">
        <v>1466</v>
      </c>
      <c r="B216">
        <f>INDEX('Hitter Staging'!C:C,MATCH(A216,'Hitter Staging'!A:A,0))</f>
        <v>264</v>
      </c>
      <c r="C216">
        <f>INDEX('Hitter Staging'!D:D,MATCH(A216,'Hitter Staging'!A:A,0))</f>
        <v>98</v>
      </c>
      <c r="D216">
        <f>INDEX('Hitter Staging'!L:L,MATCH(A216,'Hitter Staging'!A:A,0))</f>
        <v>0.51865366237559418</v>
      </c>
      <c r="E216">
        <f>INDEX('Hitter Staging'!M:M,MATCH(A216,'Hitter Staging'!A:A,0))</f>
        <v>0.306707095294946</v>
      </c>
      <c r="F216">
        <f>INDEX('Hitter Staging'!N:N,MATCH(A216,'Hitter Staging'!A:A,0))</f>
        <v>1.7447237935086502E-3</v>
      </c>
      <c r="G216">
        <f>INDEX('Hitter Staging'!O:O,MATCH(A216,'Hitter Staging'!A:A,0))</f>
        <v>-1.1779683048887963</v>
      </c>
      <c r="H216">
        <f>INDEX('Hitter Staging'!P:P,MATCH(A216,'Hitter Staging'!A:A,0))</f>
        <v>-0.58916777862315572</v>
      </c>
      <c r="J216">
        <f t="shared" si="5"/>
        <v>0.82536075767054018</v>
      </c>
      <c r="K216">
        <f t="shared" si="6"/>
        <v>-1.1762235810952877</v>
      </c>
      <c r="L216">
        <f>STANDARDIZE(C216,Averages!$B$20,Averages!$B$21)</f>
        <v>0.29987842305664003</v>
      </c>
      <c r="N216" t="str">
        <f>VLOOKUP(J216,'Grades Lookup'!$A$2:$B$4,2,TRUE)</f>
        <v>p</v>
      </c>
      <c r="O216" t="str">
        <f>VLOOKUP(K216,'Grades Lookup'!$A$6:$B$8,2,TRUE)</f>
        <v>s-</v>
      </c>
      <c r="P216" t="str">
        <f>VLOOKUP(L216,'Grades Lookup'!$A$10:$B$12,2,TRUE)</f>
        <v>ops</v>
      </c>
    </row>
    <row r="217" spans="1:16" x14ac:dyDescent="0.3">
      <c r="A217" t="s">
        <v>483</v>
      </c>
      <c r="B217">
        <f>INDEX('Hitter Staging'!C:C,MATCH(A217,'Hitter Staging'!A:A,0))</f>
        <v>127</v>
      </c>
      <c r="C217">
        <f>INDEX('Hitter Staging'!D:D,MATCH(A217,'Hitter Staging'!A:A,0))</f>
        <v>100</v>
      </c>
      <c r="D217">
        <f>INDEX('Hitter Staging'!L:L,MATCH(A217,'Hitter Staging'!A:A,0))</f>
        <v>-0.52676812158076292</v>
      </c>
      <c r="E217">
        <f>INDEX('Hitter Staging'!M:M,MATCH(A217,'Hitter Staging'!A:A,0))</f>
        <v>0.306707095294946</v>
      </c>
      <c r="F217">
        <f>INDEX('Hitter Staging'!N:N,MATCH(A217,'Hitter Staging'!A:A,0))</f>
        <v>0.49892121599173112</v>
      </c>
      <c r="G217">
        <f>INDEX('Hitter Staging'!O:O,MATCH(A217,'Hitter Staging'!A:A,0))</f>
        <v>-0.37779480962510659</v>
      </c>
      <c r="H217">
        <f>INDEX('Hitter Staging'!P:P,MATCH(A217,'Hitter Staging'!A:A,0))</f>
        <v>-0.30570514237601842</v>
      </c>
      <c r="J217">
        <f t="shared" si="5"/>
        <v>-0.22006102628581692</v>
      </c>
      <c r="K217">
        <f t="shared" si="6"/>
        <v>0.12112640636662453</v>
      </c>
      <c r="L217">
        <f>STANDARDIZE(C217,Averages!$B$20,Averages!$B$21)</f>
        <v>0.3572173539132481</v>
      </c>
      <c r="N217" t="str">
        <f>VLOOKUP(J217,'Grades Lookup'!$A$2:$B$4,2,TRUE)</f>
        <v>p-</v>
      </c>
      <c r="O217" t="str">
        <f>VLOOKUP(K217,'Grades Lookup'!$A$6:$B$8,2,TRUE)</f>
        <v>s</v>
      </c>
      <c r="P217" t="str">
        <f>VLOOKUP(L217,'Grades Lookup'!$A$10:$B$12,2,TRUE)</f>
        <v>ops</v>
      </c>
    </row>
    <row r="218" spans="1:16" x14ac:dyDescent="0.3">
      <c r="A218" t="s">
        <v>181</v>
      </c>
      <c r="B218">
        <f>INDEX('Hitter Staging'!C:C,MATCH(A218,'Hitter Staging'!A:A,0))</f>
        <v>555</v>
      </c>
      <c r="C218">
        <f>INDEX('Hitter Staging'!D:D,MATCH(A218,'Hitter Staging'!A:A,0))</f>
        <v>81</v>
      </c>
      <c r="D218">
        <f>INDEX('Hitter Staging'!L:L,MATCH(A218,'Hitter Staging'!A:A,0))</f>
        <v>0.93093267576683347</v>
      </c>
      <c r="E218">
        <f>INDEX('Hitter Staging'!M:M,MATCH(A218,'Hitter Staging'!A:A,0))</f>
        <v>0.306707095294946</v>
      </c>
      <c r="F218">
        <f>INDEX('Hitter Staging'!N:N,MATCH(A218,'Hitter Staging'!A:A,0))</f>
        <v>0.38418817933060284</v>
      </c>
      <c r="G218">
        <f>INDEX('Hitter Staging'!O:O,MATCH(A218,'Hitter Staging'!A:A,0))</f>
        <v>0.52906848500707537</v>
      </c>
      <c r="H218">
        <f>INDEX('Hitter Staging'!P:P,MATCH(A218,'Hitter Staging'!A:A,0))</f>
        <v>-0.87263041487029314</v>
      </c>
      <c r="J218">
        <f t="shared" si="5"/>
        <v>1.2376397710617795</v>
      </c>
      <c r="K218">
        <f t="shared" si="6"/>
        <v>0.91325666433767827</v>
      </c>
      <c r="L218">
        <f>STANDARDIZE(C218,Averages!$B$20,Averages!$B$21)</f>
        <v>-0.18750248922452886</v>
      </c>
      <c r="N218" t="str">
        <f>VLOOKUP(J218,'Grades Lookup'!$A$2:$B$4,2,TRUE)</f>
        <v>p</v>
      </c>
      <c r="O218" t="str">
        <f>VLOOKUP(K218,'Grades Lookup'!$A$6:$B$8,2,TRUE)</f>
        <v>s</v>
      </c>
      <c r="P218" t="str">
        <f>VLOOKUP(L218,'Grades Lookup'!$A$10:$B$12,2,TRUE)</f>
        <v>ops-</v>
      </c>
    </row>
    <row r="219" spans="1:16" x14ac:dyDescent="0.3">
      <c r="A219" t="s">
        <v>182</v>
      </c>
      <c r="B219">
        <f>INDEX('Hitter Staging'!C:C,MATCH(A219,'Hitter Staging'!A:A,0))</f>
        <v>454</v>
      </c>
      <c r="C219">
        <f>INDEX('Hitter Staging'!D:D,MATCH(A219,'Hitter Staging'!A:A,0))</f>
        <v>97</v>
      </c>
      <c r="D219">
        <f>INDEX('Hitter Staging'!L:L,MATCH(A219,'Hitter Staging'!A:A,0))</f>
        <v>-0.48259537014598725</v>
      </c>
      <c r="E219">
        <f>INDEX('Hitter Staging'!M:M,MATCH(A219,'Hitter Staging'!A:A,0))</f>
        <v>0.28759674984621036</v>
      </c>
      <c r="F219">
        <f>INDEX('Hitter Staging'!N:N,MATCH(A219,'Hitter Staging'!A:A,0))</f>
        <v>1.0343420537436629</v>
      </c>
      <c r="G219">
        <f>INDEX('Hitter Staging'!O:O,MATCH(A219,'Hitter Staging'!A:A,0))</f>
        <v>1.0625174818495353</v>
      </c>
      <c r="H219">
        <f>INDEX('Hitter Staging'!P:P,MATCH(A219,'Hitter Staging'!A:A,0))</f>
        <v>1.395070675106804</v>
      </c>
      <c r="J219">
        <f t="shared" si="5"/>
        <v>-0.19499862029977688</v>
      </c>
      <c r="K219">
        <f t="shared" si="6"/>
        <v>2.0968595355931985</v>
      </c>
      <c r="L219">
        <f>STANDARDIZE(C219,Averages!$B$20,Averages!$B$21)</f>
        <v>0.27120895762833597</v>
      </c>
      <c r="N219" t="str">
        <f>VLOOKUP(J219,'Grades Lookup'!$A$2:$B$4,2,TRUE)</f>
        <v>p-</v>
      </c>
      <c r="O219" t="str">
        <f>VLOOKUP(K219,'Grades Lookup'!$A$6:$B$8,2,TRUE)</f>
        <v>S+</v>
      </c>
      <c r="P219" t="str">
        <f>VLOOKUP(L219,'Grades Lookup'!$A$10:$B$12,2,TRUE)</f>
        <v>ops</v>
      </c>
    </row>
    <row r="220" spans="1:16" x14ac:dyDescent="0.3">
      <c r="A220" t="s">
        <v>1404</v>
      </c>
      <c r="B220">
        <f>INDEX('Hitter Staging'!C:C,MATCH(A220,'Hitter Staging'!A:A,0))</f>
        <v>171</v>
      </c>
      <c r="C220">
        <f>INDEX('Hitter Staging'!D:D,MATCH(A220,'Hitter Staging'!A:A,0))</f>
        <v>81</v>
      </c>
      <c r="D220">
        <f>INDEX('Hitter Staging'!L:L,MATCH(A220,'Hitter Staging'!A:A,0))</f>
        <v>-0.26173161297210884</v>
      </c>
      <c r="E220">
        <f>INDEX('Hitter Staging'!M:M,MATCH(A220,'Hitter Staging'!A:A,0))</f>
        <v>0.28759674984621036</v>
      </c>
      <c r="F220">
        <f>INDEX('Hitter Staging'!N:N,MATCH(A220,'Hitter Staging'!A:A,0))</f>
        <v>0.9578533626362441</v>
      </c>
      <c r="G220">
        <f>INDEX('Hitter Staging'!O:O,MATCH(A220,'Hitter Staging'!A:A,0))</f>
        <v>1.8626909771132252</v>
      </c>
      <c r="H220">
        <f>INDEX('Hitter Staging'!P:P,MATCH(A220,'Hitter Staging'!A:A,0))</f>
        <v>-0.30570514237601842</v>
      </c>
      <c r="J220">
        <f t="shared" si="5"/>
        <v>2.5865136874101524E-2</v>
      </c>
      <c r="K220">
        <f t="shared" si="6"/>
        <v>2.8205443397494694</v>
      </c>
      <c r="L220">
        <f>STANDARDIZE(C220,Averages!$B$20,Averages!$B$21)</f>
        <v>-0.18750248922452886</v>
      </c>
      <c r="N220" t="str">
        <f>VLOOKUP(J220,'Grades Lookup'!$A$2:$B$4,2,TRUE)</f>
        <v>p</v>
      </c>
      <c r="O220" t="str">
        <f>VLOOKUP(K220,'Grades Lookup'!$A$6:$B$8,2,TRUE)</f>
        <v>S+</v>
      </c>
      <c r="P220" t="str">
        <f>VLOOKUP(L220,'Grades Lookup'!$A$10:$B$12,2,TRUE)</f>
        <v>ops-</v>
      </c>
    </row>
    <row r="221" spans="1:16" x14ac:dyDescent="0.3">
      <c r="A221" t="s">
        <v>561</v>
      </c>
      <c r="B221">
        <f>INDEX('Hitter Staging'!C:C,MATCH(A221,'Hitter Staging'!A:A,0))</f>
        <v>323</v>
      </c>
      <c r="C221">
        <f>INDEX('Hitter Staging'!D:D,MATCH(A221,'Hitter Staging'!A:A,0))</f>
        <v>100</v>
      </c>
      <c r="D221">
        <f>INDEX('Hitter Staging'!L:L,MATCH(A221,'Hitter Staging'!A:A,0))</f>
        <v>0.56282641381036991</v>
      </c>
      <c r="E221">
        <f>INDEX('Hitter Staging'!M:M,MATCH(A221,'Hitter Staging'!A:A,0))</f>
        <v>0.28759674984621036</v>
      </c>
      <c r="F221">
        <f>INDEX('Hitter Staging'!N:N,MATCH(A221,'Hitter Staging'!A:A,0))</f>
        <v>0.23121079711576514</v>
      </c>
      <c r="G221">
        <f>INDEX('Hitter Staging'!O:O,MATCH(A221,'Hitter Staging'!A:A,0))</f>
        <v>-0.1110703112038766</v>
      </c>
      <c r="H221">
        <f>INDEX('Hitter Staging'!P:P,MATCH(A221,'Hitter Staging'!A:A,0))</f>
        <v>0.26122013011825546</v>
      </c>
      <c r="J221">
        <f t="shared" si="5"/>
        <v>0.85042316365658022</v>
      </c>
      <c r="K221">
        <f t="shared" si="6"/>
        <v>0.12014048591188854</v>
      </c>
      <c r="L221">
        <f>STANDARDIZE(C221,Averages!$B$20,Averages!$B$21)</f>
        <v>0.3572173539132481</v>
      </c>
      <c r="N221" t="str">
        <f>VLOOKUP(J221,'Grades Lookup'!$A$2:$B$4,2,TRUE)</f>
        <v>p</v>
      </c>
      <c r="O221" t="str">
        <f>VLOOKUP(K221,'Grades Lookup'!$A$6:$B$8,2,TRUE)</f>
        <v>s</v>
      </c>
      <c r="P221" t="str">
        <f>VLOOKUP(L221,'Grades Lookup'!$A$10:$B$12,2,TRUE)</f>
        <v>ops</v>
      </c>
    </row>
    <row r="222" spans="1:16" x14ac:dyDescent="0.3">
      <c r="A222" t="s">
        <v>183</v>
      </c>
      <c r="B222">
        <f>INDEX('Hitter Staging'!C:C,MATCH(A222,'Hitter Staging'!A:A,0))</f>
        <v>635</v>
      </c>
      <c r="C222">
        <f>INDEX('Hitter Staging'!D:D,MATCH(A222,'Hitter Staging'!A:A,0))</f>
        <v>96</v>
      </c>
      <c r="D222">
        <f>INDEX('Hitter Staging'!L:L,MATCH(A222,'Hitter Staging'!A:A,0))</f>
        <v>-0.37952561679817731</v>
      </c>
      <c r="E222">
        <f>INDEX('Hitter Staging'!M:M,MATCH(A222,'Hitter Staging'!A:A,0))</f>
        <v>0.26848640439747479</v>
      </c>
      <c r="F222">
        <f>INDEX('Hitter Staging'!N:N,MATCH(A222,'Hitter Staging'!A:A,0))</f>
        <v>3.1760254047513912</v>
      </c>
      <c r="G222">
        <f>INDEX('Hitter Staging'!O:O,MATCH(A222,'Hitter Staging'!A:A,0))</f>
        <v>1.5959664786919951</v>
      </c>
      <c r="H222">
        <f>INDEX('Hitter Staging'!P:P,MATCH(A222,'Hitter Staging'!A:A,0))</f>
        <v>0.82814540261252967</v>
      </c>
      <c r="J222">
        <f t="shared" si="5"/>
        <v>-0.11103921240070252</v>
      </c>
      <c r="K222">
        <f t="shared" si="6"/>
        <v>4.7719918834433859</v>
      </c>
      <c r="L222">
        <f>STANDARDIZE(C222,Averages!$B$20,Averages!$B$21)</f>
        <v>0.2425394922000319</v>
      </c>
      <c r="N222" t="str">
        <f>VLOOKUP(J222,'Grades Lookup'!$A$2:$B$4,2,TRUE)</f>
        <v>p-</v>
      </c>
      <c r="O222" t="str">
        <f>VLOOKUP(K222,'Grades Lookup'!$A$6:$B$8,2,TRUE)</f>
        <v>S+</v>
      </c>
      <c r="P222" t="str">
        <f>VLOOKUP(L222,'Grades Lookup'!$A$10:$B$12,2,TRUE)</f>
        <v>ops</v>
      </c>
    </row>
    <row r="223" spans="1:16" x14ac:dyDescent="0.3">
      <c r="A223" t="s">
        <v>1467</v>
      </c>
      <c r="B223">
        <f>INDEX('Hitter Staging'!C:C,MATCH(A223,'Hitter Staging'!A:A,0))</f>
        <v>295</v>
      </c>
      <c r="C223">
        <f>INDEX('Hitter Staging'!D:D,MATCH(A223,'Hitter Staging'!A:A,0))</f>
        <v>100</v>
      </c>
      <c r="D223">
        <f>INDEX('Hitter Staging'!L:L,MATCH(A223,'Hitter Staging'!A:A,0))</f>
        <v>-1.3660503988415003</v>
      </c>
      <c r="E223">
        <f>INDEX('Hitter Staging'!M:M,MATCH(A223,'Hitter Staging'!A:A,0))</f>
        <v>0.26848640439747479</v>
      </c>
      <c r="F223">
        <f>INDEX('Hitter Staging'!N:N,MATCH(A223,'Hitter Staging'!A:A,0))</f>
        <v>-0.34245438618987617</v>
      </c>
      <c r="G223">
        <f>INDEX('Hitter Staging'!O:O,MATCH(A223,'Hitter Staging'!A:A,0))</f>
        <v>-1.5513826026785182</v>
      </c>
      <c r="H223">
        <f>INDEX('Hitter Staging'!P:P,MATCH(A223,'Hitter Staging'!A:A,0))</f>
        <v>1.395070675106804</v>
      </c>
      <c r="J223">
        <f t="shared" si="5"/>
        <v>-1.0975639944440254</v>
      </c>
      <c r="K223">
        <f t="shared" si="6"/>
        <v>-1.8938369888683944</v>
      </c>
      <c r="L223">
        <f>STANDARDIZE(C223,Averages!$B$20,Averages!$B$21)</f>
        <v>0.3572173539132481</v>
      </c>
      <c r="N223" t="str">
        <f>VLOOKUP(J223,'Grades Lookup'!$A$2:$B$4,2,TRUE)</f>
        <v>p-</v>
      </c>
      <c r="O223" t="str">
        <f>VLOOKUP(K223,'Grades Lookup'!$A$6:$B$8,2,TRUE)</f>
        <v>s-</v>
      </c>
      <c r="P223" t="str">
        <f>VLOOKUP(L223,'Grades Lookup'!$A$10:$B$12,2,TRUE)</f>
        <v>ops</v>
      </c>
    </row>
    <row r="224" spans="1:16" x14ac:dyDescent="0.3">
      <c r="A224" t="s">
        <v>425</v>
      </c>
      <c r="B224">
        <f>INDEX('Hitter Staging'!C:C,MATCH(A224,'Hitter Staging'!A:A,0))</f>
        <v>204</v>
      </c>
      <c r="C224">
        <f>INDEX('Hitter Staging'!D:D,MATCH(A224,'Hitter Staging'!A:A,0))</f>
        <v>95</v>
      </c>
      <c r="D224">
        <f>INDEX('Hitter Staging'!L:L,MATCH(A224,'Hitter Staging'!A:A,0))</f>
        <v>-0.65928637588508976</v>
      </c>
      <c r="E224">
        <f>INDEX('Hitter Staging'!M:M,MATCH(A224,'Hitter Staging'!A:A,0))</f>
        <v>0.26848640439747479</v>
      </c>
      <c r="F224">
        <f>INDEX('Hitter Staging'!N:N,MATCH(A224,'Hitter Staging'!A:A,0))</f>
        <v>0.11647776045463691</v>
      </c>
      <c r="G224">
        <f>INDEX('Hitter Staging'!O:O,MATCH(A224,'Hitter Staging'!A:A,0))</f>
        <v>0.20899908690159916</v>
      </c>
      <c r="H224">
        <f>INDEX('Hitter Staging'!P:P,MATCH(A224,'Hitter Staging'!A:A,0))</f>
        <v>-2.2242506128881491E-2</v>
      </c>
      <c r="J224">
        <f t="shared" si="5"/>
        <v>-0.39079997148761497</v>
      </c>
      <c r="K224">
        <f t="shared" si="6"/>
        <v>0.32547684735623605</v>
      </c>
      <c r="L224">
        <f>STANDARDIZE(C224,Averages!$B$20,Averages!$B$21)</f>
        <v>0.21387002677172784</v>
      </c>
      <c r="N224" t="str">
        <f>VLOOKUP(J224,'Grades Lookup'!$A$2:$B$4,2,TRUE)</f>
        <v>p-</v>
      </c>
      <c r="O224" t="str">
        <f>VLOOKUP(K224,'Grades Lookup'!$A$6:$B$8,2,TRUE)</f>
        <v>s</v>
      </c>
      <c r="P224" t="str">
        <f>VLOOKUP(L224,'Grades Lookup'!$A$10:$B$12,2,TRUE)</f>
        <v>ops</v>
      </c>
    </row>
    <row r="225" spans="1:16" x14ac:dyDescent="0.3">
      <c r="A225" t="s">
        <v>184</v>
      </c>
      <c r="B225">
        <f>INDEX('Hitter Staging'!C:C,MATCH(A225,'Hitter Staging'!A:A,0))</f>
        <v>670</v>
      </c>
      <c r="C225">
        <f>INDEX('Hitter Staging'!D:D,MATCH(A225,'Hitter Staging'!A:A,0))</f>
        <v>95</v>
      </c>
      <c r="D225">
        <f>INDEX('Hitter Staging'!L:L,MATCH(A225,'Hitter Staging'!A:A,0))</f>
        <v>-0.67401062636334841</v>
      </c>
      <c r="E225">
        <f>INDEX('Hitter Staging'!M:M,MATCH(A225,'Hitter Staging'!A:A,0))</f>
        <v>0.26848640439747479</v>
      </c>
      <c r="F225">
        <f>INDEX('Hitter Staging'!N:N,MATCH(A225,'Hitter Staging'!A:A,0))</f>
        <v>-0.41894307729729502</v>
      </c>
      <c r="G225">
        <f>INDEX('Hitter Staging'!O:O,MATCH(A225,'Hitter Staging'!A:A,0))</f>
        <v>-0.96458870615181247</v>
      </c>
      <c r="H225">
        <f>INDEX('Hitter Staging'!P:P,MATCH(A225,'Hitter Staging'!A:A,0))</f>
        <v>1.395070675106804</v>
      </c>
      <c r="J225">
        <f t="shared" si="5"/>
        <v>-0.40552422196587362</v>
      </c>
      <c r="K225">
        <f t="shared" si="6"/>
        <v>-1.3835317834491074</v>
      </c>
      <c r="L225">
        <f>STANDARDIZE(C225,Averages!$B$20,Averages!$B$21)</f>
        <v>0.21387002677172784</v>
      </c>
      <c r="N225" t="str">
        <f>VLOOKUP(J225,'Grades Lookup'!$A$2:$B$4,2,TRUE)</f>
        <v>p-</v>
      </c>
      <c r="O225" t="str">
        <f>VLOOKUP(K225,'Grades Lookup'!$A$6:$B$8,2,TRUE)</f>
        <v>s-</v>
      </c>
      <c r="P225" t="str">
        <f>VLOOKUP(L225,'Grades Lookup'!$A$10:$B$12,2,TRUE)</f>
        <v>ops</v>
      </c>
    </row>
    <row r="226" spans="1:16" x14ac:dyDescent="0.3">
      <c r="A226" t="s">
        <v>185</v>
      </c>
      <c r="B226">
        <f>INDEX('Hitter Staging'!C:C,MATCH(A226,'Hitter Staging'!A:A,0))</f>
        <v>427</v>
      </c>
      <c r="C226">
        <f>INDEX('Hitter Staging'!D:D,MATCH(A226,'Hitter Staging'!A:A,0))</f>
        <v>98</v>
      </c>
      <c r="D226">
        <f>INDEX('Hitter Staging'!L:L,MATCH(A226,'Hitter Staging'!A:A,0))</f>
        <v>0.66589616715817979</v>
      </c>
      <c r="E226">
        <f>INDEX('Hitter Staging'!M:M,MATCH(A226,'Hitter Staging'!A:A,0))</f>
        <v>0.24937605894873915</v>
      </c>
      <c r="F226">
        <f>INDEX('Hitter Staging'!N:N,MATCH(A226,'Hitter Staging'!A:A,0))</f>
        <v>-1.2220743339251929</v>
      </c>
      <c r="G226">
        <f>INDEX('Hitter Staging'!O:O,MATCH(A226,'Hitter Staging'!A:A,0))</f>
        <v>-0.85789890678332048</v>
      </c>
      <c r="H226">
        <f>INDEX('Hitter Staging'!P:P,MATCH(A226,'Hitter Staging'!A:A,0))</f>
        <v>-0.30570514237601842</v>
      </c>
      <c r="J226">
        <f t="shared" si="5"/>
        <v>0.91527222610691894</v>
      </c>
      <c r="K226">
        <f t="shared" si="6"/>
        <v>-2.0799732407085134</v>
      </c>
      <c r="L226">
        <f>STANDARDIZE(C226,Averages!$B$20,Averages!$B$21)</f>
        <v>0.29987842305664003</v>
      </c>
      <c r="N226" t="str">
        <f>VLOOKUP(J226,'Grades Lookup'!$A$2:$B$4,2,TRUE)</f>
        <v>p</v>
      </c>
      <c r="O226" t="str">
        <f>VLOOKUP(K226,'Grades Lookup'!$A$6:$B$8,2,TRUE)</f>
        <v>s-</v>
      </c>
      <c r="P226" t="str">
        <f>VLOOKUP(L226,'Grades Lookup'!$A$10:$B$12,2,TRUE)</f>
        <v>ops</v>
      </c>
    </row>
    <row r="227" spans="1:16" x14ac:dyDescent="0.3">
      <c r="A227" t="s">
        <v>186</v>
      </c>
      <c r="B227">
        <f>INDEX('Hitter Staging'!C:C,MATCH(A227,'Hitter Staging'!A:A,0))</f>
        <v>499</v>
      </c>
      <c r="C227">
        <f>INDEX('Hitter Staging'!D:D,MATCH(A227,'Hitter Staging'!A:A,0))</f>
        <v>96</v>
      </c>
      <c r="D227">
        <f>INDEX('Hitter Staging'!L:L,MATCH(A227,'Hitter Staging'!A:A,0))</f>
        <v>0.57755066428862845</v>
      </c>
      <c r="E227">
        <f>INDEX('Hitter Staging'!M:M,MATCH(A227,'Hitter Staging'!A:A,0))</f>
        <v>0.24937605894873915</v>
      </c>
      <c r="F227">
        <f>INDEX('Hitter Staging'!N:N,MATCH(A227,'Hitter Staging'!A:A,0))</f>
        <v>1.1490750904047913</v>
      </c>
      <c r="G227">
        <f>INDEX('Hitter Staging'!O:O,MATCH(A227,'Hitter Staging'!A:A,0))</f>
        <v>0.74244808374405902</v>
      </c>
      <c r="H227">
        <f>INDEX('Hitter Staging'!P:P,MATCH(A227,'Hitter Staging'!A:A,0))</f>
        <v>-2.2242506128881491E-2</v>
      </c>
      <c r="J227">
        <f t="shared" si="5"/>
        <v>0.8269267232373676</v>
      </c>
      <c r="K227">
        <f t="shared" si="6"/>
        <v>1.8915231741488503</v>
      </c>
      <c r="L227">
        <f>STANDARDIZE(C227,Averages!$B$20,Averages!$B$21)</f>
        <v>0.2425394922000319</v>
      </c>
      <c r="N227" t="str">
        <f>VLOOKUP(J227,'Grades Lookup'!$A$2:$B$4,2,TRUE)</f>
        <v>p</v>
      </c>
      <c r="O227" t="str">
        <f>VLOOKUP(K227,'Grades Lookup'!$A$6:$B$8,2,TRUE)</f>
        <v>S+</v>
      </c>
      <c r="P227" t="str">
        <f>VLOOKUP(L227,'Grades Lookup'!$A$10:$B$12,2,TRUE)</f>
        <v>ops</v>
      </c>
    </row>
    <row r="228" spans="1:16" x14ac:dyDescent="0.3">
      <c r="A228" t="s">
        <v>187</v>
      </c>
      <c r="B228">
        <f>INDEX('Hitter Staging'!C:C,MATCH(A228,'Hitter Staging'!A:A,0))</f>
        <v>605</v>
      </c>
      <c r="C228">
        <f>INDEX('Hitter Staging'!D:D,MATCH(A228,'Hitter Staging'!A:A,0))</f>
        <v>100</v>
      </c>
      <c r="D228">
        <f>INDEX('Hitter Staging'!L:L,MATCH(A228,'Hitter Staging'!A:A,0))</f>
        <v>0.37141115759300858</v>
      </c>
      <c r="E228">
        <f>INDEX('Hitter Staging'!M:M,MATCH(A228,'Hitter Staging'!A:A,0))</f>
        <v>0.24937605894873915</v>
      </c>
      <c r="F228">
        <f>INDEX('Hitter Staging'!N:N,MATCH(A228,'Hitter Staging'!A:A,0))</f>
        <v>-0.68665349617326088</v>
      </c>
      <c r="G228">
        <f>INDEX('Hitter Staging'!O:O,MATCH(A228,'Hitter Staging'!A:A,0))</f>
        <v>-1.2313132045730424</v>
      </c>
      <c r="H228">
        <f>INDEX('Hitter Staging'!P:P,MATCH(A228,'Hitter Staging'!A:A,0))</f>
        <v>-0.30570514237601842</v>
      </c>
      <c r="J228">
        <f t="shared" si="5"/>
        <v>0.62078721654174773</v>
      </c>
      <c r="K228">
        <f t="shared" si="6"/>
        <v>-1.9179667007463033</v>
      </c>
      <c r="L228">
        <f>STANDARDIZE(C228,Averages!$B$20,Averages!$B$21)</f>
        <v>0.3572173539132481</v>
      </c>
      <c r="N228" t="str">
        <f>VLOOKUP(J228,'Grades Lookup'!$A$2:$B$4,2,TRUE)</f>
        <v>p</v>
      </c>
      <c r="O228" t="str">
        <f>VLOOKUP(K228,'Grades Lookup'!$A$6:$B$8,2,TRUE)</f>
        <v>s-</v>
      </c>
      <c r="P228" t="str">
        <f>VLOOKUP(L228,'Grades Lookup'!$A$10:$B$12,2,TRUE)</f>
        <v>ops</v>
      </c>
    </row>
    <row r="229" spans="1:16" x14ac:dyDescent="0.3">
      <c r="A229" t="s">
        <v>188</v>
      </c>
      <c r="B229">
        <f>INDEX('Hitter Staging'!C:C,MATCH(A229,'Hitter Staging'!A:A,0))</f>
        <v>608</v>
      </c>
      <c r="C229">
        <f>INDEX('Hitter Staging'!D:D,MATCH(A229,'Hitter Staging'!A:A,0))</f>
        <v>97</v>
      </c>
      <c r="D229">
        <f>INDEX('Hitter Staging'!L:L,MATCH(A229,'Hitter Staging'!A:A,0))</f>
        <v>0.59227491476688698</v>
      </c>
      <c r="E229">
        <f>INDEX('Hitter Staging'!M:M,MATCH(A229,'Hitter Staging'!A:A,0))</f>
        <v>0.24937605894873915</v>
      </c>
      <c r="F229">
        <f>INDEX('Hitter Staging'!N:N,MATCH(A229,'Hitter Staging'!A:A,0))</f>
        <v>-3.5549794127014671</v>
      </c>
      <c r="G229">
        <f>INDEX('Hitter Staging'!O:O,MATCH(A229,'Hitter Staging'!A:A,0))</f>
        <v>-1.3913479036257803</v>
      </c>
      <c r="H229">
        <f>INDEX('Hitter Staging'!P:P,MATCH(A229,'Hitter Staging'!A:A,0))</f>
        <v>-0.58916777862315572</v>
      </c>
      <c r="J229">
        <f t="shared" si="5"/>
        <v>0.84165097371562614</v>
      </c>
      <c r="K229">
        <f t="shared" si="6"/>
        <v>-4.9463273163272472</v>
      </c>
      <c r="L229">
        <f>STANDARDIZE(C229,Averages!$B$20,Averages!$B$21)</f>
        <v>0.27120895762833597</v>
      </c>
      <c r="N229" t="str">
        <f>VLOOKUP(J229,'Grades Lookup'!$A$2:$B$4,2,TRUE)</f>
        <v>p</v>
      </c>
      <c r="O229" t="str">
        <f>VLOOKUP(K229,'Grades Lookup'!$A$6:$B$8,2,TRUE)</f>
        <v>s-</v>
      </c>
      <c r="P229" t="str">
        <f>VLOOKUP(L229,'Grades Lookup'!$A$10:$B$12,2,TRUE)</f>
        <v>ops</v>
      </c>
    </row>
    <row r="230" spans="1:16" x14ac:dyDescent="0.3">
      <c r="A230" t="s">
        <v>544</v>
      </c>
      <c r="B230">
        <f>INDEX('Hitter Staging'!C:C,MATCH(A230,'Hitter Staging'!A:A,0))</f>
        <v>180</v>
      </c>
      <c r="C230">
        <f>INDEX('Hitter Staging'!D:D,MATCH(A230,'Hitter Staging'!A:A,0))</f>
        <v>89</v>
      </c>
      <c r="D230">
        <f>INDEX('Hitter Staging'!L:L,MATCH(A230,'Hitter Staging'!A:A,0))</f>
        <v>0.98982967767986774</v>
      </c>
      <c r="E230">
        <f>INDEX('Hitter Staging'!M:M,MATCH(A230,'Hitter Staging'!A:A,0))</f>
        <v>0.23026571350000355</v>
      </c>
      <c r="F230">
        <f>INDEX('Hitter Staging'!N:N,MATCH(A230,'Hitter Staging'!A:A,0))</f>
        <v>0.34594383377689342</v>
      </c>
      <c r="G230">
        <f>INDEX('Hitter Staging'!O:O,MATCH(A230,'Hitter Staging'!A:A,0))</f>
        <v>-0.7512091074148286</v>
      </c>
      <c r="H230">
        <f>INDEX('Hitter Staging'!P:P,MATCH(A230,'Hitter Staging'!A:A,0))</f>
        <v>-1.439555687364567</v>
      </c>
      <c r="J230">
        <f t="shared" si="5"/>
        <v>1.2200953911798713</v>
      </c>
      <c r="K230">
        <f t="shared" si="6"/>
        <v>-0.40526527363793519</v>
      </c>
      <c r="L230">
        <f>STANDARDIZE(C230,Averages!$B$20,Averages!$B$21)</f>
        <v>4.1853234201903546E-2</v>
      </c>
      <c r="N230" t="str">
        <f>VLOOKUP(J230,'Grades Lookup'!$A$2:$B$4,2,TRUE)</f>
        <v>p</v>
      </c>
      <c r="O230" t="str">
        <f>VLOOKUP(K230,'Grades Lookup'!$A$6:$B$8,2,TRUE)</f>
        <v>s-</v>
      </c>
      <c r="P230" t="str">
        <f>VLOOKUP(L230,'Grades Lookup'!$A$10:$B$12,2,TRUE)</f>
        <v>ops</v>
      </c>
    </row>
    <row r="231" spans="1:16" x14ac:dyDescent="0.3">
      <c r="A231" t="s">
        <v>189</v>
      </c>
      <c r="B231">
        <f>INDEX('Hitter Staging'!C:C,MATCH(A231,'Hitter Staging'!A:A,0))</f>
        <v>666</v>
      </c>
      <c r="C231">
        <f>INDEX('Hitter Staging'!D:D,MATCH(A231,'Hitter Staging'!A:A,0))</f>
        <v>98</v>
      </c>
      <c r="D231">
        <f>INDEX('Hitter Staging'!L:L,MATCH(A231,'Hitter Staging'!A:A,0))</f>
        <v>-0.27645586345036738</v>
      </c>
      <c r="E231">
        <f>INDEX('Hitter Staging'!M:M,MATCH(A231,'Hitter Staging'!A:A,0))</f>
        <v>0.23026571350000355</v>
      </c>
      <c r="F231">
        <f>INDEX('Hitter Staging'!N:N,MATCH(A231,'Hitter Staging'!A:A,0))</f>
        <v>-1.4515404072474491</v>
      </c>
      <c r="G231">
        <f>INDEX('Hitter Staging'!O:O,MATCH(A231,'Hitter Staging'!A:A,0))</f>
        <v>-0.7512091074148286</v>
      </c>
      <c r="H231">
        <f>INDEX('Hitter Staging'!P:P,MATCH(A231,'Hitter Staging'!A:A,0))</f>
        <v>1.6785333113539409</v>
      </c>
      <c r="J231">
        <f t="shared" si="5"/>
        <v>-4.6190149950363829E-2</v>
      </c>
      <c r="K231">
        <f t="shared" si="6"/>
        <v>-2.202749514662278</v>
      </c>
      <c r="L231">
        <f>STANDARDIZE(C231,Averages!$B$20,Averages!$B$21)</f>
        <v>0.29987842305664003</v>
      </c>
      <c r="N231" t="str">
        <f>VLOOKUP(J231,'Grades Lookup'!$A$2:$B$4,2,TRUE)</f>
        <v>p-</v>
      </c>
      <c r="O231" t="str">
        <f>VLOOKUP(K231,'Grades Lookup'!$A$6:$B$8,2,TRUE)</f>
        <v>s-</v>
      </c>
      <c r="P231" t="str">
        <f>VLOOKUP(L231,'Grades Lookup'!$A$10:$B$12,2,TRUE)</f>
        <v>ops</v>
      </c>
    </row>
    <row r="232" spans="1:16" x14ac:dyDescent="0.3">
      <c r="A232" t="s">
        <v>1310</v>
      </c>
      <c r="B232">
        <f>INDEX('Hitter Staging'!C:C,MATCH(A232,'Hitter Staging'!A:A,0))</f>
        <v>66</v>
      </c>
      <c r="C232">
        <f>INDEX('Hitter Staging'!D:D,MATCH(A232,'Hitter Staging'!A:A,0))</f>
        <v>94</v>
      </c>
      <c r="D232">
        <f>INDEX('Hitter Staging'!L:L,MATCH(A232,'Hitter Staging'!A:A,0))</f>
        <v>-1.248256395015432</v>
      </c>
      <c r="E232">
        <f>INDEX('Hitter Staging'!M:M,MATCH(A232,'Hitter Staging'!A:A,0))</f>
        <v>0.23026571350000355</v>
      </c>
      <c r="F232">
        <f>INDEX('Hitter Staging'!N:N,MATCH(A232,'Hitter Staging'!A:A,0))</f>
        <v>3.9989069347218069E-2</v>
      </c>
      <c r="G232">
        <f>INDEX('Hitter Staging'!O:O,MATCH(A232,'Hitter Staging'!A:A,0))</f>
        <v>0.79579298342830529</v>
      </c>
      <c r="H232">
        <f>INDEX('Hitter Staging'!P:P,MATCH(A232,'Hitter Staging'!A:A,0))</f>
        <v>0.54468276636539281</v>
      </c>
      <c r="J232">
        <f t="shared" si="5"/>
        <v>-1.0179906815154285</v>
      </c>
      <c r="K232">
        <f t="shared" si="6"/>
        <v>0.83578205277552331</v>
      </c>
      <c r="L232">
        <f>STANDARDIZE(C232,Averages!$B$20,Averages!$B$21)</f>
        <v>0.1852005613434238</v>
      </c>
      <c r="N232" t="str">
        <f>VLOOKUP(J232,'Grades Lookup'!$A$2:$B$4,2,TRUE)</f>
        <v>p-</v>
      </c>
      <c r="O232" t="str">
        <f>VLOOKUP(K232,'Grades Lookup'!$A$6:$B$8,2,TRUE)</f>
        <v>s</v>
      </c>
      <c r="P232" t="str">
        <f>VLOOKUP(L232,'Grades Lookup'!$A$10:$B$12,2,TRUE)</f>
        <v>ops</v>
      </c>
    </row>
    <row r="233" spans="1:16" x14ac:dyDescent="0.3">
      <c r="A233" t="s">
        <v>819</v>
      </c>
      <c r="B233">
        <f>INDEX('Hitter Staging'!C:C,MATCH(A233,'Hitter Staging'!A:A,0))</f>
        <v>255</v>
      </c>
      <c r="C233">
        <f>INDEX('Hitter Staging'!D:D,MATCH(A233,'Hitter Staging'!A:A,0))</f>
        <v>89</v>
      </c>
      <c r="D233">
        <f>INDEX('Hitter Staging'!L:L,MATCH(A233,'Hitter Staging'!A:A,0))</f>
        <v>-0.30590436440688451</v>
      </c>
      <c r="E233">
        <f>INDEX('Hitter Staging'!M:M,MATCH(A233,'Hitter Staging'!A:A,0))</f>
        <v>0.23026571350000355</v>
      </c>
      <c r="F233">
        <f>INDEX('Hitter Staging'!N:N,MATCH(A233,'Hitter Staging'!A:A,0))</f>
        <v>0.46067687043802164</v>
      </c>
      <c r="G233">
        <f>INDEX('Hitter Staging'!O:O,MATCH(A233,'Hitter Staging'!A:A,0))</f>
        <v>0.52906848500707537</v>
      </c>
      <c r="H233">
        <f>INDEX('Hitter Staging'!P:P,MATCH(A233,'Hitter Staging'!A:A,0))</f>
        <v>1.1116080388596667</v>
      </c>
      <c r="J233">
        <f t="shared" si="5"/>
        <v>-7.5638650906880961E-2</v>
      </c>
      <c r="K233">
        <f t="shared" si="6"/>
        <v>0.98974535544509701</v>
      </c>
      <c r="L233">
        <f>STANDARDIZE(C233,Averages!$B$20,Averages!$B$21)</f>
        <v>4.1853234201903546E-2</v>
      </c>
      <c r="N233" t="str">
        <f>VLOOKUP(J233,'Grades Lookup'!$A$2:$B$4,2,TRUE)</f>
        <v>p-</v>
      </c>
      <c r="O233" t="str">
        <f>VLOOKUP(K233,'Grades Lookup'!$A$6:$B$8,2,TRUE)</f>
        <v>s</v>
      </c>
      <c r="P233" t="str">
        <f>VLOOKUP(L233,'Grades Lookup'!$A$10:$B$12,2,TRUE)</f>
        <v>ops</v>
      </c>
    </row>
    <row r="234" spans="1:16" x14ac:dyDescent="0.3">
      <c r="A234" t="s">
        <v>591</v>
      </c>
      <c r="B234">
        <f>INDEX('Hitter Staging'!C:C,MATCH(A234,'Hitter Staging'!A:A,0))</f>
        <v>306</v>
      </c>
      <c r="C234">
        <f>INDEX('Hitter Staging'!D:D,MATCH(A234,'Hitter Staging'!A:A,0))</f>
        <v>96</v>
      </c>
      <c r="D234">
        <f>INDEX('Hitter Staging'!L:L,MATCH(A234,'Hitter Staging'!A:A,0))</f>
        <v>-1.042116888319812</v>
      </c>
      <c r="E234">
        <f>INDEX('Hitter Staging'!M:M,MATCH(A234,'Hitter Staging'!A:A,0))</f>
        <v>0.21115536805126794</v>
      </c>
      <c r="F234">
        <f>INDEX('Hitter Staging'!N:N,MATCH(A234,'Hitter Staging'!A:A,0))</f>
        <v>-3.6499621760200773E-2</v>
      </c>
      <c r="G234">
        <f>INDEX('Hitter Staging'!O:O,MATCH(A234,'Hitter Staging'!A:A,0))</f>
        <v>0.20899908690159916</v>
      </c>
      <c r="H234">
        <f>INDEX('Hitter Staging'!P:P,MATCH(A234,'Hitter Staging'!A:A,0))</f>
        <v>1.395070675106804</v>
      </c>
      <c r="J234">
        <f t="shared" si="5"/>
        <v>-0.83096152026854408</v>
      </c>
      <c r="K234">
        <f t="shared" si="6"/>
        <v>0.17249946514139838</v>
      </c>
      <c r="L234">
        <f>STANDARDIZE(C234,Averages!$B$20,Averages!$B$21)</f>
        <v>0.2425394922000319</v>
      </c>
      <c r="N234" t="str">
        <f>VLOOKUP(J234,'Grades Lookup'!$A$2:$B$4,2,TRUE)</f>
        <v>p-</v>
      </c>
      <c r="O234" t="str">
        <f>VLOOKUP(K234,'Grades Lookup'!$A$6:$B$8,2,TRUE)</f>
        <v>s</v>
      </c>
      <c r="P234" t="str">
        <f>VLOOKUP(L234,'Grades Lookup'!$A$10:$B$12,2,TRUE)</f>
        <v>ops</v>
      </c>
    </row>
    <row r="235" spans="1:16" x14ac:dyDescent="0.3">
      <c r="A235" t="s">
        <v>421</v>
      </c>
      <c r="B235">
        <f>INDEX('Hitter Staging'!C:C,MATCH(A235,'Hitter Staging'!A:A,0))</f>
        <v>381</v>
      </c>
      <c r="C235">
        <f>INDEX('Hitter Staging'!D:D,MATCH(A235,'Hitter Staging'!A:A,0))</f>
        <v>100</v>
      </c>
      <c r="D235">
        <f>INDEX('Hitter Staging'!L:L,MATCH(A235,'Hitter Staging'!A:A,0))</f>
        <v>-0.48259537014598725</v>
      </c>
      <c r="E235">
        <f>INDEX('Hitter Staging'!M:M,MATCH(A235,'Hitter Staging'!A:A,0))</f>
        <v>0.21115536805126794</v>
      </c>
      <c r="F235">
        <f>INDEX('Hitter Staging'!N:N,MATCH(A235,'Hitter Staging'!A:A,0))</f>
        <v>-1.8339838627845435</v>
      </c>
      <c r="G235">
        <f>INDEX('Hitter Staging'!O:O,MATCH(A235,'Hitter Staging'!A:A,0))</f>
        <v>-0.59117440836209045</v>
      </c>
      <c r="H235">
        <f>INDEX('Hitter Staging'!P:P,MATCH(A235,'Hitter Staging'!A:A,0))</f>
        <v>0.82814540261252967</v>
      </c>
      <c r="J235">
        <f t="shared" si="5"/>
        <v>-0.2714400020947193</v>
      </c>
      <c r="K235">
        <f t="shared" si="6"/>
        <v>-2.4251582711466337</v>
      </c>
      <c r="L235">
        <f>STANDARDIZE(C235,Averages!$B$20,Averages!$B$21)</f>
        <v>0.3572173539132481</v>
      </c>
      <c r="N235" t="str">
        <f>VLOOKUP(J235,'Grades Lookup'!$A$2:$B$4,2,TRUE)</f>
        <v>p-</v>
      </c>
      <c r="O235" t="str">
        <f>VLOOKUP(K235,'Grades Lookup'!$A$6:$B$8,2,TRUE)</f>
        <v>s-</v>
      </c>
      <c r="P235" t="str">
        <f>VLOOKUP(L235,'Grades Lookup'!$A$10:$B$12,2,TRUE)</f>
        <v>ops</v>
      </c>
    </row>
    <row r="236" spans="1:16" x14ac:dyDescent="0.3">
      <c r="A236" t="s">
        <v>190</v>
      </c>
      <c r="B236">
        <f>INDEX('Hitter Staging'!C:C,MATCH(A236,'Hitter Staging'!A:A,0))</f>
        <v>553</v>
      </c>
      <c r="C236">
        <f>INDEX('Hitter Staging'!D:D,MATCH(A236,'Hitter Staging'!A:A,0))</f>
        <v>93</v>
      </c>
      <c r="D236">
        <f>INDEX('Hitter Staging'!L:L,MATCH(A236,'Hitter Staging'!A:A,0))</f>
        <v>0.47448091094081851</v>
      </c>
      <c r="E236">
        <f>INDEX('Hitter Staging'!M:M,MATCH(A236,'Hitter Staging'!A:A,0))</f>
        <v>0.21115536805126794</v>
      </c>
      <c r="F236">
        <f>INDEX('Hitter Staging'!N:N,MATCH(A236,'Hitter Staging'!A:A,0))</f>
        <v>-2.0252055905530906</v>
      </c>
      <c r="G236">
        <f>INDEX('Hitter Staging'!O:O,MATCH(A236,'Hitter Staging'!A:A,0))</f>
        <v>-1.1779683048887963</v>
      </c>
      <c r="H236">
        <f>INDEX('Hitter Staging'!P:P,MATCH(A236,'Hitter Staging'!A:A,0))</f>
        <v>-0.30570514237601842</v>
      </c>
      <c r="J236">
        <f t="shared" si="5"/>
        <v>0.68563627899208646</v>
      </c>
      <c r="K236">
        <f t="shared" si="6"/>
        <v>-3.2031738954418869</v>
      </c>
      <c r="L236">
        <f>STANDARDIZE(C236,Averages!$B$20,Averages!$B$21)</f>
        <v>0.15653109591511974</v>
      </c>
      <c r="N236" t="str">
        <f>VLOOKUP(J236,'Grades Lookup'!$A$2:$B$4,2,TRUE)</f>
        <v>p</v>
      </c>
      <c r="O236" t="str">
        <f>VLOOKUP(K236,'Grades Lookup'!$A$6:$B$8,2,TRUE)</f>
        <v>s-</v>
      </c>
      <c r="P236" t="str">
        <f>VLOOKUP(L236,'Grades Lookup'!$A$10:$B$12,2,TRUE)</f>
        <v>ops</v>
      </c>
    </row>
    <row r="237" spans="1:16" x14ac:dyDescent="0.3">
      <c r="A237" t="s">
        <v>804</v>
      </c>
      <c r="B237">
        <f>INDEX('Hitter Staging'!C:C,MATCH(A237,'Hitter Staging'!A:A,0))</f>
        <v>345</v>
      </c>
      <c r="C237">
        <f>INDEX('Hitter Staging'!D:D,MATCH(A237,'Hitter Staging'!A:A,0))</f>
        <v>93</v>
      </c>
      <c r="D237">
        <f>INDEX('Hitter Staging'!L:L,MATCH(A237,'Hitter Staging'!A:A,0))</f>
        <v>-0.61511362445031414</v>
      </c>
      <c r="E237">
        <f>INDEX('Hitter Staging'!M:M,MATCH(A237,'Hitter Staging'!A:A,0))</f>
        <v>0.21115536805126794</v>
      </c>
      <c r="F237">
        <f>INDEX('Hitter Staging'!N:N,MATCH(A237,'Hitter Staging'!A:A,0))</f>
        <v>-0.99260826060293628</v>
      </c>
      <c r="G237">
        <f>INDEX('Hitter Staging'!O:O,MATCH(A237,'Hitter Staging'!A:A,0))</f>
        <v>0.74244808374405902</v>
      </c>
      <c r="H237">
        <f>INDEX('Hitter Staging'!P:P,MATCH(A237,'Hitter Staging'!A:A,0))</f>
        <v>1.1116080388596667</v>
      </c>
      <c r="J237">
        <f t="shared" si="5"/>
        <v>-0.4039582563990462</v>
      </c>
      <c r="K237">
        <f t="shared" si="6"/>
        <v>-0.25016017685887726</v>
      </c>
      <c r="L237">
        <f>STANDARDIZE(C237,Averages!$B$20,Averages!$B$21)</f>
        <v>0.15653109591511974</v>
      </c>
      <c r="N237" t="str">
        <f>VLOOKUP(J237,'Grades Lookup'!$A$2:$B$4,2,TRUE)</f>
        <v>p-</v>
      </c>
      <c r="O237" t="str">
        <f>VLOOKUP(K237,'Grades Lookup'!$A$6:$B$8,2,TRUE)</f>
        <v>s</v>
      </c>
      <c r="P237" t="str">
        <f>VLOOKUP(L237,'Grades Lookup'!$A$10:$B$12,2,TRUE)</f>
        <v>ops</v>
      </c>
    </row>
    <row r="238" spans="1:16" x14ac:dyDescent="0.3">
      <c r="A238" t="s">
        <v>1236</v>
      </c>
      <c r="B238">
        <f>INDEX('Hitter Staging'!C:C,MATCH(A238,'Hitter Staging'!A:A,0))</f>
        <v>68</v>
      </c>
      <c r="C238">
        <f>INDEX('Hitter Staging'!D:D,MATCH(A238,'Hitter Staging'!A:A,0))</f>
        <v>100</v>
      </c>
      <c r="D238">
        <f>INDEX('Hitter Staging'!L:L,MATCH(A238,'Hitter Staging'!A:A,0))</f>
        <v>1.5051784444189171</v>
      </c>
      <c r="E238">
        <f>INDEX('Hitter Staging'!M:M,MATCH(A238,'Hitter Staging'!A:A,0))</f>
        <v>0.21115536805126794</v>
      </c>
      <c r="F238">
        <f>INDEX('Hitter Staging'!N:N,MATCH(A238,'Hitter Staging'!A:A,0))</f>
        <v>-0.45718742285100439</v>
      </c>
      <c r="G238">
        <f>INDEX('Hitter Staging'!O:O,MATCH(A238,'Hitter Staging'!A:A,0))</f>
        <v>-0.27110501025661449</v>
      </c>
      <c r="H238">
        <f>INDEX('Hitter Staging'!P:P,MATCH(A238,'Hitter Staging'!A:A,0))</f>
        <v>-2.0064809598588407</v>
      </c>
      <c r="J238">
        <f t="shared" si="5"/>
        <v>1.716333812470185</v>
      </c>
      <c r="K238">
        <f t="shared" si="6"/>
        <v>-0.72829243310761882</v>
      </c>
      <c r="L238">
        <f>STANDARDIZE(C238,Averages!$B$20,Averages!$B$21)</f>
        <v>0.3572173539132481</v>
      </c>
      <c r="N238" t="str">
        <f>VLOOKUP(J238,'Grades Lookup'!$A$2:$B$4,2,TRUE)</f>
        <v>p</v>
      </c>
      <c r="O238" t="str">
        <f>VLOOKUP(K238,'Grades Lookup'!$A$6:$B$8,2,TRUE)</f>
        <v>s-</v>
      </c>
      <c r="P238" t="str">
        <f>VLOOKUP(L238,'Grades Lookup'!$A$10:$B$12,2,TRUE)</f>
        <v>ops</v>
      </c>
    </row>
    <row r="239" spans="1:16" x14ac:dyDescent="0.3">
      <c r="A239" t="s">
        <v>1468</v>
      </c>
      <c r="B239">
        <f>INDEX('Hitter Staging'!C:C,MATCH(A239,'Hitter Staging'!A:A,0))</f>
        <v>398</v>
      </c>
      <c r="C239">
        <f>INDEX('Hitter Staging'!D:D,MATCH(A239,'Hitter Staging'!A:A,0))</f>
        <v>88</v>
      </c>
      <c r="D239">
        <f>INDEX('Hitter Staging'!L:L,MATCH(A239,'Hitter Staging'!A:A,0))</f>
        <v>0.10637464898435484</v>
      </c>
      <c r="E239">
        <f>INDEX('Hitter Staging'!M:M,MATCH(A239,'Hitter Staging'!A:A,0))</f>
        <v>0.21115536805126794</v>
      </c>
      <c r="F239">
        <f>INDEX('Hitter Staging'!N:N,MATCH(A239,'Hitter Staging'!A:A,0))</f>
        <v>0.23121079711576514</v>
      </c>
      <c r="G239">
        <f>INDEX('Hitter Staging'!O:O,MATCH(A239,'Hitter Staging'!A:A,0))</f>
        <v>1.1158623815337811</v>
      </c>
      <c r="H239">
        <f>INDEX('Hitter Staging'!P:P,MATCH(A239,'Hitter Staging'!A:A,0))</f>
        <v>0.54468276636539281</v>
      </c>
      <c r="J239">
        <f t="shared" si="5"/>
        <v>0.31753001703562278</v>
      </c>
      <c r="K239">
        <f t="shared" si="6"/>
        <v>1.3470731786495462</v>
      </c>
      <c r="L239">
        <f>STANDARDIZE(C239,Averages!$B$20,Averages!$B$21)</f>
        <v>1.3183768773599495E-2</v>
      </c>
      <c r="N239" t="str">
        <f>VLOOKUP(J239,'Grades Lookup'!$A$2:$B$4,2,TRUE)</f>
        <v>p</v>
      </c>
      <c r="O239" t="str">
        <f>VLOOKUP(K239,'Grades Lookup'!$A$6:$B$8,2,TRUE)</f>
        <v>s</v>
      </c>
      <c r="P239" t="str">
        <f>VLOOKUP(L239,'Grades Lookup'!$A$10:$B$12,2,TRUE)</f>
        <v>ops</v>
      </c>
    </row>
    <row r="240" spans="1:16" x14ac:dyDescent="0.3">
      <c r="A240" t="s">
        <v>191</v>
      </c>
      <c r="B240">
        <f>INDEX('Hitter Staging'!C:C,MATCH(A240,'Hitter Staging'!A:A,0))</f>
        <v>616</v>
      </c>
      <c r="C240">
        <f>INDEX('Hitter Staging'!D:D,MATCH(A240,'Hitter Staging'!A:A,0))</f>
        <v>92</v>
      </c>
      <c r="D240">
        <f>INDEX('Hitter Staging'!L:L,MATCH(A240,'Hitter Staging'!A:A,0))</f>
        <v>0.20944440233216477</v>
      </c>
      <c r="E240">
        <f>INDEX('Hitter Staging'!M:M,MATCH(A240,'Hitter Staging'!A:A,0))</f>
        <v>0.19204502260253234</v>
      </c>
      <c r="F240">
        <f>INDEX('Hitter Staging'!N:N,MATCH(A240,'Hitter Staging'!A:A,0))</f>
        <v>-0.83963087838809869</v>
      </c>
      <c r="G240">
        <f>INDEX('Hitter Staging'!O:O,MATCH(A240,'Hitter Staging'!A:A,0))</f>
        <v>-0.59117440836209045</v>
      </c>
      <c r="H240">
        <f>INDEX('Hitter Staging'!P:P,MATCH(A240,'Hitter Staging'!A:A,0))</f>
        <v>-2.2242506128881491E-2</v>
      </c>
      <c r="J240">
        <f t="shared" si="5"/>
        <v>0.40148942493469708</v>
      </c>
      <c r="K240">
        <f t="shared" si="6"/>
        <v>-1.4308052867501893</v>
      </c>
      <c r="L240">
        <f>STANDARDIZE(C240,Averages!$B$20,Averages!$B$21)</f>
        <v>0.1278616304868157</v>
      </c>
      <c r="N240" t="str">
        <f>VLOOKUP(J240,'Grades Lookup'!$A$2:$B$4,2,TRUE)</f>
        <v>p</v>
      </c>
      <c r="O240" t="str">
        <f>VLOOKUP(K240,'Grades Lookup'!$A$6:$B$8,2,TRUE)</f>
        <v>s-</v>
      </c>
      <c r="P240" t="str">
        <f>VLOOKUP(L240,'Grades Lookup'!$A$10:$B$12,2,TRUE)</f>
        <v>ops</v>
      </c>
    </row>
    <row r="241" spans="1:16" x14ac:dyDescent="0.3">
      <c r="A241" t="s">
        <v>340</v>
      </c>
      <c r="B241">
        <f>INDEX('Hitter Staging'!C:C,MATCH(A241,'Hitter Staging'!A:A,0))</f>
        <v>326</v>
      </c>
      <c r="C241">
        <f>INDEX('Hitter Staging'!D:D,MATCH(A241,'Hitter Staging'!A:A,0))</f>
        <v>97</v>
      </c>
      <c r="D241">
        <f>INDEX('Hitter Staging'!L:L,MATCH(A241,'Hitter Staging'!A:A,0))</f>
        <v>-4.0867855798230789E-2</v>
      </c>
      <c r="E241">
        <f>INDEX('Hitter Staging'!M:M,MATCH(A241,'Hitter Staging'!A:A,0))</f>
        <v>0.19204502260253234</v>
      </c>
      <c r="F241">
        <f>INDEX('Hitter Staging'!N:N,MATCH(A241,'Hitter Staging'!A:A,0))</f>
        <v>-0.22772134952874787</v>
      </c>
      <c r="G241">
        <f>INDEX('Hitter Staging'!O:O,MATCH(A241,'Hitter Staging'!A:A,0))</f>
        <v>0.90248278279679739</v>
      </c>
      <c r="H241">
        <f>INDEX('Hitter Staging'!P:P,MATCH(A241,'Hitter Staging'!A:A,0))</f>
        <v>-0.30570514237601842</v>
      </c>
      <c r="J241">
        <f t="shared" si="5"/>
        <v>0.15117716680430154</v>
      </c>
      <c r="K241">
        <f t="shared" si="6"/>
        <v>0.67476143326804949</v>
      </c>
      <c r="L241">
        <f>STANDARDIZE(C241,Averages!$B$20,Averages!$B$21)</f>
        <v>0.27120895762833597</v>
      </c>
      <c r="N241" t="str">
        <f>VLOOKUP(J241,'Grades Lookup'!$A$2:$B$4,2,TRUE)</f>
        <v>p</v>
      </c>
      <c r="O241" t="str">
        <f>VLOOKUP(K241,'Grades Lookup'!$A$6:$B$8,2,TRUE)</f>
        <v>s</v>
      </c>
      <c r="P241" t="str">
        <f>VLOOKUP(L241,'Grades Lookup'!$A$10:$B$12,2,TRUE)</f>
        <v>ops</v>
      </c>
    </row>
    <row r="242" spans="1:16" x14ac:dyDescent="0.3">
      <c r="A242" t="s">
        <v>1469</v>
      </c>
      <c r="B242">
        <f>INDEX('Hitter Staging'!C:C,MATCH(A242,'Hitter Staging'!A:A,0))</f>
        <v>302</v>
      </c>
      <c r="C242">
        <f>INDEX('Hitter Staging'!D:D,MATCH(A242,'Hitter Staging'!A:A,0))</f>
        <v>94</v>
      </c>
      <c r="D242">
        <f>INDEX('Hitter Staging'!L:L,MATCH(A242,'Hitter Staging'!A:A,0))</f>
        <v>0.51865366237559418</v>
      </c>
      <c r="E242">
        <f>INDEX('Hitter Staging'!M:M,MATCH(A242,'Hitter Staging'!A:A,0))</f>
        <v>0.19204502260253234</v>
      </c>
      <c r="F242">
        <f>INDEX('Hitter Staging'!N:N,MATCH(A242,'Hitter Staging'!A:A,0))</f>
        <v>0.69014294376027818</v>
      </c>
      <c r="G242">
        <f>INDEX('Hitter Staging'!O:O,MATCH(A242,'Hitter Staging'!A:A,0))</f>
        <v>-1.1246234052045503</v>
      </c>
      <c r="H242">
        <f>INDEX('Hitter Staging'!P:P,MATCH(A242,'Hitter Staging'!A:A,0))</f>
        <v>-2.2242506128881491E-2</v>
      </c>
      <c r="J242">
        <f t="shared" si="5"/>
        <v>0.71069868497812649</v>
      </c>
      <c r="K242">
        <f t="shared" si="6"/>
        <v>-0.4344804614442721</v>
      </c>
      <c r="L242">
        <f>STANDARDIZE(C242,Averages!$B$20,Averages!$B$21)</f>
        <v>0.1852005613434238</v>
      </c>
      <c r="N242" t="str">
        <f>VLOOKUP(J242,'Grades Lookup'!$A$2:$B$4,2,TRUE)</f>
        <v>p</v>
      </c>
      <c r="O242" t="str">
        <f>VLOOKUP(K242,'Grades Lookup'!$A$6:$B$8,2,TRUE)</f>
        <v>s-</v>
      </c>
      <c r="P242" t="str">
        <f>VLOOKUP(L242,'Grades Lookup'!$A$10:$B$12,2,TRUE)</f>
        <v>ops</v>
      </c>
    </row>
    <row r="243" spans="1:16" x14ac:dyDescent="0.3">
      <c r="A243" t="s">
        <v>192</v>
      </c>
      <c r="B243">
        <f>INDEX('Hitter Staging'!C:C,MATCH(A243,'Hitter Staging'!A:A,0))</f>
        <v>423</v>
      </c>
      <c r="C243">
        <f>INDEX('Hitter Staging'!D:D,MATCH(A243,'Hitter Staging'!A:A,0))</f>
        <v>92</v>
      </c>
      <c r="D243">
        <f>INDEX('Hitter Staging'!L:L,MATCH(A243,'Hitter Staging'!A:A,0))</f>
        <v>-0.35007711584166018</v>
      </c>
      <c r="E243">
        <f>INDEX('Hitter Staging'!M:M,MATCH(A243,'Hitter Staging'!A:A,0))</f>
        <v>0.19204502260253234</v>
      </c>
      <c r="F243">
        <f>INDEX('Hitter Staging'!N:N,MATCH(A243,'Hitter Staging'!A:A,0))</f>
        <v>-1.336807370586321</v>
      </c>
      <c r="G243">
        <f>INDEX('Hitter Staging'!O:O,MATCH(A243,'Hitter Staging'!A:A,0))</f>
        <v>-0.16441521088812264</v>
      </c>
      <c r="H243">
        <f>INDEX('Hitter Staging'!P:P,MATCH(A243,'Hitter Staging'!A:A,0))</f>
        <v>0.82814540261252967</v>
      </c>
      <c r="J243">
        <f t="shared" si="5"/>
        <v>-0.15803209323912784</v>
      </c>
      <c r="K243">
        <f t="shared" si="6"/>
        <v>-1.5012225814744438</v>
      </c>
      <c r="L243">
        <f>STANDARDIZE(C243,Averages!$B$20,Averages!$B$21)</f>
        <v>0.1278616304868157</v>
      </c>
      <c r="N243" t="str">
        <f>VLOOKUP(J243,'Grades Lookup'!$A$2:$B$4,2,TRUE)</f>
        <v>p-</v>
      </c>
      <c r="O243" t="str">
        <f>VLOOKUP(K243,'Grades Lookup'!$A$6:$B$8,2,TRUE)</f>
        <v>s-</v>
      </c>
      <c r="P243" t="str">
        <f>VLOOKUP(L243,'Grades Lookup'!$A$10:$B$12,2,TRUE)</f>
        <v>ops</v>
      </c>
    </row>
    <row r="244" spans="1:16" x14ac:dyDescent="0.3">
      <c r="A244" t="s">
        <v>1470</v>
      </c>
      <c r="B244">
        <f>INDEX('Hitter Staging'!C:C,MATCH(A244,'Hitter Staging'!A:A,0))</f>
        <v>290</v>
      </c>
      <c r="C244">
        <f>INDEX('Hitter Staging'!D:D,MATCH(A244,'Hitter Staging'!A:A,0))</f>
        <v>94</v>
      </c>
      <c r="D244">
        <f>INDEX('Hitter Staging'!L:L,MATCH(A244,'Hitter Staging'!A:A,0))</f>
        <v>-1.1304623911893634</v>
      </c>
      <c r="E244">
        <f>INDEX('Hitter Staging'!M:M,MATCH(A244,'Hitter Staging'!A:A,0))</f>
        <v>0.19204502260253234</v>
      </c>
      <c r="F244">
        <f>INDEX('Hitter Staging'!N:N,MATCH(A244,'Hitter Staging'!A:A,0))</f>
        <v>0.46067687043802164</v>
      </c>
      <c r="G244">
        <f>INDEX('Hitter Staging'!O:O,MATCH(A244,'Hitter Staging'!A:A,0))</f>
        <v>0.10230928753310731</v>
      </c>
      <c r="H244">
        <f>INDEX('Hitter Staging'!P:P,MATCH(A244,'Hitter Staging'!A:A,0))</f>
        <v>1.1116080388596667</v>
      </c>
      <c r="J244">
        <f t="shared" si="5"/>
        <v>-0.93841736858683111</v>
      </c>
      <c r="K244">
        <f t="shared" si="6"/>
        <v>0.56298615797112894</v>
      </c>
      <c r="L244">
        <f>STANDARDIZE(C244,Averages!$B$20,Averages!$B$21)</f>
        <v>0.1852005613434238</v>
      </c>
      <c r="N244" t="str">
        <f>VLOOKUP(J244,'Grades Lookup'!$A$2:$B$4,2,TRUE)</f>
        <v>p-</v>
      </c>
      <c r="O244" t="str">
        <f>VLOOKUP(K244,'Grades Lookup'!$A$6:$B$8,2,TRUE)</f>
        <v>s</v>
      </c>
      <c r="P244" t="str">
        <f>VLOOKUP(L244,'Grades Lookup'!$A$10:$B$12,2,TRUE)</f>
        <v>ops</v>
      </c>
    </row>
    <row r="245" spans="1:16" x14ac:dyDescent="0.3">
      <c r="A245" t="s">
        <v>1471</v>
      </c>
      <c r="B245">
        <f>INDEX('Hitter Staging'!C:C,MATCH(A245,'Hitter Staging'!A:A,0))</f>
        <v>353</v>
      </c>
      <c r="C245">
        <f>INDEX('Hitter Staging'!D:D,MATCH(A245,'Hitter Staging'!A:A,0))</f>
        <v>96</v>
      </c>
      <c r="D245">
        <f>INDEX('Hitter Staging'!L:L,MATCH(A245,'Hitter Staging'!A:A,0))</f>
        <v>0.17999590137564764</v>
      </c>
      <c r="E245">
        <f>INDEX('Hitter Staging'!M:M,MATCH(A245,'Hitter Staging'!A:A,0))</f>
        <v>0.17293467715379673</v>
      </c>
      <c r="F245">
        <f>INDEX('Hitter Staging'!N:N,MATCH(A245,'Hitter Staging'!A:A,0))</f>
        <v>0.91960901708253462</v>
      </c>
      <c r="G245">
        <f>INDEX('Hitter Staging'!O:O,MATCH(A245,'Hitter Staging'!A:A,0))</f>
        <v>1.3292419802707653</v>
      </c>
      <c r="H245">
        <f>INDEX('Hitter Staging'!P:P,MATCH(A245,'Hitter Staging'!A:A,0))</f>
        <v>1.6785333113539409</v>
      </c>
      <c r="J245">
        <f t="shared" si="5"/>
        <v>0.35293057852944437</v>
      </c>
      <c r="K245">
        <f t="shared" si="6"/>
        <v>2.2488509973533</v>
      </c>
      <c r="L245">
        <f>STANDARDIZE(C245,Averages!$B$20,Averages!$B$21)</f>
        <v>0.2425394922000319</v>
      </c>
      <c r="N245" t="str">
        <f>VLOOKUP(J245,'Grades Lookup'!$A$2:$B$4,2,TRUE)</f>
        <v>p</v>
      </c>
      <c r="O245" t="str">
        <f>VLOOKUP(K245,'Grades Lookup'!$A$6:$B$8,2,TRUE)</f>
        <v>S+</v>
      </c>
      <c r="P245" t="str">
        <f>VLOOKUP(L245,'Grades Lookup'!$A$10:$B$12,2,TRUE)</f>
        <v>ops</v>
      </c>
    </row>
    <row r="246" spans="1:16" x14ac:dyDescent="0.3">
      <c r="A246" t="s">
        <v>508</v>
      </c>
      <c r="B246">
        <f>INDEX('Hitter Staging'!C:C,MATCH(A246,'Hitter Staging'!A:A,0))</f>
        <v>309</v>
      </c>
      <c r="C246">
        <f>INDEX('Hitter Staging'!D:D,MATCH(A246,'Hitter Staging'!A:A,0))</f>
        <v>97</v>
      </c>
      <c r="D246">
        <f>INDEX('Hitter Staging'!L:L,MATCH(A246,'Hitter Staging'!A:A,0))</f>
        <v>0.94565692624509212</v>
      </c>
      <c r="E246">
        <f>INDEX('Hitter Staging'!M:M,MATCH(A246,'Hitter Staging'!A:A,0))</f>
        <v>0.17293467715379673</v>
      </c>
      <c r="F246">
        <f>INDEX('Hitter Staging'!N:N,MATCH(A246,'Hitter Staging'!A:A,0))</f>
        <v>-1.2220743339251929</v>
      </c>
      <c r="G246">
        <f>INDEX('Hitter Staging'!O:O,MATCH(A246,'Hitter Staging'!A:A,0))</f>
        <v>-0.1110703112038766</v>
      </c>
      <c r="H246">
        <f>INDEX('Hitter Staging'!P:P,MATCH(A246,'Hitter Staging'!A:A,0))</f>
        <v>-0.87263041487029314</v>
      </c>
      <c r="J246">
        <f t="shared" si="5"/>
        <v>1.118591603398889</v>
      </c>
      <c r="K246">
        <f t="shared" si="6"/>
        <v>-1.3331446451290696</v>
      </c>
      <c r="L246">
        <f>STANDARDIZE(C246,Averages!$B$20,Averages!$B$21)</f>
        <v>0.27120895762833597</v>
      </c>
      <c r="N246" t="str">
        <f>VLOOKUP(J246,'Grades Lookup'!$A$2:$B$4,2,TRUE)</f>
        <v>p</v>
      </c>
      <c r="O246" t="str">
        <f>VLOOKUP(K246,'Grades Lookup'!$A$6:$B$8,2,TRUE)</f>
        <v>s-</v>
      </c>
      <c r="P246" t="str">
        <f>VLOOKUP(L246,'Grades Lookup'!$A$10:$B$12,2,TRUE)</f>
        <v>ops</v>
      </c>
    </row>
    <row r="247" spans="1:16" x14ac:dyDescent="0.3">
      <c r="A247" t="s">
        <v>1472</v>
      </c>
      <c r="B247">
        <f>INDEX('Hitter Staging'!C:C,MATCH(A247,'Hitter Staging'!A:A,0))</f>
        <v>237</v>
      </c>
      <c r="C247">
        <f>INDEX('Hitter Staging'!D:D,MATCH(A247,'Hitter Staging'!A:A,0))</f>
        <v>96</v>
      </c>
      <c r="D247">
        <f>INDEX('Hitter Staging'!L:L,MATCH(A247,'Hitter Staging'!A:A,0))</f>
        <v>-0.40897411775469444</v>
      </c>
      <c r="E247">
        <f>INDEX('Hitter Staging'!M:M,MATCH(A247,'Hitter Staging'!A:A,0))</f>
        <v>0.17293467715379673</v>
      </c>
      <c r="F247">
        <f>INDEX('Hitter Staging'!N:N,MATCH(A247,'Hitter Staging'!A:A,0))</f>
        <v>0.19296645156205572</v>
      </c>
      <c r="G247">
        <f>INDEX('Hitter Staging'!O:O,MATCH(A247,'Hitter Staging'!A:A,0))</f>
        <v>0.10230928753310731</v>
      </c>
      <c r="H247">
        <f>INDEX('Hitter Staging'!P:P,MATCH(A247,'Hitter Staging'!A:A,0))</f>
        <v>0.54468276636539281</v>
      </c>
      <c r="J247">
        <f t="shared" si="5"/>
        <v>-0.23603944060089771</v>
      </c>
      <c r="K247">
        <f t="shared" si="6"/>
        <v>0.29527573909516303</v>
      </c>
      <c r="L247">
        <f>STANDARDIZE(C247,Averages!$B$20,Averages!$B$21)</f>
        <v>0.2425394922000319</v>
      </c>
      <c r="N247" t="str">
        <f>VLOOKUP(J247,'Grades Lookup'!$A$2:$B$4,2,TRUE)</f>
        <v>p-</v>
      </c>
      <c r="O247" t="str">
        <f>VLOOKUP(K247,'Grades Lookup'!$A$6:$B$8,2,TRUE)</f>
        <v>s</v>
      </c>
      <c r="P247" t="str">
        <f>VLOOKUP(L247,'Grades Lookup'!$A$10:$B$12,2,TRUE)</f>
        <v>ops</v>
      </c>
    </row>
    <row r="248" spans="1:16" x14ac:dyDescent="0.3">
      <c r="A248" t="s">
        <v>1473</v>
      </c>
      <c r="B248">
        <f>INDEX('Hitter Staging'!C:C,MATCH(A248,'Hitter Staging'!A:A,0))</f>
        <v>373</v>
      </c>
      <c r="C248">
        <f>INDEX('Hitter Staging'!D:D,MATCH(A248,'Hitter Staging'!A:A,0))</f>
        <v>99</v>
      </c>
      <c r="D248">
        <f>INDEX('Hitter Staging'!L:L,MATCH(A248,'Hitter Staging'!A:A,0))</f>
        <v>0.48920516141907705</v>
      </c>
      <c r="E248">
        <f>INDEX('Hitter Staging'!M:M,MATCH(A248,'Hitter Staging'!A:A,0))</f>
        <v>0.17293467715379673</v>
      </c>
      <c r="F248">
        <f>INDEX('Hitter Staging'!N:N,MATCH(A248,'Hitter Staging'!A:A,0))</f>
        <v>-0.64840915061955151</v>
      </c>
      <c r="G248">
        <f>INDEX('Hitter Staging'!O:O,MATCH(A248,'Hitter Staging'!A:A,0))</f>
        <v>-0.27110501025661449</v>
      </c>
      <c r="H248">
        <f>INDEX('Hitter Staging'!P:P,MATCH(A248,'Hitter Staging'!A:A,0))</f>
        <v>-0.58916777862315572</v>
      </c>
      <c r="J248">
        <f t="shared" si="5"/>
        <v>0.66213983857287384</v>
      </c>
      <c r="K248">
        <f t="shared" si="6"/>
        <v>-0.919514160876166</v>
      </c>
      <c r="L248">
        <f>STANDARDIZE(C248,Averages!$B$20,Averages!$B$21)</f>
        <v>0.32854788848494404</v>
      </c>
      <c r="N248" t="str">
        <f>VLOOKUP(J248,'Grades Lookup'!$A$2:$B$4,2,TRUE)</f>
        <v>p</v>
      </c>
      <c r="O248" t="str">
        <f>VLOOKUP(K248,'Grades Lookup'!$A$6:$B$8,2,TRUE)</f>
        <v>s-</v>
      </c>
      <c r="P248" t="str">
        <f>VLOOKUP(L248,'Grades Lookup'!$A$10:$B$12,2,TRUE)</f>
        <v>ops</v>
      </c>
    </row>
    <row r="249" spans="1:16" x14ac:dyDescent="0.3">
      <c r="A249" t="s">
        <v>1421</v>
      </c>
      <c r="B249">
        <f>INDEX('Hitter Staging'!C:C,MATCH(A249,'Hitter Staging'!A:A,0))</f>
        <v>124</v>
      </c>
      <c r="C249">
        <f>INDEX('Hitter Staging'!D:D,MATCH(A249,'Hitter Staging'!A:A,0))</f>
        <v>94</v>
      </c>
      <c r="D249">
        <f>INDEX('Hitter Staging'!L:L,MATCH(A249,'Hitter Staging'!A:A,0))</f>
        <v>0.41558390902778425</v>
      </c>
      <c r="E249">
        <f>INDEX('Hitter Staging'!M:M,MATCH(A249,'Hitter Staging'!A:A,0))</f>
        <v>0.17293467715379673</v>
      </c>
      <c r="F249">
        <f>INDEX('Hitter Staging'!N:N,MATCH(A249,'Hitter Staging'!A:A,0))</f>
        <v>0.23121079711576514</v>
      </c>
      <c r="G249">
        <f>INDEX('Hitter Staging'!O:O,MATCH(A249,'Hitter Staging'!A:A,0))</f>
        <v>-0.7512091074148286</v>
      </c>
      <c r="H249">
        <f>INDEX('Hitter Staging'!P:P,MATCH(A249,'Hitter Staging'!A:A,0))</f>
        <v>-0.87263041487029314</v>
      </c>
      <c r="J249">
        <f t="shared" si="5"/>
        <v>0.58851858618158093</v>
      </c>
      <c r="K249">
        <f t="shared" si="6"/>
        <v>-0.51999831029906352</v>
      </c>
      <c r="L249">
        <f>STANDARDIZE(C249,Averages!$B$20,Averages!$B$21)</f>
        <v>0.1852005613434238</v>
      </c>
      <c r="N249" t="str">
        <f>VLOOKUP(J249,'Grades Lookup'!$A$2:$B$4,2,TRUE)</f>
        <v>p</v>
      </c>
      <c r="O249" t="str">
        <f>VLOOKUP(K249,'Grades Lookup'!$A$6:$B$8,2,TRUE)</f>
        <v>s-</v>
      </c>
      <c r="P249" t="str">
        <f>VLOOKUP(L249,'Grades Lookup'!$A$10:$B$12,2,TRUE)</f>
        <v>ops</v>
      </c>
    </row>
    <row r="250" spans="1:16" x14ac:dyDescent="0.3">
      <c r="A250" t="s">
        <v>560</v>
      </c>
      <c r="B250">
        <f>INDEX('Hitter Staging'!C:C,MATCH(A250,'Hitter Staging'!A:A,0))</f>
        <v>391</v>
      </c>
      <c r="C250">
        <f>INDEX('Hitter Staging'!D:D,MATCH(A250,'Hitter Staging'!A:A,0))</f>
        <v>94</v>
      </c>
      <c r="D250">
        <f>INDEX('Hitter Staging'!L:L,MATCH(A250,'Hitter Staging'!A:A,0))</f>
        <v>9.165039850609627E-2</v>
      </c>
      <c r="E250">
        <f>INDEX('Hitter Staging'!M:M,MATCH(A250,'Hitter Staging'!A:A,0))</f>
        <v>0.17293467715379673</v>
      </c>
      <c r="F250">
        <f>INDEX('Hitter Staging'!N:N,MATCH(A250,'Hitter Staging'!A:A,0))</f>
        <v>-0.68665349617326088</v>
      </c>
      <c r="G250">
        <f>INDEX('Hitter Staging'!O:O,MATCH(A250,'Hitter Staging'!A:A,0))</f>
        <v>-0.21776011057236869</v>
      </c>
      <c r="H250">
        <f>INDEX('Hitter Staging'!P:P,MATCH(A250,'Hitter Staging'!A:A,0))</f>
        <v>-2.2242506128881491E-2</v>
      </c>
      <c r="J250">
        <f t="shared" si="5"/>
        <v>0.26458507565989298</v>
      </c>
      <c r="K250">
        <f t="shared" si="6"/>
        <v>-0.90441360674562954</v>
      </c>
      <c r="L250">
        <f>STANDARDIZE(C250,Averages!$B$20,Averages!$B$21)</f>
        <v>0.1852005613434238</v>
      </c>
      <c r="N250" t="str">
        <f>VLOOKUP(J250,'Grades Lookup'!$A$2:$B$4,2,TRUE)</f>
        <v>p</v>
      </c>
      <c r="O250" t="str">
        <f>VLOOKUP(K250,'Grades Lookup'!$A$6:$B$8,2,TRUE)</f>
        <v>s-</v>
      </c>
      <c r="P250" t="str">
        <f>VLOOKUP(L250,'Grades Lookup'!$A$10:$B$12,2,TRUE)</f>
        <v>ops</v>
      </c>
    </row>
    <row r="251" spans="1:16" x14ac:dyDescent="0.3">
      <c r="A251" t="s">
        <v>193</v>
      </c>
      <c r="B251">
        <f>INDEX('Hitter Staging'!C:C,MATCH(A251,'Hitter Staging'!A:A,0))</f>
        <v>479</v>
      </c>
      <c r="C251">
        <f>INDEX('Hitter Staging'!D:D,MATCH(A251,'Hitter Staging'!A:A,0))</f>
        <v>96</v>
      </c>
      <c r="D251">
        <f>INDEX('Hitter Staging'!L:L,MATCH(A251,'Hitter Staging'!A:A,0))</f>
        <v>1.1812449338972286</v>
      </c>
      <c r="E251">
        <f>INDEX('Hitter Staging'!M:M,MATCH(A251,'Hitter Staging'!A:A,0))</f>
        <v>0.17293467715379673</v>
      </c>
      <c r="F251">
        <f>INDEX('Hitter Staging'!N:N,MATCH(A251,'Hitter Staging'!A:A,0))</f>
        <v>0.26945514266947457</v>
      </c>
      <c r="G251">
        <f>INDEX('Hitter Staging'!O:O,MATCH(A251,'Hitter Staging'!A:A,0))</f>
        <v>-0.27110501025661449</v>
      </c>
      <c r="H251">
        <f>INDEX('Hitter Staging'!P:P,MATCH(A251,'Hitter Staging'!A:A,0))</f>
        <v>-1.1560930511174297</v>
      </c>
      <c r="J251">
        <f t="shared" si="5"/>
        <v>1.3541796110510254</v>
      </c>
      <c r="K251">
        <f t="shared" si="6"/>
        <v>-1.6498675871399193E-3</v>
      </c>
      <c r="L251">
        <f>STANDARDIZE(C251,Averages!$B$20,Averages!$B$21)</f>
        <v>0.2425394922000319</v>
      </c>
      <c r="N251" t="str">
        <f>VLOOKUP(J251,'Grades Lookup'!$A$2:$B$4,2,TRUE)</f>
        <v>p</v>
      </c>
      <c r="O251" t="str">
        <f>VLOOKUP(K251,'Grades Lookup'!$A$6:$B$8,2,TRUE)</f>
        <v>s</v>
      </c>
      <c r="P251" t="str">
        <f>VLOOKUP(L251,'Grades Lookup'!$A$10:$B$12,2,TRUE)</f>
        <v>ops</v>
      </c>
    </row>
    <row r="252" spans="1:16" x14ac:dyDescent="0.3">
      <c r="A252" t="s">
        <v>194</v>
      </c>
      <c r="B252">
        <f>INDEX('Hitter Staging'!C:C,MATCH(A252,'Hitter Staging'!A:A,0))</f>
        <v>604</v>
      </c>
      <c r="C252">
        <f>INDEX('Hitter Staging'!D:D,MATCH(A252,'Hitter Staging'!A:A,0))</f>
        <v>93</v>
      </c>
      <c r="D252">
        <f>INDEX('Hitter Staging'!L:L,MATCH(A252,'Hitter Staging'!A:A,0))</f>
        <v>-0.36480136631991877</v>
      </c>
      <c r="E252">
        <f>INDEX('Hitter Staging'!M:M,MATCH(A252,'Hitter Staging'!A:A,0))</f>
        <v>0.17293467715379673</v>
      </c>
      <c r="F252">
        <f>INDEX('Hitter Staging'!N:N,MATCH(A252,'Hitter Staging'!A:A,0))</f>
        <v>-0.87787522394180795</v>
      </c>
      <c r="G252">
        <f>INDEX('Hitter Staging'!O:O,MATCH(A252,'Hitter Staging'!A:A,0))</f>
        <v>0.20899908690159916</v>
      </c>
      <c r="H252">
        <f>INDEX('Hitter Staging'!P:P,MATCH(A252,'Hitter Staging'!A:A,0))</f>
        <v>-2.2242506128881491E-2</v>
      </c>
      <c r="J252">
        <f t="shared" si="5"/>
        <v>-0.19186668916612204</v>
      </c>
      <c r="K252">
        <f t="shared" si="6"/>
        <v>-0.66887613704020876</v>
      </c>
      <c r="L252">
        <f>STANDARDIZE(C252,Averages!$B$20,Averages!$B$21)</f>
        <v>0.15653109591511974</v>
      </c>
      <c r="N252" t="str">
        <f>VLOOKUP(J252,'Grades Lookup'!$A$2:$B$4,2,TRUE)</f>
        <v>p-</v>
      </c>
      <c r="O252" t="str">
        <f>VLOOKUP(K252,'Grades Lookup'!$A$6:$B$8,2,TRUE)</f>
        <v>s-</v>
      </c>
      <c r="P252" t="str">
        <f>VLOOKUP(L252,'Grades Lookup'!$A$10:$B$12,2,TRUE)</f>
        <v>ops</v>
      </c>
    </row>
    <row r="253" spans="1:16" x14ac:dyDescent="0.3">
      <c r="A253" t="s">
        <v>195</v>
      </c>
      <c r="B253">
        <f>INDEX('Hitter Staging'!C:C,MATCH(A253,'Hitter Staging'!A:A,0))</f>
        <v>543</v>
      </c>
      <c r="C253">
        <f>INDEX('Hitter Staging'!D:D,MATCH(A253,'Hitter Staging'!A:A,0))</f>
        <v>94</v>
      </c>
      <c r="D253">
        <f>INDEX('Hitter Staging'!L:L,MATCH(A253,'Hitter Staging'!A:A,0))</f>
        <v>0.15054740041913053</v>
      </c>
      <c r="E253">
        <f>INDEX('Hitter Staging'!M:M,MATCH(A253,'Hitter Staging'!A:A,0))</f>
        <v>0.17293467715379673</v>
      </c>
      <c r="F253">
        <f>INDEX('Hitter Staging'!N:N,MATCH(A253,'Hitter Staging'!A:A,0))</f>
        <v>-1.9487168994456716</v>
      </c>
      <c r="G253">
        <f>INDEX('Hitter Staging'!O:O,MATCH(A253,'Hitter Staging'!A:A,0))</f>
        <v>0.10230928753310731</v>
      </c>
      <c r="H253">
        <f>INDEX('Hitter Staging'!P:P,MATCH(A253,'Hitter Staging'!A:A,0))</f>
        <v>0.54468276636539281</v>
      </c>
      <c r="J253">
        <f t="shared" si="5"/>
        <v>0.32348207757292724</v>
      </c>
      <c r="K253">
        <f t="shared" si="6"/>
        <v>-1.8464076119125643</v>
      </c>
      <c r="L253">
        <f>STANDARDIZE(C253,Averages!$B$20,Averages!$B$21)</f>
        <v>0.1852005613434238</v>
      </c>
      <c r="N253" t="str">
        <f>VLOOKUP(J253,'Grades Lookup'!$A$2:$B$4,2,TRUE)</f>
        <v>p</v>
      </c>
      <c r="O253" t="str">
        <f>VLOOKUP(K253,'Grades Lookup'!$A$6:$B$8,2,TRUE)</f>
        <v>s-</v>
      </c>
      <c r="P253" t="str">
        <f>VLOOKUP(L253,'Grades Lookup'!$A$10:$B$12,2,TRUE)</f>
        <v>ops</v>
      </c>
    </row>
    <row r="254" spans="1:16" x14ac:dyDescent="0.3">
      <c r="A254" t="s">
        <v>196</v>
      </c>
      <c r="B254">
        <f>INDEX('Hitter Staging'!C:C,MATCH(A254,'Hitter Staging'!A:A,0))</f>
        <v>442</v>
      </c>
      <c r="C254">
        <f>INDEX('Hitter Staging'!D:D,MATCH(A254,'Hitter Staging'!A:A,0))</f>
        <v>94</v>
      </c>
      <c r="D254">
        <f>INDEX('Hitter Staging'!L:L,MATCH(A254,'Hitter Staging'!A:A,0))</f>
        <v>1.1665206834189701</v>
      </c>
      <c r="E254">
        <f>INDEX('Hitter Staging'!M:M,MATCH(A254,'Hitter Staging'!A:A,0))</f>
        <v>0.1538243317050611</v>
      </c>
      <c r="F254">
        <f>INDEX('Hitter Staging'!N:N,MATCH(A254,'Hitter Staging'!A:A,0))</f>
        <v>1.1490750904047913</v>
      </c>
      <c r="G254">
        <f>INDEX('Hitter Staging'!O:O,MATCH(A254,'Hitter Staging'!A:A,0))</f>
        <v>0.79579298342830529</v>
      </c>
      <c r="H254">
        <f>INDEX('Hitter Staging'!P:P,MATCH(A254,'Hitter Staging'!A:A,0))</f>
        <v>-0.87263041487029314</v>
      </c>
      <c r="J254">
        <f t="shared" si="5"/>
        <v>1.3203450151240312</v>
      </c>
      <c r="K254">
        <f t="shared" si="6"/>
        <v>1.9448680738330966</v>
      </c>
      <c r="L254">
        <f>STANDARDIZE(C254,Averages!$B$20,Averages!$B$21)</f>
        <v>0.1852005613434238</v>
      </c>
      <c r="N254" t="str">
        <f>VLOOKUP(J254,'Grades Lookup'!$A$2:$B$4,2,TRUE)</f>
        <v>p</v>
      </c>
      <c r="O254" t="str">
        <f>VLOOKUP(K254,'Grades Lookup'!$A$6:$B$8,2,TRUE)</f>
        <v>S+</v>
      </c>
      <c r="P254" t="str">
        <f>VLOOKUP(L254,'Grades Lookup'!$A$10:$B$12,2,TRUE)</f>
        <v>ops</v>
      </c>
    </row>
    <row r="255" spans="1:16" x14ac:dyDescent="0.3">
      <c r="A255" t="s">
        <v>197</v>
      </c>
      <c r="B255">
        <f>INDEX('Hitter Staging'!C:C,MATCH(A255,'Hitter Staging'!A:A,0))</f>
        <v>550</v>
      </c>
      <c r="C255">
        <f>INDEX('Hitter Staging'!D:D,MATCH(A255,'Hitter Staging'!A:A,0))</f>
        <v>99</v>
      </c>
      <c r="D255">
        <f>INDEX('Hitter Staging'!L:L,MATCH(A255,'Hitter Staging'!A:A,0))</f>
        <v>-0.26173161297210884</v>
      </c>
      <c r="E255">
        <f>INDEX('Hitter Staging'!M:M,MATCH(A255,'Hitter Staging'!A:A,0))</f>
        <v>0.1538243317050611</v>
      </c>
      <c r="F255">
        <f>INDEX('Hitter Staging'!N:N,MATCH(A255,'Hitter Staging'!A:A,0))</f>
        <v>1.3402968181733383</v>
      </c>
      <c r="G255">
        <f>INDEX('Hitter Staging'!O:O,MATCH(A255,'Hitter Staging'!A:A,0))</f>
        <v>0.63575828437556747</v>
      </c>
      <c r="H255">
        <f>INDEX('Hitter Staging'!P:P,MATCH(A255,'Hitter Staging'!A:A,0))</f>
        <v>0.54468276636539281</v>
      </c>
      <c r="J255">
        <f t="shared" si="5"/>
        <v>-0.10790728126704774</v>
      </c>
      <c r="K255">
        <f t="shared" si="6"/>
        <v>1.9760551025489059</v>
      </c>
      <c r="L255">
        <f>STANDARDIZE(C255,Averages!$B$20,Averages!$B$21)</f>
        <v>0.32854788848494404</v>
      </c>
      <c r="N255" t="str">
        <f>VLOOKUP(J255,'Grades Lookup'!$A$2:$B$4,2,TRUE)</f>
        <v>p-</v>
      </c>
      <c r="O255" t="str">
        <f>VLOOKUP(K255,'Grades Lookup'!$A$6:$B$8,2,TRUE)</f>
        <v>S+</v>
      </c>
      <c r="P255" t="str">
        <f>VLOOKUP(L255,'Grades Lookup'!$A$10:$B$12,2,TRUE)</f>
        <v>ops</v>
      </c>
    </row>
    <row r="256" spans="1:16" x14ac:dyDescent="0.3">
      <c r="A256" t="s">
        <v>356</v>
      </c>
      <c r="B256">
        <f>INDEX('Hitter Staging'!C:C,MATCH(A256,'Hitter Staging'!A:A,0))</f>
        <v>304</v>
      </c>
      <c r="C256">
        <f>INDEX('Hitter Staging'!D:D,MATCH(A256,'Hitter Staging'!A:A,0))</f>
        <v>93</v>
      </c>
      <c r="D256">
        <f>INDEX('Hitter Staging'!L:L,MATCH(A256,'Hitter Staging'!A:A,0))</f>
        <v>-0.51204387110250438</v>
      </c>
      <c r="E256">
        <f>INDEX('Hitter Staging'!M:M,MATCH(A256,'Hitter Staging'!A:A,0))</f>
        <v>0.1538243317050611</v>
      </c>
      <c r="F256">
        <f>INDEX('Hitter Staging'!N:N,MATCH(A256,'Hitter Staging'!A:A,0))</f>
        <v>-0.41894307729729502</v>
      </c>
      <c r="G256">
        <f>INDEX('Hitter Staging'!O:O,MATCH(A256,'Hitter Staging'!A:A,0))</f>
        <v>-0.43113970930935258</v>
      </c>
      <c r="H256">
        <f>INDEX('Hitter Staging'!P:P,MATCH(A256,'Hitter Staging'!A:A,0))</f>
        <v>0.54468276636539281</v>
      </c>
      <c r="J256">
        <f t="shared" si="5"/>
        <v>-0.35821953939744328</v>
      </c>
      <c r="K256">
        <f t="shared" si="6"/>
        <v>-0.8500827866066476</v>
      </c>
      <c r="L256">
        <f>STANDARDIZE(C256,Averages!$B$20,Averages!$B$21)</f>
        <v>0.15653109591511974</v>
      </c>
      <c r="N256" t="str">
        <f>VLOOKUP(J256,'Grades Lookup'!$A$2:$B$4,2,TRUE)</f>
        <v>p-</v>
      </c>
      <c r="O256" t="str">
        <f>VLOOKUP(K256,'Grades Lookup'!$A$6:$B$8,2,TRUE)</f>
        <v>s-</v>
      </c>
      <c r="P256" t="str">
        <f>VLOOKUP(L256,'Grades Lookup'!$A$10:$B$12,2,TRUE)</f>
        <v>ops</v>
      </c>
    </row>
    <row r="257" spans="1:16" x14ac:dyDescent="0.3">
      <c r="A257" t="s">
        <v>198</v>
      </c>
      <c r="B257">
        <f>INDEX('Hitter Staging'!C:C,MATCH(A257,'Hitter Staging'!A:A,0))</f>
        <v>407</v>
      </c>
      <c r="C257">
        <f>INDEX('Hitter Staging'!D:D,MATCH(A257,'Hitter Staging'!A:A,0))</f>
        <v>93</v>
      </c>
      <c r="D257">
        <f>INDEX('Hitter Staging'!L:L,MATCH(A257,'Hitter Staging'!A:A,0))</f>
        <v>-0.14393760914604073</v>
      </c>
      <c r="E257">
        <f>INDEX('Hitter Staging'!M:M,MATCH(A257,'Hitter Staging'!A:A,0))</f>
        <v>0.1538243317050611</v>
      </c>
      <c r="F257">
        <f>INDEX('Hitter Staging'!N:N,MATCH(A257,'Hitter Staging'!A:A,0))</f>
        <v>-0.87787522394180795</v>
      </c>
      <c r="G257">
        <f>INDEX('Hitter Staging'!O:O,MATCH(A257,'Hitter Staging'!A:A,0))</f>
        <v>-1.1779683048887963</v>
      </c>
      <c r="H257">
        <f>INDEX('Hitter Staging'!P:P,MATCH(A257,'Hitter Staging'!A:A,0))</f>
        <v>-0.30570514237601842</v>
      </c>
      <c r="J257">
        <f t="shared" si="5"/>
        <v>9.8867225590203722E-3</v>
      </c>
      <c r="K257">
        <f t="shared" si="6"/>
        <v>-2.0558435288306045</v>
      </c>
      <c r="L257">
        <f>STANDARDIZE(C257,Averages!$B$20,Averages!$B$21)</f>
        <v>0.15653109591511974</v>
      </c>
      <c r="N257" t="str">
        <f>VLOOKUP(J257,'Grades Lookup'!$A$2:$B$4,2,TRUE)</f>
        <v>p</v>
      </c>
      <c r="O257" t="str">
        <f>VLOOKUP(K257,'Grades Lookup'!$A$6:$B$8,2,TRUE)</f>
        <v>s-</v>
      </c>
      <c r="P257" t="str">
        <f>VLOOKUP(L257,'Grades Lookup'!$A$10:$B$12,2,TRUE)</f>
        <v>ops</v>
      </c>
    </row>
    <row r="258" spans="1:16" x14ac:dyDescent="0.3">
      <c r="A258" t="s">
        <v>199</v>
      </c>
      <c r="B258">
        <f>INDEX('Hitter Staging'!C:C,MATCH(A258,'Hitter Staging'!A:A,0))</f>
        <v>440</v>
      </c>
      <c r="C258">
        <f>INDEX('Hitter Staging'!D:D,MATCH(A258,'Hitter Staging'!A:A,0))</f>
        <v>90</v>
      </c>
      <c r="D258">
        <f>INDEX('Hitter Staging'!L:L,MATCH(A258,'Hitter Staging'!A:A,0))</f>
        <v>-0.85070163210245087</v>
      </c>
      <c r="E258">
        <f>INDEX('Hitter Staging'!M:M,MATCH(A258,'Hitter Staging'!A:A,0))</f>
        <v>0.1538243317050611</v>
      </c>
      <c r="F258">
        <f>INDEX('Hitter Staging'!N:N,MATCH(A258,'Hitter Staging'!A:A,0))</f>
        <v>3.520224514734775</v>
      </c>
      <c r="G258">
        <f>INDEX('Hitter Staging'!O:O,MATCH(A258,'Hitter Staging'!A:A,0))</f>
        <v>1.8093460774289789</v>
      </c>
      <c r="H258">
        <f>INDEX('Hitter Staging'!P:P,MATCH(A258,'Hitter Staging'!A:A,0))</f>
        <v>0.82814540261252967</v>
      </c>
      <c r="J258">
        <f t="shared" si="5"/>
        <v>-0.69687730039738982</v>
      </c>
      <c r="K258">
        <f t="shared" si="6"/>
        <v>5.329570592163754</v>
      </c>
      <c r="L258">
        <f>STANDARDIZE(C258,Averages!$B$20,Averages!$B$21)</f>
        <v>7.0522699630207603E-2</v>
      </c>
      <c r="N258" t="str">
        <f>VLOOKUP(J258,'Grades Lookup'!$A$2:$B$4,2,TRUE)</f>
        <v>p-</v>
      </c>
      <c r="O258" t="str">
        <f>VLOOKUP(K258,'Grades Lookup'!$A$6:$B$8,2,TRUE)</f>
        <v>S+</v>
      </c>
      <c r="P258" t="str">
        <f>VLOOKUP(L258,'Grades Lookup'!$A$10:$B$12,2,TRUE)</f>
        <v>ops</v>
      </c>
    </row>
    <row r="259" spans="1:16" x14ac:dyDescent="0.3">
      <c r="A259" t="s">
        <v>676</v>
      </c>
      <c r="B259">
        <f>INDEX('Hitter Staging'!C:C,MATCH(A259,'Hitter Staging'!A:A,0))</f>
        <v>38</v>
      </c>
      <c r="C259">
        <f>INDEX('Hitter Staging'!D:D,MATCH(A259,'Hitter Staging'!A:A,0))</f>
        <v>95</v>
      </c>
      <c r="D259">
        <f>INDEX('Hitter Staging'!L:L,MATCH(A259,'Hitter Staging'!A:A,0))</f>
        <v>0.73951741954947225</v>
      </c>
      <c r="E259">
        <f>INDEX('Hitter Staging'!M:M,MATCH(A259,'Hitter Staging'!A:A,0))</f>
        <v>0.1538243317050611</v>
      </c>
      <c r="F259">
        <f>INDEX('Hitter Staging'!N:N,MATCH(A259,'Hitter Staging'!A:A,0))</f>
        <v>1.7447237935086502E-3</v>
      </c>
      <c r="G259">
        <f>INDEX('Hitter Staging'!O:O,MATCH(A259,'Hitter Staging'!A:A,0))</f>
        <v>-1.9247969004682401</v>
      </c>
      <c r="H259">
        <f>INDEX('Hitter Staging'!P:P,MATCH(A259,'Hitter Staging'!A:A,0))</f>
        <v>0.54468276636539281</v>
      </c>
      <c r="J259">
        <f t="shared" ref="J259:J322" si="7">SUM(D259:E259)</f>
        <v>0.89334175125453341</v>
      </c>
      <c r="K259">
        <f t="shared" ref="K259:K322" si="8">SUM(F259:G259)</f>
        <v>-1.9230521766747315</v>
      </c>
      <c r="L259">
        <f>STANDARDIZE(C259,Averages!$B$20,Averages!$B$21)</f>
        <v>0.21387002677172784</v>
      </c>
      <c r="N259" t="str">
        <f>VLOOKUP(J259,'Grades Lookup'!$A$2:$B$4,2,TRUE)</f>
        <v>p</v>
      </c>
      <c r="O259" t="str">
        <f>VLOOKUP(K259,'Grades Lookup'!$A$6:$B$8,2,TRUE)</f>
        <v>s-</v>
      </c>
      <c r="P259" t="str">
        <f>VLOOKUP(L259,'Grades Lookup'!$A$10:$B$12,2,TRUE)</f>
        <v>ops</v>
      </c>
    </row>
    <row r="260" spans="1:16" x14ac:dyDescent="0.3">
      <c r="A260" t="s">
        <v>200</v>
      </c>
      <c r="B260">
        <f>INDEX('Hitter Staging'!C:C,MATCH(A260,'Hitter Staging'!A:A,0))</f>
        <v>568</v>
      </c>
      <c r="C260">
        <f>INDEX('Hitter Staging'!D:D,MATCH(A260,'Hitter Staging'!A:A,0))</f>
        <v>92</v>
      </c>
      <c r="D260">
        <f>INDEX('Hitter Staging'!L:L,MATCH(A260,'Hitter Staging'!A:A,0))</f>
        <v>0.38613540807126712</v>
      </c>
      <c r="E260">
        <f>INDEX('Hitter Staging'!M:M,MATCH(A260,'Hitter Staging'!A:A,0))</f>
        <v>0.1538243317050611</v>
      </c>
      <c r="F260">
        <f>INDEX('Hitter Staging'!N:N,MATCH(A260,'Hitter Staging'!A:A,0))</f>
        <v>1.1873194359585006</v>
      </c>
      <c r="G260">
        <f>INDEX('Hitter Staging'!O:O,MATCH(A260,'Hitter Staging'!A:A,0))</f>
        <v>0.2623439865858454</v>
      </c>
      <c r="H260">
        <f>INDEX('Hitter Staging'!P:P,MATCH(A260,'Hitter Staging'!A:A,0))</f>
        <v>0.54468276636539281</v>
      </c>
      <c r="J260">
        <f t="shared" si="7"/>
        <v>0.53995973977632827</v>
      </c>
      <c r="K260">
        <f t="shared" si="8"/>
        <v>1.4496634225443461</v>
      </c>
      <c r="L260">
        <f>STANDARDIZE(C260,Averages!$B$20,Averages!$B$21)</f>
        <v>0.1278616304868157</v>
      </c>
      <c r="N260" t="str">
        <f>VLOOKUP(J260,'Grades Lookup'!$A$2:$B$4,2,TRUE)</f>
        <v>p</v>
      </c>
      <c r="O260" t="str">
        <f>VLOOKUP(K260,'Grades Lookup'!$A$6:$B$8,2,TRUE)</f>
        <v>s</v>
      </c>
      <c r="P260" t="str">
        <f>VLOOKUP(L260,'Grades Lookup'!$A$10:$B$12,2,TRUE)</f>
        <v>ops</v>
      </c>
    </row>
    <row r="261" spans="1:16" x14ac:dyDescent="0.3">
      <c r="A261" t="s">
        <v>1474</v>
      </c>
      <c r="B261">
        <f>INDEX('Hitter Staging'!C:C,MATCH(A261,'Hitter Staging'!A:A,0))</f>
        <v>374</v>
      </c>
      <c r="C261">
        <f>INDEX('Hitter Staging'!D:D,MATCH(A261,'Hitter Staging'!A:A,0))</f>
        <v>97</v>
      </c>
      <c r="D261">
        <f>INDEX('Hitter Staging'!L:L,MATCH(A261,'Hitter Staging'!A:A,0))</f>
        <v>-0.58566512349379696</v>
      </c>
      <c r="E261">
        <f>INDEX('Hitter Staging'!M:M,MATCH(A261,'Hitter Staging'!A:A,0))</f>
        <v>0.1538243317050611</v>
      </c>
      <c r="F261">
        <f>INDEX('Hitter Staging'!N:N,MATCH(A261,'Hitter Staging'!A:A,0))</f>
        <v>-0.45718742285100439</v>
      </c>
      <c r="G261">
        <f>INDEX('Hitter Staging'!O:O,MATCH(A261,'Hitter Staging'!A:A,0))</f>
        <v>1.009172582165289</v>
      </c>
      <c r="H261">
        <f>INDEX('Hitter Staging'!P:P,MATCH(A261,'Hitter Staging'!A:A,0))</f>
        <v>1.395070675106804</v>
      </c>
      <c r="J261">
        <f t="shared" si="7"/>
        <v>-0.43184079178873586</v>
      </c>
      <c r="K261">
        <f t="shared" si="8"/>
        <v>0.5519851593142846</v>
      </c>
      <c r="L261">
        <f>STANDARDIZE(C261,Averages!$B$20,Averages!$B$21)</f>
        <v>0.27120895762833597</v>
      </c>
      <c r="N261" t="str">
        <f>VLOOKUP(J261,'Grades Lookup'!$A$2:$B$4,2,TRUE)</f>
        <v>p-</v>
      </c>
      <c r="O261" t="str">
        <f>VLOOKUP(K261,'Grades Lookup'!$A$6:$B$8,2,TRUE)</f>
        <v>s</v>
      </c>
      <c r="P261" t="str">
        <f>VLOOKUP(L261,'Grades Lookup'!$A$10:$B$12,2,TRUE)</f>
        <v>ops</v>
      </c>
    </row>
    <row r="262" spans="1:16" x14ac:dyDescent="0.3">
      <c r="A262" t="s">
        <v>201</v>
      </c>
      <c r="B262">
        <f>INDEX('Hitter Staging'!C:C,MATCH(A262,'Hitter Staging'!A:A,0))</f>
        <v>654</v>
      </c>
      <c r="C262">
        <f>INDEX('Hitter Staging'!D:D,MATCH(A262,'Hitter Staging'!A:A,0))</f>
        <v>98</v>
      </c>
      <c r="D262">
        <f>INDEX('Hitter Staging'!L:L,MATCH(A262,'Hitter Staging'!A:A,0))</f>
        <v>-0.1144891081895236</v>
      </c>
      <c r="E262">
        <f>INDEX('Hitter Staging'!M:M,MATCH(A262,'Hitter Staging'!A:A,0))</f>
        <v>0.1538243317050611</v>
      </c>
      <c r="F262">
        <f>INDEX('Hitter Staging'!N:N,MATCH(A262,'Hitter Staging'!A:A,0))</f>
        <v>-0.18947700397503844</v>
      </c>
      <c r="G262">
        <f>INDEX('Hitter Staging'!O:O,MATCH(A262,'Hitter Staging'!A:A,0))</f>
        <v>-4.380511835384529E-3</v>
      </c>
      <c r="H262">
        <f>INDEX('Hitter Staging'!P:P,MATCH(A262,'Hitter Staging'!A:A,0))</f>
        <v>-2.2242506128881491E-2</v>
      </c>
      <c r="J262">
        <f t="shared" si="7"/>
        <v>3.9335223515537504E-2</v>
      </c>
      <c r="K262">
        <f t="shared" si="8"/>
        <v>-0.19385751581042299</v>
      </c>
      <c r="L262">
        <f>STANDARDIZE(C262,Averages!$B$20,Averages!$B$21)</f>
        <v>0.29987842305664003</v>
      </c>
      <c r="N262" t="str">
        <f>VLOOKUP(J262,'Grades Lookup'!$A$2:$B$4,2,TRUE)</f>
        <v>p</v>
      </c>
      <c r="O262" t="str">
        <f>VLOOKUP(K262,'Grades Lookup'!$A$6:$B$8,2,TRUE)</f>
        <v>s</v>
      </c>
      <c r="P262" t="str">
        <f>VLOOKUP(L262,'Grades Lookup'!$A$10:$B$12,2,TRUE)</f>
        <v>ops</v>
      </c>
    </row>
    <row r="263" spans="1:16" x14ac:dyDescent="0.3">
      <c r="A263" t="s">
        <v>1475</v>
      </c>
      <c r="B263">
        <f>INDEX('Hitter Staging'!C:C,MATCH(A263,'Hitter Staging'!A:A,0))</f>
        <v>117</v>
      </c>
      <c r="C263">
        <f>INDEX('Hitter Staging'!D:D,MATCH(A263,'Hitter Staging'!A:A,0))</f>
        <v>93</v>
      </c>
      <c r="D263">
        <f>INDEX('Hitter Staging'!L:L,MATCH(A263,'Hitter Staging'!A:A,0))</f>
        <v>-0.39424986727643585</v>
      </c>
      <c r="E263">
        <f>INDEX('Hitter Staging'!M:M,MATCH(A263,'Hitter Staging'!A:A,0))</f>
        <v>0.1347139862563255</v>
      </c>
      <c r="F263">
        <f>INDEX('Hitter Staging'!N:N,MATCH(A263,'Hitter Staging'!A:A,0))</f>
        <v>1.7447237935086502E-3</v>
      </c>
      <c r="G263">
        <f>INDEX('Hitter Staging'!O:O,MATCH(A263,'Hitter Staging'!A:A,0))</f>
        <v>1.489276679323503</v>
      </c>
      <c r="H263">
        <f>INDEX('Hitter Staging'!P:P,MATCH(A263,'Hitter Staging'!A:A,0))</f>
        <v>0.54468276636539281</v>
      </c>
      <c r="J263">
        <f t="shared" si="7"/>
        <v>-0.25953588102011038</v>
      </c>
      <c r="K263">
        <f t="shared" si="8"/>
        <v>1.4910214031170117</v>
      </c>
      <c r="L263">
        <f>STANDARDIZE(C263,Averages!$B$20,Averages!$B$21)</f>
        <v>0.15653109591511974</v>
      </c>
      <c r="N263" t="str">
        <f>VLOOKUP(J263,'Grades Lookup'!$A$2:$B$4,2,TRUE)</f>
        <v>p-</v>
      </c>
      <c r="O263" t="str">
        <f>VLOOKUP(K263,'Grades Lookup'!$A$6:$B$8,2,TRUE)</f>
        <v>s</v>
      </c>
      <c r="P263" t="str">
        <f>VLOOKUP(L263,'Grades Lookup'!$A$10:$B$12,2,TRUE)</f>
        <v>ops</v>
      </c>
    </row>
    <row r="264" spans="1:16" x14ac:dyDescent="0.3">
      <c r="A264" t="s">
        <v>639</v>
      </c>
      <c r="B264">
        <f>INDEX('Hitter Staging'!C:C,MATCH(A264,'Hitter Staging'!A:A,0))</f>
        <v>386</v>
      </c>
      <c r="C264">
        <f>INDEX('Hitter Staging'!D:D,MATCH(A264,'Hitter Staging'!A:A,0))</f>
        <v>96</v>
      </c>
      <c r="D264">
        <f>INDEX('Hitter Staging'!L:L,MATCH(A264,'Hitter Staging'!A:A,0))</f>
        <v>-9.9764857711265031E-2</v>
      </c>
      <c r="E264">
        <f>INDEX('Hitter Staging'!M:M,MATCH(A264,'Hitter Staging'!A:A,0))</f>
        <v>0.1347139862563255</v>
      </c>
      <c r="F264">
        <f>INDEX('Hitter Staging'!N:N,MATCH(A264,'Hitter Staging'!A:A,0))</f>
        <v>1.7609846192641418</v>
      </c>
      <c r="G264">
        <f>INDEX('Hitter Staging'!O:O,MATCH(A264,'Hitter Staging'!A:A,0))</f>
        <v>1.1158623815337811</v>
      </c>
      <c r="H264">
        <f>INDEX('Hitter Staging'!P:P,MATCH(A264,'Hitter Staging'!A:A,0))</f>
        <v>0.26122013011825546</v>
      </c>
      <c r="J264">
        <f t="shared" si="7"/>
        <v>3.4949128545060465E-2</v>
      </c>
      <c r="K264">
        <f t="shared" si="8"/>
        <v>2.8768470007979232</v>
      </c>
      <c r="L264">
        <f>STANDARDIZE(C264,Averages!$B$20,Averages!$B$21)</f>
        <v>0.2425394922000319</v>
      </c>
      <c r="N264" t="str">
        <f>VLOOKUP(J264,'Grades Lookup'!$A$2:$B$4,2,TRUE)</f>
        <v>p</v>
      </c>
      <c r="O264" t="str">
        <f>VLOOKUP(K264,'Grades Lookup'!$A$6:$B$8,2,TRUE)</f>
        <v>S+</v>
      </c>
      <c r="P264" t="str">
        <f>VLOOKUP(L264,'Grades Lookup'!$A$10:$B$12,2,TRUE)</f>
        <v>ops</v>
      </c>
    </row>
    <row r="265" spans="1:16" x14ac:dyDescent="0.3">
      <c r="A265" t="s">
        <v>439</v>
      </c>
      <c r="B265">
        <f>INDEX('Hitter Staging'!C:C,MATCH(A265,'Hitter Staging'!A:A,0))</f>
        <v>386</v>
      </c>
      <c r="C265">
        <f>INDEX('Hitter Staging'!D:D,MATCH(A265,'Hitter Staging'!A:A,0))</f>
        <v>85</v>
      </c>
      <c r="D265">
        <f>INDEX('Hitter Staging'!L:L,MATCH(A265,'Hitter Staging'!A:A,0))</f>
        <v>0.26834140424519859</v>
      </c>
      <c r="E265">
        <f>INDEX('Hitter Staging'!M:M,MATCH(A265,'Hitter Staging'!A:A,0))</f>
        <v>0.11560364080758989</v>
      </c>
      <c r="F265">
        <f>INDEX('Hitter Staging'!N:N,MATCH(A265,'Hitter Staging'!A:A,0))</f>
        <v>0.76663163486769703</v>
      </c>
      <c r="G265">
        <f>INDEX('Hitter Staging'!O:O,MATCH(A265,'Hitter Staging'!A:A,0))</f>
        <v>0.63575828437556747</v>
      </c>
      <c r="H265">
        <f>INDEX('Hitter Staging'!P:P,MATCH(A265,'Hitter Staging'!A:A,0))</f>
        <v>-0.30570514237601842</v>
      </c>
      <c r="J265">
        <f t="shared" si="7"/>
        <v>0.38394504505278848</v>
      </c>
      <c r="K265">
        <f t="shared" si="8"/>
        <v>1.4023899192432645</v>
      </c>
      <c r="L265">
        <f>STANDARDIZE(C265,Averages!$B$20,Averages!$B$21)</f>
        <v>-7.2824627511312662E-2</v>
      </c>
      <c r="N265" t="str">
        <f>VLOOKUP(J265,'Grades Lookup'!$A$2:$B$4,2,TRUE)</f>
        <v>p</v>
      </c>
      <c r="O265" t="str">
        <f>VLOOKUP(K265,'Grades Lookup'!$A$6:$B$8,2,TRUE)</f>
        <v>s</v>
      </c>
      <c r="P265" t="str">
        <f>VLOOKUP(L265,'Grades Lookup'!$A$10:$B$12,2,TRUE)</f>
        <v>ops-</v>
      </c>
    </row>
    <row r="266" spans="1:16" x14ac:dyDescent="0.3">
      <c r="A266" t="s">
        <v>202</v>
      </c>
      <c r="B266">
        <f>INDEX('Hitter Staging'!C:C,MATCH(A266,'Hitter Staging'!A:A,0))</f>
        <v>486</v>
      </c>
      <c r="C266">
        <f>INDEX('Hitter Staging'!D:D,MATCH(A266,'Hitter Staging'!A:A,0))</f>
        <v>94</v>
      </c>
      <c r="D266">
        <f>INDEX('Hitter Staging'!L:L,MATCH(A266,'Hitter Staging'!A:A,0))</f>
        <v>-0.27645586345036738</v>
      </c>
      <c r="E266">
        <f>INDEX('Hitter Staging'!M:M,MATCH(A266,'Hitter Staging'!A:A,0))</f>
        <v>0.11560364080758989</v>
      </c>
      <c r="F266">
        <f>INDEX('Hitter Staging'!N:N,MATCH(A266,'Hitter Staging'!A:A,0))</f>
        <v>1.9139620014789795</v>
      </c>
      <c r="G266">
        <f>INDEX('Hitter Staging'!O:O,MATCH(A266,'Hitter Staging'!A:A,0))</f>
        <v>0.6891031840598133</v>
      </c>
      <c r="H266">
        <f>INDEX('Hitter Staging'!P:P,MATCH(A266,'Hitter Staging'!A:A,0))</f>
        <v>-0.30570514237601842</v>
      </c>
      <c r="J266">
        <f t="shared" si="7"/>
        <v>-0.16085222264277749</v>
      </c>
      <c r="K266">
        <f t="shared" si="8"/>
        <v>2.6030651855387927</v>
      </c>
      <c r="L266">
        <f>STANDARDIZE(C266,Averages!$B$20,Averages!$B$21)</f>
        <v>0.1852005613434238</v>
      </c>
      <c r="N266" t="str">
        <f>VLOOKUP(J266,'Grades Lookup'!$A$2:$B$4,2,TRUE)</f>
        <v>p-</v>
      </c>
      <c r="O266" t="str">
        <f>VLOOKUP(K266,'Grades Lookup'!$A$6:$B$8,2,TRUE)</f>
        <v>S+</v>
      </c>
      <c r="P266" t="str">
        <f>VLOOKUP(L266,'Grades Lookup'!$A$10:$B$12,2,TRUE)</f>
        <v>ops</v>
      </c>
    </row>
    <row r="267" spans="1:16" x14ac:dyDescent="0.3">
      <c r="A267" t="s">
        <v>453</v>
      </c>
      <c r="B267">
        <f>INDEX('Hitter Staging'!C:C,MATCH(A267,'Hitter Staging'!A:A,0))</f>
        <v>69</v>
      </c>
      <c r="C267">
        <f>INDEX('Hitter Staging'!D:D,MATCH(A267,'Hitter Staging'!A:A,0))</f>
        <v>89</v>
      </c>
      <c r="D267">
        <f>INDEX('Hitter Staging'!L:L,MATCH(A267,'Hitter Staging'!A:A,0))</f>
        <v>0.1947201518539062</v>
      </c>
      <c r="E267">
        <f>INDEX('Hitter Staging'!M:M,MATCH(A267,'Hitter Staging'!A:A,0))</f>
        <v>0.11560364080758989</v>
      </c>
      <c r="F267">
        <f>INDEX('Hitter Staging'!N:N,MATCH(A267,'Hitter Staging'!A:A,0))</f>
        <v>-0.45718742285100439</v>
      </c>
      <c r="G267">
        <f>INDEX('Hitter Staging'!O:O,MATCH(A267,'Hitter Staging'!A:A,0))</f>
        <v>0.3690337859543375</v>
      </c>
      <c r="H267">
        <f>INDEX('Hitter Staging'!P:P,MATCH(A267,'Hitter Staging'!A:A,0))</f>
        <v>-1.1560930511174297</v>
      </c>
      <c r="J267">
        <f t="shared" si="7"/>
        <v>0.31032379266149612</v>
      </c>
      <c r="K267">
        <f t="shared" si="8"/>
        <v>-8.8153636896666887E-2</v>
      </c>
      <c r="L267">
        <f>STANDARDIZE(C267,Averages!$B$20,Averages!$B$21)</f>
        <v>4.1853234201903546E-2</v>
      </c>
      <c r="N267" t="str">
        <f>VLOOKUP(J267,'Grades Lookup'!$A$2:$B$4,2,TRUE)</f>
        <v>p</v>
      </c>
      <c r="O267" t="str">
        <f>VLOOKUP(K267,'Grades Lookup'!$A$6:$B$8,2,TRUE)</f>
        <v>s</v>
      </c>
      <c r="P267" t="str">
        <f>VLOOKUP(L267,'Grades Lookup'!$A$10:$B$12,2,TRUE)</f>
        <v>ops</v>
      </c>
    </row>
    <row r="268" spans="1:16" x14ac:dyDescent="0.3">
      <c r="A268" t="s">
        <v>203</v>
      </c>
      <c r="B268">
        <f>INDEX('Hitter Staging'!C:C,MATCH(A268,'Hitter Staging'!A:A,0))</f>
        <v>534</v>
      </c>
      <c r="C268">
        <f>INDEX('Hitter Staging'!D:D,MATCH(A268,'Hitter Staging'!A:A,0))</f>
        <v>94</v>
      </c>
      <c r="D268">
        <f>INDEX('Hitter Staging'!L:L,MATCH(A268,'Hitter Staging'!A:A,0))</f>
        <v>-0.12921335866778216</v>
      </c>
      <c r="E268">
        <f>INDEX('Hitter Staging'!M:M,MATCH(A268,'Hitter Staging'!A:A,0))</f>
        <v>0.11560364080758989</v>
      </c>
      <c r="F268">
        <f>INDEX('Hitter Staging'!N:N,MATCH(A268,'Hitter Staging'!A:A,0))</f>
        <v>-0.49543176840471381</v>
      </c>
      <c r="G268">
        <f>INDEX('Hitter Staging'!O:O,MATCH(A268,'Hitter Staging'!A:A,0))</f>
        <v>0.84913788311255112</v>
      </c>
      <c r="H268">
        <f>INDEX('Hitter Staging'!P:P,MATCH(A268,'Hitter Staging'!A:A,0))</f>
        <v>-2.2242506128881491E-2</v>
      </c>
      <c r="J268">
        <f t="shared" si="7"/>
        <v>-1.3609717860192272E-2</v>
      </c>
      <c r="K268">
        <f t="shared" si="8"/>
        <v>0.3537061147078373</v>
      </c>
      <c r="L268">
        <f>STANDARDIZE(C268,Averages!$B$20,Averages!$B$21)</f>
        <v>0.1852005613434238</v>
      </c>
      <c r="N268" t="str">
        <f>VLOOKUP(J268,'Grades Lookup'!$A$2:$B$4,2,TRUE)</f>
        <v>p-</v>
      </c>
      <c r="O268" t="str">
        <f>VLOOKUP(K268,'Grades Lookup'!$A$6:$B$8,2,TRUE)</f>
        <v>s</v>
      </c>
      <c r="P268" t="str">
        <f>VLOOKUP(L268,'Grades Lookup'!$A$10:$B$12,2,TRUE)</f>
        <v>ops</v>
      </c>
    </row>
    <row r="269" spans="1:16" x14ac:dyDescent="0.3">
      <c r="A269" t="s">
        <v>204</v>
      </c>
      <c r="B269">
        <f>INDEX('Hitter Staging'!C:C,MATCH(A269,'Hitter Staging'!A:A,0))</f>
        <v>541</v>
      </c>
      <c r="C269">
        <f>INDEX('Hitter Staging'!D:D,MATCH(A269,'Hitter Staging'!A:A,0))</f>
        <v>90</v>
      </c>
      <c r="D269">
        <f>INDEX('Hitter Staging'!L:L,MATCH(A269,'Hitter Staging'!A:A,0))</f>
        <v>3.2753396593062027E-2</v>
      </c>
      <c r="E269">
        <f>INDEX('Hitter Staging'!M:M,MATCH(A269,'Hitter Staging'!A:A,0))</f>
        <v>0.11560364080758989</v>
      </c>
      <c r="F269">
        <f>INDEX('Hitter Staging'!N:N,MATCH(A269,'Hitter Staging'!A:A,0))</f>
        <v>1.9522063470326889</v>
      </c>
      <c r="G269">
        <f>INDEX('Hitter Staging'!O:O,MATCH(A269,'Hitter Staging'!A:A,0))</f>
        <v>0.42237868563858333</v>
      </c>
      <c r="H269">
        <f>INDEX('Hitter Staging'!P:P,MATCH(A269,'Hitter Staging'!A:A,0))</f>
        <v>-0.58916777862315572</v>
      </c>
      <c r="J269">
        <f t="shared" si="7"/>
        <v>0.14835703740065193</v>
      </c>
      <c r="K269">
        <f t="shared" si="8"/>
        <v>2.3745850326712721</v>
      </c>
      <c r="L269">
        <f>STANDARDIZE(C269,Averages!$B$20,Averages!$B$21)</f>
        <v>7.0522699630207603E-2</v>
      </c>
      <c r="N269" t="str">
        <f>VLOOKUP(J269,'Grades Lookup'!$A$2:$B$4,2,TRUE)</f>
        <v>p</v>
      </c>
      <c r="O269" t="str">
        <f>VLOOKUP(K269,'Grades Lookup'!$A$6:$B$8,2,TRUE)</f>
        <v>S+</v>
      </c>
      <c r="P269" t="str">
        <f>VLOOKUP(L269,'Grades Lookup'!$A$10:$B$12,2,TRUE)</f>
        <v>ops</v>
      </c>
    </row>
    <row r="270" spans="1:16" x14ac:dyDescent="0.3">
      <c r="A270" t="s">
        <v>205</v>
      </c>
      <c r="B270">
        <f>INDEX('Hitter Staging'!C:C,MATCH(A270,'Hitter Staging'!A:A,0))</f>
        <v>529</v>
      </c>
      <c r="C270">
        <f>INDEX('Hitter Staging'!D:D,MATCH(A270,'Hitter Staging'!A:A,0))</f>
        <v>91</v>
      </c>
      <c r="D270">
        <f>INDEX('Hitter Staging'!L:L,MATCH(A270,'Hitter Staging'!A:A,0))</f>
        <v>-9.9764857711265031E-2</v>
      </c>
      <c r="E270">
        <f>INDEX('Hitter Staging'!M:M,MATCH(A270,'Hitter Staging'!A:A,0))</f>
        <v>0.11560364080758989</v>
      </c>
      <c r="F270">
        <f>INDEX('Hitter Staging'!N:N,MATCH(A270,'Hitter Staging'!A:A,0))</f>
        <v>-3.0960472660569538</v>
      </c>
      <c r="G270">
        <f>INDEX('Hitter Staging'!O:O,MATCH(A270,'Hitter Staging'!A:A,0))</f>
        <v>-1.3913479036257803</v>
      </c>
      <c r="H270">
        <f>INDEX('Hitter Staging'!P:P,MATCH(A270,'Hitter Staging'!A:A,0))</f>
        <v>-2.2242506128881491E-2</v>
      </c>
      <c r="J270">
        <f t="shared" si="7"/>
        <v>1.583878309632486E-2</v>
      </c>
      <c r="K270">
        <f t="shared" si="8"/>
        <v>-4.4873951696827339</v>
      </c>
      <c r="L270">
        <f>STANDARDIZE(C270,Averages!$B$20,Averages!$B$21)</f>
        <v>9.9192165058511653E-2</v>
      </c>
      <c r="N270" t="str">
        <f>VLOOKUP(J270,'Grades Lookup'!$A$2:$B$4,2,TRUE)</f>
        <v>p</v>
      </c>
      <c r="O270" t="str">
        <f>VLOOKUP(K270,'Grades Lookup'!$A$6:$B$8,2,TRUE)</f>
        <v>s-</v>
      </c>
      <c r="P270" t="str">
        <f>VLOOKUP(L270,'Grades Lookup'!$A$10:$B$12,2,TRUE)</f>
        <v>ops</v>
      </c>
    </row>
    <row r="271" spans="1:16" x14ac:dyDescent="0.3">
      <c r="A271" t="s">
        <v>206</v>
      </c>
      <c r="B271">
        <f>INDEX('Hitter Staging'!C:C,MATCH(A271,'Hitter Staging'!A:A,0))</f>
        <v>401</v>
      </c>
      <c r="C271">
        <f>INDEX('Hitter Staging'!D:D,MATCH(A271,'Hitter Staging'!A:A,0))</f>
        <v>92</v>
      </c>
      <c r="D271">
        <f>INDEX('Hitter Staging'!L:L,MATCH(A271,'Hitter Staging'!A:A,0))</f>
        <v>-0.35007711584166018</v>
      </c>
      <c r="E271">
        <f>INDEX('Hitter Staging'!M:M,MATCH(A271,'Hitter Staging'!A:A,0))</f>
        <v>0.11560364080758989</v>
      </c>
      <c r="F271">
        <f>INDEX('Hitter Staging'!N:N,MATCH(A271,'Hitter Staging'!A:A,0))</f>
        <v>-1.4515404072474491</v>
      </c>
      <c r="G271">
        <f>INDEX('Hitter Staging'!O:O,MATCH(A271,'Hitter Staging'!A:A,0))</f>
        <v>-0.5378295086778444</v>
      </c>
      <c r="H271">
        <f>INDEX('Hitter Staging'!P:P,MATCH(A271,'Hitter Staging'!A:A,0))</f>
        <v>-2.2242506128881491E-2</v>
      </c>
      <c r="J271">
        <f t="shared" si="7"/>
        <v>-0.23447347503407029</v>
      </c>
      <c r="K271">
        <f t="shared" si="8"/>
        <v>-1.9893699159252936</v>
      </c>
      <c r="L271">
        <f>STANDARDIZE(C271,Averages!$B$20,Averages!$B$21)</f>
        <v>0.1278616304868157</v>
      </c>
      <c r="N271" t="str">
        <f>VLOOKUP(J271,'Grades Lookup'!$A$2:$B$4,2,TRUE)</f>
        <v>p-</v>
      </c>
      <c r="O271" t="str">
        <f>VLOOKUP(K271,'Grades Lookup'!$A$6:$B$8,2,TRUE)</f>
        <v>s-</v>
      </c>
      <c r="P271" t="str">
        <f>VLOOKUP(L271,'Grades Lookup'!$A$10:$B$12,2,TRUE)</f>
        <v>ops</v>
      </c>
    </row>
    <row r="272" spans="1:16" x14ac:dyDescent="0.3">
      <c r="A272" t="s">
        <v>207</v>
      </c>
      <c r="B272">
        <f>INDEX('Hitter Staging'!C:C,MATCH(A272,'Hitter Staging'!A:A,0))</f>
        <v>613</v>
      </c>
      <c r="C272">
        <f>INDEX('Hitter Staging'!D:D,MATCH(A272,'Hitter Staging'!A:A,0))</f>
        <v>91</v>
      </c>
      <c r="D272">
        <f>INDEX('Hitter Staging'!L:L,MATCH(A272,'Hitter Staging'!A:A,0))</f>
        <v>0.29778990520171572</v>
      </c>
      <c r="E272">
        <f>INDEX('Hitter Staging'!M:M,MATCH(A272,'Hitter Staging'!A:A,0))</f>
        <v>0.11560364080758989</v>
      </c>
      <c r="F272">
        <f>INDEX('Hitter Staging'!N:N,MATCH(A272,'Hitter Staging'!A:A,0))</f>
        <v>0.57540990709914996</v>
      </c>
      <c r="G272">
        <f>INDEX('Hitter Staging'!O:O,MATCH(A272,'Hitter Staging'!A:A,0))</f>
        <v>1.009172582165289</v>
      </c>
      <c r="H272">
        <f>INDEX('Hitter Staging'!P:P,MATCH(A272,'Hitter Staging'!A:A,0))</f>
        <v>1.395070675106804</v>
      </c>
      <c r="J272">
        <f t="shared" si="7"/>
        <v>0.41339354600930561</v>
      </c>
      <c r="K272">
        <f t="shared" si="8"/>
        <v>1.5845824892644389</v>
      </c>
      <c r="L272">
        <f>STANDARDIZE(C272,Averages!$B$20,Averages!$B$21)</f>
        <v>9.9192165058511653E-2</v>
      </c>
      <c r="N272" t="str">
        <f>VLOOKUP(J272,'Grades Lookup'!$A$2:$B$4,2,TRUE)</f>
        <v>p</v>
      </c>
      <c r="O272" t="str">
        <f>VLOOKUP(K272,'Grades Lookup'!$A$6:$B$8,2,TRUE)</f>
        <v>s</v>
      </c>
      <c r="P272" t="str">
        <f>VLOOKUP(L272,'Grades Lookup'!$A$10:$B$12,2,TRUE)</f>
        <v>ops</v>
      </c>
    </row>
    <row r="273" spans="1:16" x14ac:dyDescent="0.3">
      <c r="A273" t="s">
        <v>208</v>
      </c>
      <c r="B273">
        <f>INDEX('Hitter Staging'!C:C,MATCH(A273,'Hitter Staging'!A:A,0))</f>
        <v>677</v>
      </c>
      <c r="C273">
        <f>INDEX('Hitter Staging'!D:D,MATCH(A273,'Hitter Staging'!A:A,0))</f>
        <v>96</v>
      </c>
      <c r="D273">
        <f>INDEX('Hitter Staging'!L:L,MATCH(A273,'Hitter Staging'!A:A,0))</f>
        <v>0.10637464898435484</v>
      </c>
      <c r="E273">
        <f>INDEX('Hitter Staging'!M:M,MATCH(A273,'Hitter Staging'!A:A,0))</f>
        <v>9.6493295358854286E-2</v>
      </c>
      <c r="F273">
        <f>INDEX('Hitter Staging'!N:N,MATCH(A273,'Hitter Staging'!A:A,0))</f>
        <v>0.61365425265285933</v>
      </c>
      <c r="G273">
        <f>INDEX('Hitter Staging'!O:O,MATCH(A273,'Hitter Staging'!A:A,0))</f>
        <v>4.8964387848861271E-2</v>
      </c>
      <c r="H273">
        <f>INDEX('Hitter Staging'!P:P,MATCH(A273,'Hitter Staging'!A:A,0))</f>
        <v>0.26122013011825546</v>
      </c>
      <c r="J273">
        <f t="shared" si="7"/>
        <v>0.20286794434320912</v>
      </c>
      <c r="K273">
        <f t="shared" si="8"/>
        <v>0.66261864050172059</v>
      </c>
      <c r="L273">
        <f>STANDARDIZE(C273,Averages!$B$20,Averages!$B$21)</f>
        <v>0.2425394922000319</v>
      </c>
      <c r="N273" t="str">
        <f>VLOOKUP(J273,'Grades Lookup'!$A$2:$B$4,2,TRUE)</f>
        <v>p</v>
      </c>
      <c r="O273" t="str">
        <f>VLOOKUP(K273,'Grades Lookup'!$A$6:$B$8,2,TRUE)</f>
        <v>s</v>
      </c>
      <c r="P273" t="str">
        <f>VLOOKUP(L273,'Grades Lookup'!$A$10:$B$12,2,TRUE)</f>
        <v>ops</v>
      </c>
    </row>
    <row r="274" spans="1:16" x14ac:dyDescent="0.3">
      <c r="A274" t="s">
        <v>209</v>
      </c>
      <c r="B274">
        <f>INDEX('Hitter Staging'!C:C,MATCH(A274,'Hitter Staging'!A:A,0))</f>
        <v>561</v>
      </c>
      <c r="C274">
        <f>INDEX('Hitter Staging'!D:D,MATCH(A274,'Hitter Staging'!A:A,0))</f>
        <v>94</v>
      </c>
      <c r="D274">
        <f>INDEX('Hitter Staging'!L:L,MATCH(A274,'Hitter Staging'!A:A,0))</f>
        <v>0.17999590137564764</v>
      </c>
      <c r="E274">
        <f>INDEX('Hitter Staging'!M:M,MATCH(A274,'Hitter Staging'!A:A,0))</f>
        <v>9.6493295358854286E-2</v>
      </c>
      <c r="F274">
        <f>INDEX('Hitter Staging'!N:N,MATCH(A274,'Hitter Staging'!A:A,0))</f>
        <v>2.0669393836938172</v>
      </c>
      <c r="G274">
        <f>INDEX('Hitter Staging'!O:O,MATCH(A274,'Hitter Staging'!A:A,0))</f>
        <v>1.8626909771132252</v>
      </c>
      <c r="H274">
        <f>INDEX('Hitter Staging'!P:P,MATCH(A274,'Hitter Staging'!A:A,0))</f>
        <v>0.82814540261252967</v>
      </c>
      <c r="J274">
        <f t="shared" si="7"/>
        <v>0.2764891967345019</v>
      </c>
      <c r="K274">
        <f t="shared" si="8"/>
        <v>3.9296303608070424</v>
      </c>
      <c r="L274">
        <f>STANDARDIZE(C274,Averages!$B$20,Averages!$B$21)</f>
        <v>0.1852005613434238</v>
      </c>
      <c r="N274" t="str">
        <f>VLOOKUP(J274,'Grades Lookup'!$A$2:$B$4,2,TRUE)</f>
        <v>p</v>
      </c>
      <c r="O274" t="str">
        <f>VLOOKUP(K274,'Grades Lookup'!$A$6:$B$8,2,TRUE)</f>
        <v>S+</v>
      </c>
      <c r="P274" t="str">
        <f>VLOOKUP(L274,'Grades Lookup'!$A$10:$B$12,2,TRUE)</f>
        <v>ops</v>
      </c>
    </row>
    <row r="275" spans="1:16" x14ac:dyDescent="0.3">
      <c r="A275" t="s">
        <v>582</v>
      </c>
      <c r="B275">
        <f>INDEX('Hitter Staging'!C:C,MATCH(A275,'Hitter Staging'!A:A,0))</f>
        <v>93</v>
      </c>
      <c r="C275">
        <f>INDEX('Hitter Staging'!D:D,MATCH(A275,'Hitter Staging'!A:A,0))</f>
        <v>91</v>
      </c>
      <c r="D275">
        <f>INDEX('Hitter Staging'!L:L,MATCH(A275,'Hitter Staging'!A:A,0))</f>
        <v>1.8029146114803465E-2</v>
      </c>
      <c r="E275">
        <f>INDEX('Hitter Staging'!M:M,MATCH(A275,'Hitter Staging'!A:A,0))</f>
        <v>9.6493295358854286E-2</v>
      </c>
      <c r="F275">
        <f>INDEX('Hitter Staging'!N:N,MATCH(A275,'Hitter Staging'!A:A,0))</f>
        <v>0.11647776045463691</v>
      </c>
      <c r="G275">
        <f>INDEX('Hitter Staging'!O:O,MATCH(A275,'Hitter Staging'!A:A,0))</f>
        <v>1.3292419802707653</v>
      </c>
      <c r="H275">
        <f>INDEX('Hitter Staging'!P:P,MATCH(A275,'Hitter Staging'!A:A,0))</f>
        <v>-2.2242506128881491E-2</v>
      </c>
      <c r="J275">
        <f t="shared" si="7"/>
        <v>0.11452244147365775</v>
      </c>
      <c r="K275">
        <f t="shared" si="8"/>
        <v>1.4457197407254023</v>
      </c>
      <c r="L275">
        <f>STANDARDIZE(C275,Averages!$B$20,Averages!$B$21)</f>
        <v>9.9192165058511653E-2</v>
      </c>
      <c r="N275" t="str">
        <f>VLOOKUP(J275,'Grades Lookup'!$A$2:$B$4,2,TRUE)</f>
        <v>p</v>
      </c>
      <c r="O275" t="str">
        <f>VLOOKUP(K275,'Grades Lookup'!$A$6:$B$8,2,TRUE)</f>
        <v>s</v>
      </c>
      <c r="P275" t="str">
        <f>VLOOKUP(L275,'Grades Lookup'!$A$10:$B$12,2,TRUE)</f>
        <v>ops</v>
      </c>
    </row>
    <row r="276" spans="1:16" x14ac:dyDescent="0.3">
      <c r="A276" t="s">
        <v>210</v>
      </c>
      <c r="B276">
        <f>INDEX('Hitter Staging'!C:C,MATCH(A276,'Hitter Staging'!A:A,0))</f>
        <v>695</v>
      </c>
      <c r="C276">
        <f>INDEX('Hitter Staging'!D:D,MATCH(A276,'Hitter Staging'!A:A,0))</f>
        <v>92</v>
      </c>
      <c r="D276">
        <f>INDEX('Hitter Staging'!L:L,MATCH(A276,'Hitter Staging'!A:A,0))</f>
        <v>-1.3071533969284659</v>
      </c>
      <c r="E276">
        <f>INDEX('Hitter Staging'!M:M,MATCH(A276,'Hitter Staging'!A:A,0))</f>
        <v>9.6493295358854286E-2</v>
      </c>
      <c r="F276">
        <f>INDEX('Hitter Staging'!N:N,MATCH(A276,'Hitter Staging'!A:A,0))</f>
        <v>3.520224514734775</v>
      </c>
      <c r="G276">
        <f>INDEX('Hitter Staging'!O:O,MATCH(A276,'Hitter Staging'!A:A,0))</f>
        <v>2.5561746730084227</v>
      </c>
      <c r="H276">
        <f>INDEX('Hitter Staging'!P:P,MATCH(A276,'Hitter Staging'!A:A,0))</f>
        <v>1.1116080388596667</v>
      </c>
      <c r="J276">
        <f t="shared" si="7"/>
        <v>-1.2106601015696117</v>
      </c>
      <c r="K276">
        <f t="shared" si="8"/>
        <v>6.0763991877431973</v>
      </c>
      <c r="L276">
        <f>STANDARDIZE(C276,Averages!$B$20,Averages!$B$21)</f>
        <v>0.1278616304868157</v>
      </c>
      <c r="N276" t="str">
        <f>VLOOKUP(J276,'Grades Lookup'!$A$2:$B$4,2,TRUE)</f>
        <v>p-</v>
      </c>
      <c r="O276" t="str">
        <f>VLOOKUP(K276,'Grades Lookup'!$A$6:$B$8,2,TRUE)</f>
        <v>S+</v>
      </c>
      <c r="P276" t="str">
        <f>VLOOKUP(L276,'Grades Lookup'!$A$10:$B$12,2,TRUE)</f>
        <v>ops</v>
      </c>
    </row>
    <row r="277" spans="1:16" x14ac:dyDescent="0.3">
      <c r="A277" t="s">
        <v>211</v>
      </c>
      <c r="B277">
        <f>INDEX('Hitter Staging'!C:C,MATCH(A277,'Hitter Staging'!A:A,0))</f>
        <v>524</v>
      </c>
      <c r="C277">
        <f>INDEX('Hitter Staging'!D:D,MATCH(A277,'Hitter Staging'!A:A,0))</f>
        <v>92</v>
      </c>
      <c r="D277">
        <f>INDEX('Hitter Staging'!L:L,MATCH(A277,'Hitter Staging'!A:A,0))</f>
        <v>0.76896592050598933</v>
      </c>
      <c r="E277">
        <f>INDEX('Hitter Staging'!M:M,MATCH(A277,'Hitter Staging'!A:A,0))</f>
        <v>9.6493295358854286E-2</v>
      </c>
      <c r="F277">
        <f>INDEX('Hitter Staging'!N:N,MATCH(A277,'Hitter Staging'!A:A,0))</f>
        <v>-0.34245438618987617</v>
      </c>
      <c r="G277">
        <f>INDEX('Hitter Staging'!O:O,MATCH(A277,'Hitter Staging'!A:A,0))</f>
        <v>-0.5378295086778444</v>
      </c>
      <c r="H277">
        <f>INDEX('Hitter Staging'!P:P,MATCH(A277,'Hitter Staging'!A:A,0))</f>
        <v>-0.87263041487029314</v>
      </c>
      <c r="J277">
        <f t="shared" si="7"/>
        <v>0.86545921586484365</v>
      </c>
      <c r="K277">
        <f t="shared" si="8"/>
        <v>-0.88028389486772052</v>
      </c>
      <c r="L277">
        <f>STANDARDIZE(C277,Averages!$B$20,Averages!$B$21)</f>
        <v>0.1278616304868157</v>
      </c>
      <c r="N277" t="str">
        <f>VLOOKUP(J277,'Grades Lookup'!$A$2:$B$4,2,TRUE)</f>
        <v>p</v>
      </c>
      <c r="O277" t="str">
        <f>VLOOKUP(K277,'Grades Lookup'!$A$6:$B$8,2,TRUE)</f>
        <v>s-</v>
      </c>
      <c r="P277" t="str">
        <f>VLOOKUP(L277,'Grades Lookup'!$A$10:$B$12,2,TRUE)</f>
        <v>ops</v>
      </c>
    </row>
    <row r="278" spans="1:16" x14ac:dyDescent="0.3">
      <c r="A278" t="s">
        <v>401</v>
      </c>
      <c r="B278">
        <f>INDEX('Hitter Staging'!C:C,MATCH(A278,'Hitter Staging'!A:A,0))</f>
        <v>165</v>
      </c>
      <c r="C278">
        <f>INDEX('Hitter Staging'!D:D,MATCH(A278,'Hitter Staging'!A:A,0))</f>
        <v>88</v>
      </c>
      <c r="D278">
        <f>INDEX('Hitter Staging'!L:L,MATCH(A278,'Hitter Staging'!A:A,0))</f>
        <v>0.31251415567997431</v>
      </c>
      <c r="E278">
        <f>INDEX('Hitter Staging'!M:M,MATCH(A278,'Hitter Staging'!A:A,0))</f>
        <v>9.6493295358854286E-2</v>
      </c>
      <c r="F278">
        <f>INDEX('Hitter Staging'!N:N,MATCH(A278,'Hitter Staging'!A:A,0))</f>
        <v>1.7447237935086502E-3</v>
      </c>
      <c r="G278">
        <f>INDEX('Hitter Staging'!O:O,MATCH(A278,'Hitter Staging'!A:A,0))</f>
        <v>0.15565418721735336</v>
      </c>
      <c r="H278">
        <f>INDEX('Hitter Staging'!P:P,MATCH(A278,'Hitter Staging'!A:A,0))</f>
        <v>-0.30570514237601842</v>
      </c>
      <c r="J278">
        <f t="shared" si="7"/>
        <v>0.40900745103882863</v>
      </c>
      <c r="K278">
        <f t="shared" si="8"/>
        <v>0.15739891101086201</v>
      </c>
      <c r="L278">
        <f>STANDARDIZE(C278,Averages!$B$20,Averages!$B$21)</f>
        <v>1.3183768773599495E-2</v>
      </c>
      <c r="N278" t="str">
        <f>VLOOKUP(J278,'Grades Lookup'!$A$2:$B$4,2,TRUE)</f>
        <v>p</v>
      </c>
      <c r="O278" t="str">
        <f>VLOOKUP(K278,'Grades Lookup'!$A$6:$B$8,2,TRUE)</f>
        <v>s</v>
      </c>
      <c r="P278" t="str">
        <f>VLOOKUP(L278,'Grades Lookup'!$A$10:$B$12,2,TRUE)</f>
        <v>ops</v>
      </c>
    </row>
    <row r="279" spans="1:16" x14ac:dyDescent="0.3">
      <c r="A279" t="s">
        <v>731</v>
      </c>
      <c r="B279">
        <f>INDEX('Hitter Staging'!C:C,MATCH(A279,'Hitter Staging'!A:A,0))</f>
        <v>339</v>
      </c>
      <c r="C279">
        <f>INDEX('Hitter Staging'!D:D,MATCH(A279,'Hitter Staging'!A:A,0))</f>
        <v>91</v>
      </c>
      <c r="D279">
        <f>INDEX('Hitter Staging'!L:L,MATCH(A279,'Hitter Staging'!A:A,0))</f>
        <v>-0.76235612923289975</v>
      </c>
      <c r="E279">
        <f>INDEX('Hitter Staging'!M:M,MATCH(A279,'Hitter Staging'!A:A,0))</f>
        <v>9.6493295358854286E-2</v>
      </c>
      <c r="F279">
        <f>INDEX('Hitter Staging'!N:N,MATCH(A279,'Hitter Staging'!A:A,0))</f>
        <v>0.99609770818995358</v>
      </c>
      <c r="G279">
        <f>INDEX('Hitter Staging'!O:O,MATCH(A279,'Hitter Staging'!A:A,0))</f>
        <v>1.8093460774289789</v>
      </c>
      <c r="H279">
        <f>INDEX('Hitter Staging'!P:P,MATCH(A279,'Hitter Staging'!A:A,0))</f>
        <v>-2.2242506128881491E-2</v>
      </c>
      <c r="J279">
        <f t="shared" si="7"/>
        <v>-0.66586283387404543</v>
      </c>
      <c r="K279">
        <f t="shared" si="8"/>
        <v>2.8054437856189325</v>
      </c>
      <c r="L279">
        <f>STANDARDIZE(C279,Averages!$B$20,Averages!$B$21)</f>
        <v>9.9192165058511653E-2</v>
      </c>
      <c r="N279" t="str">
        <f>VLOOKUP(J279,'Grades Lookup'!$A$2:$B$4,2,TRUE)</f>
        <v>p-</v>
      </c>
      <c r="O279" t="str">
        <f>VLOOKUP(K279,'Grades Lookup'!$A$6:$B$8,2,TRUE)</f>
        <v>S+</v>
      </c>
      <c r="P279" t="str">
        <f>VLOOKUP(L279,'Grades Lookup'!$A$10:$B$12,2,TRUE)</f>
        <v>ops</v>
      </c>
    </row>
    <row r="280" spans="1:16" x14ac:dyDescent="0.3">
      <c r="A280" t="s">
        <v>212</v>
      </c>
      <c r="B280">
        <f>INDEX('Hitter Staging'!C:C,MATCH(A280,'Hitter Staging'!A:A,0))</f>
        <v>511</v>
      </c>
      <c r="C280">
        <f>INDEX('Hitter Staging'!D:D,MATCH(A280,'Hitter Staging'!A:A,0))</f>
        <v>90</v>
      </c>
      <c r="D280">
        <f>INDEX('Hitter Staging'!L:L,MATCH(A280,'Hitter Staging'!A:A,0))</f>
        <v>6.2201897549579152E-2</v>
      </c>
      <c r="E280">
        <f>INDEX('Hitter Staging'!M:M,MATCH(A280,'Hitter Staging'!A:A,0))</f>
        <v>9.6493295358854286E-2</v>
      </c>
      <c r="F280">
        <f>INDEX('Hitter Staging'!N:N,MATCH(A280,'Hitter Staging'!A:A,0))</f>
        <v>4.476333153577511</v>
      </c>
      <c r="G280">
        <f>INDEX('Hitter Staging'!O:O,MATCH(A280,'Hitter Staging'!A:A,0))</f>
        <v>2.3961399739556843</v>
      </c>
      <c r="H280">
        <f>INDEX('Hitter Staging'!P:P,MATCH(A280,'Hitter Staging'!A:A,0))</f>
        <v>-0.87263041487029314</v>
      </c>
      <c r="J280">
        <f t="shared" si="7"/>
        <v>0.15869519290843342</v>
      </c>
      <c r="K280">
        <f t="shared" si="8"/>
        <v>6.8724731275331958</v>
      </c>
      <c r="L280">
        <f>STANDARDIZE(C280,Averages!$B$20,Averages!$B$21)</f>
        <v>7.0522699630207603E-2</v>
      </c>
      <c r="N280" t="str">
        <f>VLOOKUP(J280,'Grades Lookup'!$A$2:$B$4,2,TRUE)</f>
        <v>p</v>
      </c>
      <c r="O280" t="str">
        <f>VLOOKUP(K280,'Grades Lookup'!$A$6:$B$8,2,TRUE)</f>
        <v>S+</v>
      </c>
      <c r="P280" t="str">
        <f>VLOOKUP(L280,'Grades Lookup'!$A$10:$B$12,2,TRUE)</f>
        <v>ops</v>
      </c>
    </row>
    <row r="281" spans="1:16" x14ac:dyDescent="0.3">
      <c r="A281" t="s">
        <v>213</v>
      </c>
      <c r="B281">
        <f>INDEX('Hitter Staging'!C:C,MATCH(A281,'Hitter Staging'!A:A,0))</f>
        <v>512</v>
      </c>
      <c r="C281">
        <f>INDEX('Hitter Staging'!D:D,MATCH(A281,'Hitter Staging'!A:A,0))</f>
        <v>93</v>
      </c>
      <c r="D281">
        <f>INDEX('Hitter Staging'!L:L,MATCH(A281,'Hitter Staging'!A:A,0))</f>
        <v>7.6926148027837718E-2</v>
      </c>
      <c r="E281">
        <f>INDEX('Hitter Staging'!M:M,MATCH(A281,'Hitter Staging'!A:A,0))</f>
        <v>7.7382949910118667E-2</v>
      </c>
      <c r="F281">
        <f>INDEX('Hitter Staging'!N:N,MATCH(A281,'Hitter Staging'!A:A,0))</f>
        <v>-1.069096951710355</v>
      </c>
      <c r="G281">
        <f>INDEX('Hitter Staging'!O:O,MATCH(A281,'Hitter Staging'!A:A,0))</f>
        <v>-0.69786420773058255</v>
      </c>
      <c r="H281">
        <f>INDEX('Hitter Staging'!P:P,MATCH(A281,'Hitter Staging'!A:A,0))</f>
        <v>0.82814540261252967</v>
      </c>
      <c r="J281">
        <f t="shared" si="7"/>
        <v>0.15430909793795639</v>
      </c>
      <c r="K281">
        <f t="shared" si="8"/>
        <v>-1.7669611594409376</v>
      </c>
      <c r="L281">
        <f>STANDARDIZE(C281,Averages!$B$20,Averages!$B$21)</f>
        <v>0.15653109591511974</v>
      </c>
      <c r="N281" t="str">
        <f>VLOOKUP(J281,'Grades Lookup'!$A$2:$B$4,2,TRUE)</f>
        <v>p</v>
      </c>
      <c r="O281" t="str">
        <f>VLOOKUP(K281,'Grades Lookup'!$A$6:$B$8,2,TRUE)</f>
        <v>s-</v>
      </c>
      <c r="P281" t="str">
        <f>VLOOKUP(L281,'Grades Lookup'!$A$10:$B$12,2,TRUE)</f>
        <v>ops</v>
      </c>
    </row>
    <row r="282" spans="1:16" x14ac:dyDescent="0.3">
      <c r="A282" t="s">
        <v>214</v>
      </c>
      <c r="B282">
        <f>INDEX('Hitter Staging'!C:C,MATCH(A282,'Hitter Staging'!A:A,0))</f>
        <v>481</v>
      </c>
      <c r="C282">
        <f>INDEX('Hitter Staging'!D:D,MATCH(A282,'Hitter Staging'!A:A,0))</f>
        <v>82</v>
      </c>
      <c r="D282">
        <f>INDEX('Hitter Staging'!L:L,MATCH(A282,'Hitter Staging'!A:A,0))</f>
        <v>-0.73290762827638256</v>
      </c>
      <c r="E282">
        <f>INDEX('Hitter Staging'!M:M,MATCH(A282,'Hitter Staging'!A:A,0))</f>
        <v>7.7382949910118667E-2</v>
      </c>
      <c r="F282">
        <f>INDEX('Hitter Staging'!N:N,MATCH(A282,'Hitter Staging'!A:A,0))</f>
        <v>-1.069096951710355</v>
      </c>
      <c r="G282">
        <f>INDEX('Hitter Staging'!O:O,MATCH(A282,'Hitter Staging'!A:A,0))</f>
        <v>-0.32444990994086054</v>
      </c>
      <c r="H282">
        <f>INDEX('Hitter Staging'!P:P,MATCH(A282,'Hitter Staging'!A:A,0))</f>
        <v>1.9619959476010782</v>
      </c>
      <c r="J282">
        <f t="shared" si="7"/>
        <v>-0.65552467836626394</v>
      </c>
      <c r="K282">
        <f t="shared" si="8"/>
        <v>-1.3935468616512154</v>
      </c>
      <c r="L282">
        <f>STANDARDIZE(C282,Averages!$B$20,Averages!$B$21)</f>
        <v>-0.1588330237962248</v>
      </c>
      <c r="N282" t="str">
        <f>VLOOKUP(J282,'Grades Lookup'!$A$2:$B$4,2,TRUE)</f>
        <v>p-</v>
      </c>
      <c r="O282" t="str">
        <f>VLOOKUP(K282,'Grades Lookup'!$A$6:$B$8,2,TRUE)</f>
        <v>s-</v>
      </c>
      <c r="P282" t="str">
        <f>VLOOKUP(L282,'Grades Lookup'!$A$10:$B$12,2,TRUE)</f>
        <v>ops-</v>
      </c>
    </row>
    <row r="283" spans="1:16" x14ac:dyDescent="0.3">
      <c r="A283" t="s">
        <v>547</v>
      </c>
      <c r="B283">
        <f>INDEX('Hitter Staging'!C:C,MATCH(A283,'Hitter Staging'!A:A,0))</f>
        <v>289</v>
      </c>
      <c r="C283">
        <f>INDEX('Hitter Staging'!D:D,MATCH(A283,'Hitter Staging'!A:A,0))</f>
        <v>88</v>
      </c>
      <c r="D283">
        <f>INDEX('Hitter Staging'!L:L,MATCH(A283,'Hitter Staging'!A:A,0))</f>
        <v>0.1652716508973891</v>
      </c>
      <c r="E283">
        <f>INDEX('Hitter Staging'!M:M,MATCH(A283,'Hitter Staging'!A:A,0))</f>
        <v>7.7382949910118667E-2</v>
      </c>
      <c r="F283">
        <f>INDEX('Hitter Staging'!N:N,MATCH(A283,'Hitter Staging'!A:A,0))</f>
        <v>0.38418817933060284</v>
      </c>
      <c r="G283">
        <f>INDEX('Hitter Staging'!O:O,MATCH(A283,'Hitter Staging'!A:A,0))</f>
        <v>4.8964387848861271E-2</v>
      </c>
      <c r="H283">
        <f>INDEX('Hitter Staging'!P:P,MATCH(A283,'Hitter Staging'!A:A,0))</f>
        <v>0.82814540261252967</v>
      </c>
      <c r="J283">
        <f t="shared" si="7"/>
        <v>0.24265460080750778</v>
      </c>
      <c r="K283">
        <f t="shared" si="8"/>
        <v>0.4331525671794641</v>
      </c>
      <c r="L283">
        <f>STANDARDIZE(C283,Averages!$B$20,Averages!$B$21)</f>
        <v>1.3183768773599495E-2</v>
      </c>
      <c r="N283" t="str">
        <f>VLOOKUP(J283,'Grades Lookup'!$A$2:$B$4,2,TRUE)</f>
        <v>p</v>
      </c>
      <c r="O283" t="str">
        <f>VLOOKUP(K283,'Grades Lookup'!$A$6:$B$8,2,TRUE)</f>
        <v>s</v>
      </c>
      <c r="P283" t="str">
        <f>VLOOKUP(L283,'Grades Lookup'!$A$10:$B$12,2,TRUE)</f>
        <v>ops</v>
      </c>
    </row>
    <row r="284" spans="1:16" x14ac:dyDescent="0.3">
      <c r="A284" t="s">
        <v>215</v>
      </c>
      <c r="B284">
        <f>INDEX('Hitter Staging'!C:C,MATCH(A284,'Hitter Staging'!A:A,0))</f>
        <v>481</v>
      </c>
      <c r="C284">
        <f>INDEX('Hitter Staging'!D:D,MATCH(A284,'Hitter Staging'!A:A,0))</f>
        <v>88</v>
      </c>
      <c r="D284">
        <f>INDEX('Hitter Staging'!L:L,MATCH(A284,'Hitter Staging'!A:A,0))</f>
        <v>-0.37952561679817731</v>
      </c>
      <c r="E284">
        <f>INDEX('Hitter Staging'!M:M,MATCH(A284,'Hitter Staging'!A:A,0))</f>
        <v>7.7382949910118667E-2</v>
      </c>
      <c r="F284">
        <f>INDEX('Hitter Staging'!N:N,MATCH(A284,'Hitter Staging'!A:A,0))</f>
        <v>-0.30421004063616675</v>
      </c>
      <c r="G284">
        <f>INDEX('Hitter Staging'!O:O,MATCH(A284,'Hitter Staging'!A:A,0))</f>
        <v>0.31568888627009123</v>
      </c>
      <c r="H284">
        <f>INDEX('Hitter Staging'!P:P,MATCH(A284,'Hitter Staging'!A:A,0))</f>
        <v>1.1116080388596667</v>
      </c>
      <c r="J284">
        <f t="shared" si="7"/>
        <v>-0.30214266688805863</v>
      </c>
      <c r="K284">
        <f t="shared" si="8"/>
        <v>1.1478845633924484E-2</v>
      </c>
      <c r="L284">
        <f>STANDARDIZE(C284,Averages!$B$20,Averages!$B$21)</f>
        <v>1.3183768773599495E-2</v>
      </c>
      <c r="N284" t="str">
        <f>VLOOKUP(J284,'Grades Lookup'!$A$2:$B$4,2,TRUE)</f>
        <v>p-</v>
      </c>
      <c r="O284" t="str">
        <f>VLOOKUP(K284,'Grades Lookup'!$A$6:$B$8,2,TRUE)</f>
        <v>s</v>
      </c>
      <c r="P284" t="str">
        <f>VLOOKUP(L284,'Grades Lookup'!$A$10:$B$12,2,TRUE)</f>
        <v>ops</v>
      </c>
    </row>
    <row r="285" spans="1:16" x14ac:dyDescent="0.3">
      <c r="A285" t="s">
        <v>216</v>
      </c>
      <c r="B285">
        <f>INDEX('Hitter Staging'!C:C,MATCH(A285,'Hitter Staging'!A:A,0))</f>
        <v>500</v>
      </c>
      <c r="C285">
        <f>INDEX('Hitter Staging'!D:D,MATCH(A285,'Hitter Staging'!A:A,0))</f>
        <v>95</v>
      </c>
      <c r="D285">
        <f>INDEX('Hitter Staging'!L:L,MATCH(A285,'Hitter Staging'!A:A,0))</f>
        <v>3.304895636544901E-3</v>
      </c>
      <c r="E285">
        <f>INDEX('Hitter Staging'!M:M,MATCH(A285,'Hitter Staging'!A:A,0))</f>
        <v>7.7382949910118667E-2</v>
      </c>
      <c r="F285">
        <f>INDEX('Hitter Staging'!N:N,MATCH(A285,'Hitter Staging'!A:A,0))</f>
        <v>-2.2546716638753472</v>
      </c>
      <c r="G285">
        <f>INDEX('Hitter Staging'!O:O,MATCH(A285,'Hitter Staging'!A:A,0))</f>
        <v>-0.21776011057236869</v>
      </c>
      <c r="H285">
        <f>INDEX('Hitter Staging'!P:P,MATCH(A285,'Hitter Staging'!A:A,0))</f>
        <v>-0.30570514237601842</v>
      </c>
      <c r="J285">
        <f t="shared" si="7"/>
        <v>8.068784554666357E-2</v>
      </c>
      <c r="K285">
        <f t="shared" si="8"/>
        <v>-2.472431774447716</v>
      </c>
      <c r="L285">
        <f>STANDARDIZE(C285,Averages!$B$20,Averages!$B$21)</f>
        <v>0.21387002677172784</v>
      </c>
      <c r="N285" t="str">
        <f>VLOOKUP(J285,'Grades Lookup'!$A$2:$B$4,2,TRUE)</f>
        <v>p</v>
      </c>
      <c r="O285" t="str">
        <f>VLOOKUP(K285,'Grades Lookup'!$A$6:$B$8,2,TRUE)</f>
        <v>s-</v>
      </c>
      <c r="P285" t="str">
        <f>VLOOKUP(L285,'Grades Lookup'!$A$10:$B$12,2,TRUE)</f>
        <v>ops</v>
      </c>
    </row>
    <row r="286" spans="1:16" x14ac:dyDescent="0.3">
      <c r="A286" t="s">
        <v>1476</v>
      </c>
      <c r="B286">
        <f>INDEX('Hitter Staging'!C:C,MATCH(A286,'Hitter Staging'!A:A,0))</f>
        <v>342</v>
      </c>
      <c r="C286">
        <f>INDEX('Hitter Staging'!D:D,MATCH(A286,'Hitter Staging'!A:A,0))</f>
        <v>92</v>
      </c>
      <c r="D286">
        <f>INDEX('Hitter Staging'!L:L,MATCH(A286,'Hitter Staging'!A:A,0))</f>
        <v>0.72479316907121361</v>
      </c>
      <c r="E286">
        <f>INDEX('Hitter Staging'!M:M,MATCH(A286,'Hitter Staging'!A:A,0))</f>
        <v>5.8272604461383062E-2</v>
      </c>
      <c r="F286">
        <f>INDEX('Hitter Staging'!N:N,MATCH(A286,'Hitter Staging'!A:A,0))</f>
        <v>1.22556378151221</v>
      </c>
      <c r="G286">
        <f>INDEX('Hitter Staging'!O:O,MATCH(A286,'Hitter Staging'!A:A,0))</f>
        <v>0.74244808374405902</v>
      </c>
      <c r="H286">
        <f>INDEX('Hitter Staging'!P:P,MATCH(A286,'Hitter Staging'!A:A,0))</f>
        <v>-2.2242506128881491E-2</v>
      </c>
      <c r="J286">
        <f t="shared" si="7"/>
        <v>0.78306577353259665</v>
      </c>
      <c r="K286">
        <f t="shared" si="8"/>
        <v>1.968011865256269</v>
      </c>
      <c r="L286">
        <f>STANDARDIZE(C286,Averages!$B$20,Averages!$B$21)</f>
        <v>0.1278616304868157</v>
      </c>
      <c r="N286" t="str">
        <f>VLOOKUP(J286,'Grades Lookup'!$A$2:$B$4,2,TRUE)</f>
        <v>p</v>
      </c>
      <c r="O286" t="str">
        <f>VLOOKUP(K286,'Grades Lookup'!$A$6:$B$8,2,TRUE)</f>
        <v>S+</v>
      </c>
      <c r="P286" t="str">
        <f>VLOOKUP(L286,'Grades Lookup'!$A$10:$B$12,2,TRUE)</f>
        <v>ops</v>
      </c>
    </row>
    <row r="287" spans="1:16" x14ac:dyDescent="0.3">
      <c r="A287" t="s">
        <v>1477</v>
      </c>
      <c r="B287">
        <f>INDEX('Hitter Staging'!C:C,MATCH(A287,'Hitter Staging'!A:A,0))</f>
        <v>237</v>
      </c>
      <c r="C287">
        <f>INDEX('Hitter Staging'!D:D,MATCH(A287,'Hitter Staging'!A:A,0))</f>
        <v>91</v>
      </c>
      <c r="D287">
        <f>INDEX('Hitter Staging'!L:L,MATCH(A287,'Hitter Staging'!A:A,0))</f>
        <v>0.34196265663649145</v>
      </c>
      <c r="E287">
        <f>INDEX('Hitter Staging'!M:M,MATCH(A287,'Hitter Staging'!A:A,0))</f>
        <v>5.8272604461383062E-2</v>
      </c>
      <c r="F287">
        <f>INDEX('Hitter Staging'!N:N,MATCH(A287,'Hitter Staging'!A:A,0))</f>
        <v>-1.1073412972640644</v>
      </c>
      <c r="G287">
        <f>INDEX('Hitter Staging'!O:O,MATCH(A287,'Hitter Staging'!A:A,0))</f>
        <v>-1.2846581042572882</v>
      </c>
      <c r="H287">
        <f>INDEX('Hitter Staging'!P:P,MATCH(A287,'Hitter Staging'!A:A,0))</f>
        <v>-1.7230183236117043</v>
      </c>
      <c r="J287">
        <f t="shared" si="7"/>
        <v>0.4002352610978745</v>
      </c>
      <c r="K287">
        <f t="shared" si="8"/>
        <v>-2.3919994015213524</v>
      </c>
      <c r="L287">
        <f>STANDARDIZE(C287,Averages!$B$20,Averages!$B$21)</f>
        <v>9.9192165058511653E-2</v>
      </c>
      <c r="N287" t="str">
        <f>VLOOKUP(J287,'Grades Lookup'!$A$2:$B$4,2,TRUE)</f>
        <v>p</v>
      </c>
      <c r="O287" t="str">
        <f>VLOOKUP(K287,'Grades Lookup'!$A$6:$B$8,2,TRUE)</f>
        <v>s-</v>
      </c>
      <c r="P287" t="str">
        <f>VLOOKUP(L287,'Grades Lookup'!$A$10:$B$12,2,TRUE)</f>
        <v>ops</v>
      </c>
    </row>
    <row r="288" spans="1:16" x14ac:dyDescent="0.3">
      <c r="A288" t="s">
        <v>1146</v>
      </c>
      <c r="B288">
        <f>INDEX('Hitter Staging'!C:C,MATCH(A288,'Hitter Staging'!A:A,0))</f>
        <v>276</v>
      </c>
      <c r="C288">
        <f>INDEX('Hitter Staging'!D:D,MATCH(A288,'Hitter Staging'!A:A,0))</f>
        <v>88</v>
      </c>
      <c r="D288">
        <f>INDEX('Hitter Staging'!L:L,MATCH(A288,'Hitter Staging'!A:A,0))</f>
        <v>-5.5592106276489348E-2</v>
      </c>
      <c r="E288">
        <f>INDEX('Hitter Staging'!M:M,MATCH(A288,'Hitter Staging'!A:A,0))</f>
        <v>5.8272604461383062E-2</v>
      </c>
      <c r="F288">
        <f>INDEX('Hitter Staging'!N:N,MATCH(A288,'Hitter Staging'!A:A,0))</f>
        <v>0.11647776045463691</v>
      </c>
      <c r="G288">
        <f>INDEX('Hitter Staging'!O:O,MATCH(A288,'Hitter Staging'!A:A,0))</f>
        <v>0.31568888627009123</v>
      </c>
      <c r="H288">
        <f>INDEX('Hitter Staging'!P:P,MATCH(A288,'Hitter Staging'!A:A,0))</f>
        <v>1.1116080388596667</v>
      </c>
      <c r="J288">
        <f t="shared" si="7"/>
        <v>2.6804981848937148E-3</v>
      </c>
      <c r="K288">
        <f t="shared" si="8"/>
        <v>0.43216664672472815</v>
      </c>
      <c r="L288">
        <f>STANDARDIZE(C288,Averages!$B$20,Averages!$B$21)</f>
        <v>1.3183768773599495E-2</v>
      </c>
      <c r="N288" t="str">
        <f>VLOOKUP(J288,'Grades Lookup'!$A$2:$B$4,2,TRUE)</f>
        <v>p</v>
      </c>
      <c r="O288" t="str">
        <f>VLOOKUP(K288,'Grades Lookup'!$A$6:$B$8,2,TRUE)</f>
        <v>s</v>
      </c>
      <c r="P288" t="str">
        <f>VLOOKUP(L288,'Grades Lookup'!$A$10:$B$12,2,TRUE)</f>
        <v>ops</v>
      </c>
    </row>
    <row r="289" spans="1:16" x14ac:dyDescent="0.3">
      <c r="A289" t="s">
        <v>217</v>
      </c>
      <c r="B289">
        <f>INDEX('Hitter Staging'!C:C,MATCH(A289,'Hitter Staging'!A:A,0))</f>
        <v>529</v>
      </c>
      <c r="C289">
        <f>INDEX('Hitter Staging'!D:D,MATCH(A289,'Hitter Staging'!A:A,0))</f>
        <v>92</v>
      </c>
      <c r="D289">
        <f>INDEX('Hitter Staging'!L:L,MATCH(A289,'Hitter Staging'!A:A,0))</f>
        <v>-0.14393760914604073</v>
      </c>
      <c r="E289">
        <f>INDEX('Hitter Staging'!M:M,MATCH(A289,'Hitter Staging'!A:A,0))</f>
        <v>3.916225901264745E-2</v>
      </c>
      <c r="F289">
        <f>INDEX('Hitter Staging'!N:N,MATCH(A289,'Hitter Staging'!A:A,0))</f>
        <v>0.38418817933060284</v>
      </c>
      <c r="G289">
        <f>INDEX('Hitter Staging'!O:O,MATCH(A289,'Hitter Staging'!A:A,0))</f>
        <v>1.2758970805865191</v>
      </c>
      <c r="H289">
        <f>INDEX('Hitter Staging'!P:P,MATCH(A289,'Hitter Staging'!A:A,0))</f>
        <v>0.54468276636539281</v>
      </c>
      <c r="J289">
        <f t="shared" si="7"/>
        <v>-0.10477535013339329</v>
      </c>
      <c r="K289">
        <f t="shared" si="8"/>
        <v>1.6600852599171219</v>
      </c>
      <c r="L289">
        <f>STANDARDIZE(C289,Averages!$B$20,Averages!$B$21)</f>
        <v>0.1278616304868157</v>
      </c>
      <c r="N289" t="str">
        <f>VLOOKUP(J289,'Grades Lookup'!$A$2:$B$4,2,TRUE)</f>
        <v>p-</v>
      </c>
      <c r="O289" t="str">
        <f>VLOOKUP(K289,'Grades Lookup'!$A$6:$B$8,2,TRUE)</f>
        <v>s</v>
      </c>
      <c r="P289" t="str">
        <f>VLOOKUP(L289,'Grades Lookup'!$A$10:$B$12,2,TRUE)</f>
        <v>ops</v>
      </c>
    </row>
    <row r="290" spans="1:16" x14ac:dyDescent="0.3">
      <c r="A290" t="s">
        <v>218</v>
      </c>
      <c r="B290">
        <f>INDEX('Hitter Staging'!C:C,MATCH(A290,'Hitter Staging'!A:A,0))</f>
        <v>548</v>
      </c>
      <c r="C290">
        <f>INDEX('Hitter Staging'!D:D,MATCH(A290,'Hitter Staging'!A:A,0))</f>
        <v>85</v>
      </c>
      <c r="D290">
        <f>INDEX('Hitter Staging'!L:L,MATCH(A290,'Hitter Staging'!A:A,0))</f>
        <v>-0.37952561679817731</v>
      </c>
      <c r="E290">
        <f>INDEX('Hitter Staging'!M:M,MATCH(A290,'Hitter Staging'!A:A,0))</f>
        <v>3.916225901264745E-2</v>
      </c>
      <c r="F290">
        <f>INDEX('Hitter Staging'!N:N,MATCH(A290,'Hitter Staging'!A:A,0))</f>
        <v>0.19296645156205572</v>
      </c>
      <c r="G290">
        <f>INDEX('Hitter Staging'!O:O,MATCH(A290,'Hitter Staging'!A:A,0))</f>
        <v>0.20899908690159916</v>
      </c>
      <c r="H290">
        <f>INDEX('Hitter Staging'!P:P,MATCH(A290,'Hitter Staging'!A:A,0))</f>
        <v>-0.58916777862315572</v>
      </c>
      <c r="J290">
        <f t="shared" si="7"/>
        <v>-0.34036335778552984</v>
      </c>
      <c r="K290">
        <f t="shared" si="8"/>
        <v>0.4019655384636549</v>
      </c>
      <c r="L290">
        <f>STANDARDIZE(C290,Averages!$B$20,Averages!$B$21)</f>
        <v>-7.2824627511312662E-2</v>
      </c>
      <c r="N290" t="str">
        <f>VLOOKUP(J290,'Grades Lookup'!$A$2:$B$4,2,TRUE)</f>
        <v>p-</v>
      </c>
      <c r="O290" t="str">
        <f>VLOOKUP(K290,'Grades Lookup'!$A$6:$B$8,2,TRUE)</f>
        <v>s</v>
      </c>
      <c r="P290" t="str">
        <f>VLOOKUP(L290,'Grades Lookup'!$A$10:$B$12,2,TRUE)</f>
        <v>ops-</v>
      </c>
    </row>
    <row r="291" spans="1:16" x14ac:dyDescent="0.3">
      <c r="A291" t="s">
        <v>219</v>
      </c>
      <c r="B291">
        <f>INDEX('Hitter Staging'!C:C,MATCH(A291,'Hitter Staging'!A:A,0))</f>
        <v>544</v>
      </c>
      <c r="C291">
        <f>INDEX('Hitter Staging'!D:D,MATCH(A291,'Hitter Staging'!A:A,0))</f>
        <v>89</v>
      </c>
      <c r="D291">
        <f>INDEX('Hitter Staging'!L:L,MATCH(A291,'Hitter Staging'!A:A,0))</f>
        <v>-2.6143605319972223E-2</v>
      </c>
      <c r="E291">
        <f>INDEX('Hitter Staging'!M:M,MATCH(A291,'Hitter Staging'!A:A,0))</f>
        <v>3.916225901264745E-2</v>
      </c>
      <c r="F291">
        <f>INDEX('Hitter Staging'!N:N,MATCH(A291,'Hitter Staging'!A:A,0))</f>
        <v>1.4167855092807573</v>
      </c>
      <c r="G291">
        <f>INDEX('Hitter Staging'!O:O,MATCH(A291,'Hitter Staging'!A:A,0))</f>
        <v>0.63575828437556747</v>
      </c>
      <c r="H291">
        <f>INDEX('Hitter Staging'!P:P,MATCH(A291,'Hitter Staging'!A:A,0))</f>
        <v>1.395070675106804</v>
      </c>
      <c r="J291">
        <f t="shared" si="7"/>
        <v>1.3018653692675228E-2</v>
      </c>
      <c r="K291">
        <f t="shared" si="8"/>
        <v>2.0525437936563247</v>
      </c>
      <c r="L291">
        <f>STANDARDIZE(C291,Averages!$B$20,Averages!$B$21)</f>
        <v>4.1853234201903546E-2</v>
      </c>
      <c r="N291" t="str">
        <f>VLOOKUP(J291,'Grades Lookup'!$A$2:$B$4,2,TRUE)</f>
        <v>p</v>
      </c>
      <c r="O291" t="str">
        <f>VLOOKUP(K291,'Grades Lookup'!$A$6:$B$8,2,TRUE)</f>
        <v>S+</v>
      </c>
      <c r="P291" t="str">
        <f>VLOOKUP(L291,'Grades Lookup'!$A$10:$B$12,2,TRUE)</f>
        <v>ops</v>
      </c>
    </row>
    <row r="292" spans="1:16" x14ac:dyDescent="0.3">
      <c r="A292" t="s">
        <v>1199</v>
      </c>
      <c r="B292">
        <f>INDEX('Hitter Staging'!C:C,MATCH(A292,'Hitter Staging'!A:A,0))</f>
        <v>95</v>
      </c>
      <c r="C292">
        <f>INDEX('Hitter Staging'!D:D,MATCH(A292,'Hitter Staging'!A:A,0))</f>
        <v>90</v>
      </c>
      <c r="D292">
        <f>INDEX('Hitter Staging'!L:L,MATCH(A292,'Hitter Staging'!A:A,0))</f>
        <v>-0.71818337779812402</v>
      </c>
      <c r="E292">
        <f>INDEX('Hitter Staging'!M:M,MATCH(A292,'Hitter Staging'!A:A,0))</f>
        <v>3.916225901264745E-2</v>
      </c>
      <c r="F292">
        <f>INDEX('Hitter Staging'!N:N,MATCH(A292,'Hitter Staging'!A:A,0))</f>
        <v>0.11647776045463691</v>
      </c>
      <c r="G292">
        <f>INDEX('Hitter Staging'!O:O,MATCH(A292,'Hitter Staging'!A:A,0))</f>
        <v>-4.380511835384529E-3</v>
      </c>
      <c r="H292">
        <f>INDEX('Hitter Staging'!P:P,MATCH(A292,'Hitter Staging'!A:A,0))</f>
        <v>-0.58916777862315572</v>
      </c>
      <c r="J292">
        <f t="shared" si="7"/>
        <v>-0.67902111878547655</v>
      </c>
      <c r="K292">
        <f t="shared" si="8"/>
        <v>0.11209724861925238</v>
      </c>
      <c r="L292">
        <f>STANDARDIZE(C292,Averages!$B$20,Averages!$B$21)</f>
        <v>7.0522699630207603E-2</v>
      </c>
      <c r="N292" t="str">
        <f>VLOOKUP(J292,'Grades Lookup'!$A$2:$B$4,2,TRUE)</f>
        <v>p-</v>
      </c>
      <c r="O292" t="str">
        <f>VLOOKUP(K292,'Grades Lookup'!$A$6:$B$8,2,TRUE)</f>
        <v>s</v>
      </c>
      <c r="P292" t="str">
        <f>VLOOKUP(L292,'Grades Lookup'!$A$10:$B$12,2,TRUE)</f>
        <v>ops</v>
      </c>
    </row>
    <row r="293" spans="1:16" x14ac:dyDescent="0.3">
      <c r="A293" t="s">
        <v>220</v>
      </c>
      <c r="B293">
        <f>INDEX('Hitter Staging'!C:C,MATCH(A293,'Hitter Staging'!A:A,0))</f>
        <v>401</v>
      </c>
      <c r="C293">
        <f>INDEX('Hitter Staging'!D:D,MATCH(A293,'Hitter Staging'!A:A,0))</f>
        <v>94</v>
      </c>
      <c r="D293">
        <f>INDEX('Hitter Staging'!L:L,MATCH(A293,'Hitter Staging'!A:A,0))</f>
        <v>1.1370721824624535</v>
      </c>
      <c r="E293">
        <f>INDEX('Hitter Staging'!M:M,MATCH(A293,'Hitter Staging'!A:A,0))</f>
        <v>2.0051913563911838E-2</v>
      </c>
      <c r="F293">
        <f>INDEX('Hitter Staging'!N:N,MATCH(A293,'Hitter Staging'!A:A,0))</f>
        <v>-0.91611956949551743</v>
      </c>
      <c r="G293">
        <f>INDEX('Hitter Staging'!O:O,MATCH(A293,'Hitter Staging'!A:A,0))</f>
        <v>-1.2846581042572882</v>
      </c>
      <c r="H293">
        <f>INDEX('Hitter Staging'!P:P,MATCH(A293,'Hitter Staging'!A:A,0))</f>
        <v>-0.30570514237601842</v>
      </c>
      <c r="J293">
        <f t="shared" si="7"/>
        <v>1.1571240960263653</v>
      </c>
      <c r="K293">
        <f t="shared" si="8"/>
        <v>-2.2007776737528055</v>
      </c>
      <c r="L293">
        <f>STANDARDIZE(C293,Averages!$B$20,Averages!$B$21)</f>
        <v>0.1852005613434238</v>
      </c>
      <c r="N293" t="str">
        <f>VLOOKUP(J293,'Grades Lookup'!$A$2:$B$4,2,TRUE)</f>
        <v>p</v>
      </c>
      <c r="O293" t="str">
        <f>VLOOKUP(K293,'Grades Lookup'!$A$6:$B$8,2,TRUE)</f>
        <v>s-</v>
      </c>
      <c r="P293" t="str">
        <f>VLOOKUP(L293,'Grades Lookup'!$A$10:$B$12,2,TRUE)</f>
        <v>ops</v>
      </c>
    </row>
    <row r="294" spans="1:16" x14ac:dyDescent="0.3">
      <c r="A294" t="s">
        <v>221</v>
      </c>
      <c r="B294">
        <f>INDEX('Hitter Staging'!C:C,MATCH(A294,'Hitter Staging'!A:A,0))</f>
        <v>558</v>
      </c>
      <c r="C294">
        <f>INDEX('Hitter Staging'!D:D,MATCH(A294,'Hitter Staging'!A:A,0))</f>
        <v>88</v>
      </c>
      <c r="D294">
        <f>INDEX('Hitter Staging'!L:L,MATCH(A294,'Hitter Staging'!A:A,0))</f>
        <v>-7.0316356754747913E-2</v>
      </c>
      <c r="E294">
        <f>INDEX('Hitter Staging'!M:M,MATCH(A294,'Hitter Staging'!A:A,0))</f>
        <v>2.0051913563911838E-2</v>
      </c>
      <c r="F294">
        <f>INDEX('Hitter Staging'!N:N,MATCH(A294,'Hitter Staging'!A:A,0))</f>
        <v>-0.34245438618987617</v>
      </c>
      <c r="G294">
        <f>INDEX('Hitter Staging'!O:O,MATCH(A294,'Hitter Staging'!A:A,0))</f>
        <v>-0.43113970930935258</v>
      </c>
      <c r="H294">
        <f>INDEX('Hitter Staging'!P:P,MATCH(A294,'Hitter Staging'!A:A,0))</f>
        <v>1.395070675106804</v>
      </c>
      <c r="J294">
        <f t="shared" si="7"/>
        <v>-5.0264443190836075E-2</v>
      </c>
      <c r="K294">
        <f t="shared" si="8"/>
        <v>-0.77359409549922875</v>
      </c>
      <c r="L294">
        <f>STANDARDIZE(C294,Averages!$B$20,Averages!$B$21)</f>
        <v>1.3183768773599495E-2</v>
      </c>
      <c r="N294" t="str">
        <f>VLOOKUP(J294,'Grades Lookup'!$A$2:$B$4,2,TRUE)</f>
        <v>p-</v>
      </c>
      <c r="O294" t="str">
        <f>VLOOKUP(K294,'Grades Lookup'!$A$6:$B$8,2,TRUE)</f>
        <v>s-</v>
      </c>
      <c r="P294" t="str">
        <f>VLOOKUP(L294,'Grades Lookup'!$A$10:$B$12,2,TRUE)</f>
        <v>ops</v>
      </c>
    </row>
    <row r="295" spans="1:16" x14ac:dyDescent="0.3">
      <c r="A295" t="s">
        <v>1478</v>
      </c>
      <c r="B295">
        <f>INDEX('Hitter Staging'!C:C,MATCH(A295,'Hitter Staging'!A:A,0))</f>
        <v>256</v>
      </c>
      <c r="C295">
        <f>INDEX('Hitter Staging'!D:D,MATCH(A295,'Hitter Staging'!A:A,0))</f>
        <v>82</v>
      </c>
      <c r="D295">
        <f>INDEX('Hitter Staging'!L:L,MATCH(A295,'Hitter Staging'!A:A,0))</f>
        <v>-0.64456212540683122</v>
      </c>
      <c r="E295">
        <f>INDEX('Hitter Staging'!M:M,MATCH(A295,'Hitter Staging'!A:A,0))</f>
        <v>2.0051913563911838E-2</v>
      </c>
      <c r="F295">
        <f>INDEX('Hitter Staging'!N:N,MATCH(A295,'Hitter Staging'!A:A,0))</f>
        <v>1.8374733103715606</v>
      </c>
      <c r="G295">
        <f>INDEX('Hitter Staging'!O:O,MATCH(A295,'Hitter Staging'!A:A,0))</f>
        <v>2.5028297733241769</v>
      </c>
      <c r="H295">
        <f>INDEX('Hitter Staging'!P:P,MATCH(A295,'Hitter Staging'!A:A,0))</f>
        <v>1.1116080388596667</v>
      </c>
      <c r="J295">
        <f t="shared" si="7"/>
        <v>-0.62451021184291933</v>
      </c>
      <c r="K295">
        <f t="shared" si="8"/>
        <v>4.340303083695737</v>
      </c>
      <c r="L295">
        <f>STANDARDIZE(C295,Averages!$B$20,Averages!$B$21)</f>
        <v>-0.1588330237962248</v>
      </c>
      <c r="N295" t="str">
        <f>VLOOKUP(J295,'Grades Lookup'!$A$2:$B$4,2,TRUE)</f>
        <v>p-</v>
      </c>
      <c r="O295" t="str">
        <f>VLOOKUP(K295,'Grades Lookup'!$A$6:$B$8,2,TRUE)</f>
        <v>S+</v>
      </c>
      <c r="P295" t="str">
        <f>VLOOKUP(L295,'Grades Lookup'!$A$10:$B$12,2,TRUE)</f>
        <v>ops-</v>
      </c>
    </row>
    <row r="296" spans="1:16" x14ac:dyDescent="0.3">
      <c r="A296" t="s">
        <v>602</v>
      </c>
      <c r="B296">
        <f>INDEX('Hitter Staging'!C:C,MATCH(A296,'Hitter Staging'!A:A,0))</f>
        <v>376</v>
      </c>
      <c r="C296">
        <f>INDEX('Hitter Staging'!D:D,MATCH(A296,'Hitter Staging'!A:A,0))</f>
        <v>91</v>
      </c>
      <c r="D296">
        <f>INDEX('Hitter Staging'!L:L,MATCH(A296,'Hitter Staging'!A:A,0))</f>
        <v>0.62172341572340406</v>
      </c>
      <c r="E296">
        <f>INDEX('Hitter Staging'!M:M,MATCH(A296,'Hitter Staging'!A:A,0))</f>
        <v>2.0051913563911838E-2</v>
      </c>
      <c r="F296">
        <f>INDEX('Hitter Staging'!N:N,MATCH(A296,'Hitter Staging'!A:A,0))</f>
        <v>-0.76314218728067973</v>
      </c>
      <c r="G296">
        <f>INDEX('Hitter Staging'!O:O,MATCH(A296,'Hitter Staging'!A:A,0))</f>
        <v>-1.1246234052045503</v>
      </c>
      <c r="H296">
        <f>INDEX('Hitter Staging'!P:P,MATCH(A296,'Hitter Staging'!A:A,0))</f>
        <v>-2.2242506128881491E-2</v>
      </c>
      <c r="J296">
        <f t="shared" si="7"/>
        <v>0.64177532928731584</v>
      </c>
      <c r="K296">
        <f t="shared" si="8"/>
        <v>-1.8877655924852301</v>
      </c>
      <c r="L296">
        <f>STANDARDIZE(C296,Averages!$B$20,Averages!$B$21)</f>
        <v>9.9192165058511653E-2</v>
      </c>
      <c r="N296" t="str">
        <f>VLOOKUP(J296,'Grades Lookup'!$A$2:$B$4,2,TRUE)</f>
        <v>p</v>
      </c>
      <c r="O296" t="str">
        <f>VLOOKUP(K296,'Grades Lookup'!$A$6:$B$8,2,TRUE)</f>
        <v>s-</v>
      </c>
      <c r="P296" t="str">
        <f>VLOOKUP(L296,'Grades Lookup'!$A$10:$B$12,2,TRUE)</f>
        <v>ops</v>
      </c>
    </row>
    <row r="297" spans="1:16" x14ac:dyDescent="0.3">
      <c r="A297" t="s">
        <v>222</v>
      </c>
      <c r="B297">
        <f>INDEX('Hitter Staging'!C:C,MATCH(A297,'Hitter Staging'!A:A,0))</f>
        <v>463</v>
      </c>
      <c r="C297">
        <f>INDEX('Hitter Staging'!D:D,MATCH(A297,'Hitter Staging'!A:A,0))</f>
        <v>84</v>
      </c>
      <c r="D297">
        <f>INDEX('Hitter Staging'!L:L,MATCH(A297,'Hitter Staging'!A:A,0))</f>
        <v>0.65117191667992125</v>
      </c>
      <c r="E297">
        <f>INDEX('Hitter Staging'!M:M,MATCH(A297,'Hitter Staging'!A:A,0))</f>
        <v>2.0051913563911838E-2</v>
      </c>
      <c r="F297">
        <f>INDEX('Hitter Staging'!N:N,MATCH(A297,'Hitter Staging'!A:A,0))</f>
        <v>0.61365425265285933</v>
      </c>
      <c r="G297">
        <f>INDEX('Hitter Staging'!O:O,MATCH(A297,'Hitter Staging'!A:A,0))</f>
        <v>1.9693807764817173</v>
      </c>
      <c r="H297">
        <f>INDEX('Hitter Staging'!P:P,MATCH(A297,'Hitter Staging'!A:A,0))</f>
        <v>-2.0064809598588407</v>
      </c>
      <c r="J297">
        <f t="shared" si="7"/>
        <v>0.67122383024383314</v>
      </c>
      <c r="K297">
        <f t="shared" si="8"/>
        <v>2.5830350291345767</v>
      </c>
      <c r="L297">
        <f>STANDARDIZE(C297,Averages!$B$20,Averages!$B$21)</f>
        <v>-0.10149409293961671</v>
      </c>
      <c r="N297" t="str">
        <f>VLOOKUP(J297,'Grades Lookup'!$A$2:$B$4,2,TRUE)</f>
        <v>p</v>
      </c>
      <c r="O297" t="str">
        <f>VLOOKUP(K297,'Grades Lookup'!$A$6:$B$8,2,TRUE)</f>
        <v>S+</v>
      </c>
      <c r="P297" t="str">
        <f>VLOOKUP(L297,'Grades Lookup'!$A$10:$B$12,2,TRUE)</f>
        <v>ops-</v>
      </c>
    </row>
    <row r="298" spans="1:16" x14ac:dyDescent="0.3">
      <c r="A298" t="s">
        <v>545</v>
      </c>
      <c r="B298">
        <f>INDEX('Hitter Staging'!C:C,MATCH(A298,'Hitter Staging'!A:A,0))</f>
        <v>197</v>
      </c>
      <c r="C298">
        <f>INDEX('Hitter Staging'!D:D,MATCH(A298,'Hitter Staging'!A:A,0))</f>
        <v>89</v>
      </c>
      <c r="D298">
        <f>INDEX('Hitter Staging'!L:L,MATCH(A298,'Hitter Staging'!A:A,0))</f>
        <v>0.32723840615823285</v>
      </c>
      <c r="E298">
        <f>INDEX('Hitter Staging'!M:M,MATCH(A298,'Hitter Staging'!A:A,0))</f>
        <v>2.0051913563911838E-2</v>
      </c>
      <c r="F298">
        <f>INDEX('Hitter Staging'!N:N,MATCH(A298,'Hitter Staging'!A:A,0))</f>
        <v>-3.6499621760200773E-2</v>
      </c>
      <c r="G298">
        <f>INDEX('Hitter Staging'!O:O,MATCH(A298,'Hitter Staging'!A:A,0))</f>
        <v>0.20899908690159916</v>
      </c>
      <c r="H298">
        <f>INDEX('Hitter Staging'!P:P,MATCH(A298,'Hitter Staging'!A:A,0))</f>
        <v>0.82814540261252967</v>
      </c>
      <c r="J298">
        <f t="shared" si="7"/>
        <v>0.34729031972214469</v>
      </c>
      <c r="K298">
        <f t="shared" si="8"/>
        <v>0.17249946514139838</v>
      </c>
      <c r="L298">
        <f>STANDARDIZE(C298,Averages!$B$20,Averages!$B$21)</f>
        <v>4.1853234201903546E-2</v>
      </c>
      <c r="N298" t="str">
        <f>VLOOKUP(J298,'Grades Lookup'!$A$2:$B$4,2,TRUE)</f>
        <v>p</v>
      </c>
      <c r="O298" t="str">
        <f>VLOOKUP(K298,'Grades Lookup'!$A$6:$B$8,2,TRUE)</f>
        <v>s</v>
      </c>
      <c r="P298" t="str">
        <f>VLOOKUP(L298,'Grades Lookup'!$A$10:$B$12,2,TRUE)</f>
        <v>ops</v>
      </c>
    </row>
    <row r="299" spans="1:16" x14ac:dyDescent="0.3">
      <c r="A299" t="s">
        <v>1479</v>
      </c>
      <c r="B299">
        <f>INDEX('Hitter Staging'!C:C,MATCH(A299,'Hitter Staging'!A:A,0))</f>
        <v>383</v>
      </c>
      <c r="C299">
        <f>INDEX('Hitter Staging'!D:D,MATCH(A299,'Hitter Staging'!A:A,0))</f>
        <v>87</v>
      </c>
      <c r="D299">
        <f>INDEX('Hitter Staging'!L:L,MATCH(A299,'Hitter Staging'!A:A,0))</f>
        <v>0.1652716508973891</v>
      </c>
      <c r="E299">
        <f>INDEX('Hitter Staging'!M:M,MATCH(A299,'Hitter Staging'!A:A,0))</f>
        <v>9.4156811517622679E-4</v>
      </c>
      <c r="F299">
        <f>INDEX('Hitter Staging'!N:N,MATCH(A299,'Hitter Staging'!A:A,0))</f>
        <v>0.11647776045463691</v>
      </c>
      <c r="G299">
        <f>INDEX('Hitter Staging'!O:O,MATCH(A299,'Hitter Staging'!A:A,0))</f>
        <v>-1.2313132045730424</v>
      </c>
      <c r="H299">
        <f>INDEX('Hitter Staging'!P:P,MATCH(A299,'Hitter Staging'!A:A,0))</f>
        <v>-0.87263041487029314</v>
      </c>
      <c r="J299">
        <f t="shared" si="7"/>
        <v>0.16621321901256533</v>
      </c>
      <c r="K299">
        <f t="shared" si="8"/>
        <v>-1.1148354441184054</v>
      </c>
      <c r="L299">
        <f>STANDARDIZE(C299,Averages!$B$20,Averages!$B$21)</f>
        <v>-1.5485696654704556E-2</v>
      </c>
      <c r="N299" t="str">
        <f>VLOOKUP(J299,'Grades Lookup'!$A$2:$B$4,2,TRUE)</f>
        <v>p</v>
      </c>
      <c r="O299" t="str">
        <f>VLOOKUP(K299,'Grades Lookup'!$A$6:$B$8,2,TRUE)</f>
        <v>s-</v>
      </c>
      <c r="P299" t="str">
        <f>VLOOKUP(L299,'Grades Lookup'!$A$10:$B$12,2,TRUE)</f>
        <v>ops-</v>
      </c>
    </row>
    <row r="300" spans="1:16" x14ac:dyDescent="0.3">
      <c r="A300" t="s">
        <v>223</v>
      </c>
      <c r="B300">
        <f>INDEX('Hitter Staging'!C:C,MATCH(A300,'Hitter Staging'!A:A,0))</f>
        <v>439</v>
      </c>
      <c r="C300">
        <f>INDEX('Hitter Staging'!D:D,MATCH(A300,'Hitter Staging'!A:A,0))</f>
        <v>90</v>
      </c>
      <c r="D300">
        <f>INDEX('Hitter Staging'!L:L,MATCH(A300,'Hitter Staging'!A:A,0))</f>
        <v>-0.79180463018941682</v>
      </c>
      <c r="E300">
        <f>INDEX('Hitter Staging'!M:M,MATCH(A300,'Hitter Staging'!A:A,0))</f>
        <v>9.4156811517622679E-4</v>
      </c>
      <c r="F300">
        <f>INDEX('Hitter Staging'!N:N,MATCH(A300,'Hitter Staging'!A:A,0))</f>
        <v>0.30769948822318399</v>
      </c>
      <c r="G300">
        <f>INDEX('Hitter Staging'!O:O,MATCH(A300,'Hitter Staging'!A:A,0))</f>
        <v>-0.48448460899359863</v>
      </c>
      <c r="H300">
        <f>INDEX('Hitter Staging'!P:P,MATCH(A300,'Hitter Staging'!A:A,0))</f>
        <v>1.1116080388596667</v>
      </c>
      <c r="J300">
        <f t="shared" si="7"/>
        <v>-0.79086306207424062</v>
      </c>
      <c r="K300">
        <f t="shared" si="8"/>
        <v>-0.17678512077041464</v>
      </c>
      <c r="L300">
        <f>STANDARDIZE(C300,Averages!$B$20,Averages!$B$21)</f>
        <v>7.0522699630207603E-2</v>
      </c>
      <c r="N300" t="str">
        <f>VLOOKUP(J300,'Grades Lookup'!$A$2:$B$4,2,TRUE)</f>
        <v>p-</v>
      </c>
      <c r="O300" t="str">
        <f>VLOOKUP(K300,'Grades Lookup'!$A$6:$B$8,2,TRUE)</f>
        <v>s</v>
      </c>
      <c r="P300" t="str">
        <f>VLOOKUP(L300,'Grades Lookup'!$A$10:$B$12,2,TRUE)</f>
        <v>ops</v>
      </c>
    </row>
    <row r="301" spans="1:16" x14ac:dyDescent="0.3">
      <c r="A301" t="s">
        <v>1206</v>
      </c>
      <c r="B301">
        <f>INDEX('Hitter Staging'!C:C,MATCH(A301,'Hitter Staging'!A:A,0))</f>
        <v>343</v>
      </c>
      <c r="C301">
        <f>INDEX('Hitter Staging'!D:D,MATCH(A301,'Hitter Staging'!A:A,0))</f>
        <v>90</v>
      </c>
      <c r="D301">
        <f>INDEX('Hitter Staging'!L:L,MATCH(A301,'Hitter Staging'!A:A,0))</f>
        <v>-0.95377138545026086</v>
      </c>
      <c r="E301">
        <f>INDEX('Hitter Staging'!M:M,MATCH(A301,'Hitter Staging'!A:A,0))</f>
        <v>9.4156811517622679E-4</v>
      </c>
      <c r="F301">
        <f>INDEX('Hitter Staging'!N:N,MATCH(A301,'Hitter Staging'!A:A,0))</f>
        <v>-0.68665349617326088</v>
      </c>
      <c r="G301">
        <f>INDEX('Hitter Staging'!O:O,MATCH(A301,'Hitter Staging'!A:A,0))</f>
        <v>-0.96458870615181247</v>
      </c>
      <c r="H301">
        <f>INDEX('Hitter Staging'!P:P,MATCH(A301,'Hitter Staging'!A:A,0))</f>
        <v>0.54468276636539281</v>
      </c>
      <c r="J301">
        <f t="shared" si="7"/>
        <v>-0.95282981733508465</v>
      </c>
      <c r="K301">
        <f t="shared" si="8"/>
        <v>-1.6512422023250735</v>
      </c>
      <c r="L301">
        <f>STANDARDIZE(C301,Averages!$B$20,Averages!$B$21)</f>
        <v>7.0522699630207603E-2</v>
      </c>
      <c r="N301" t="str">
        <f>VLOOKUP(J301,'Grades Lookup'!$A$2:$B$4,2,TRUE)</f>
        <v>p-</v>
      </c>
      <c r="O301" t="str">
        <f>VLOOKUP(K301,'Grades Lookup'!$A$6:$B$8,2,TRUE)</f>
        <v>s-</v>
      </c>
      <c r="P301" t="str">
        <f>VLOOKUP(L301,'Grades Lookup'!$A$10:$B$12,2,TRUE)</f>
        <v>ops</v>
      </c>
    </row>
    <row r="302" spans="1:16" x14ac:dyDescent="0.3">
      <c r="A302" t="s">
        <v>673</v>
      </c>
      <c r="B302">
        <f>INDEX('Hitter Staging'!C:C,MATCH(A302,'Hitter Staging'!A:A,0))</f>
        <v>224</v>
      </c>
      <c r="C302">
        <f>INDEX('Hitter Staging'!D:D,MATCH(A302,'Hitter Staging'!A:A,0))</f>
        <v>92</v>
      </c>
      <c r="D302">
        <f>INDEX('Hitter Staging'!L:L,MATCH(A302,'Hitter Staging'!A:A,0))</f>
        <v>0.47448091094081851</v>
      </c>
      <c r="E302">
        <f>INDEX('Hitter Staging'!M:M,MATCH(A302,'Hitter Staging'!A:A,0))</f>
        <v>9.4156811517622679E-4</v>
      </c>
      <c r="F302">
        <f>INDEX('Hitter Staging'!N:N,MATCH(A302,'Hitter Staging'!A:A,0))</f>
        <v>-1.1838299883714833</v>
      </c>
      <c r="G302">
        <f>INDEX('Hitter Staging'!O:O,MATCH(A302,'Hitter Staging'!A:A,0))</f>
        <v>-1.7114173017312564</v>
      </c>
      <c r="H302">
        <f>INDEX('Hitter Staging'!P:P,MATCH(A302,'Hitter Staging'!A:A,0))</f>
        <v>-2.2242506128881491E-2</v>
      </c>
      <c r="J302">
        <f t="shared" si="7"/>
        <v>0.47542247905599472</v>
      </c>
      <c r="K302">
        <f t="shared" si="8"/>
        <v>-2.8952472901027395</v>
      </c>
      <c r="L302">
        <f>STANDARDIZE(C302,Averages!$B$20,Averages!$B$21)</f>
        <v>0.1278616304868157</v>
      </c>
      <c r="N302" t="str">
        <f>VLOOKUP(J302,'Grades Lookup'!$A$2:$B$4,2,TRUE)</f>
        <v>p</v>
      </c>
      <c r="O302" t="str">
        <f>VLOOKUP(K302,'Grades Lookup'!$A$6:$B$8,2,TRUE)</f>
        <v>s-</v>
      </c>
      <c r="P302" t="str">
        <f>VLOOKUP(L302,'Grades Lookup'!$A$10:$B$12,2,TRUE)</f>
        <v>ops</v>
      </c>
    </row>
    <row r="303" spans="1:16" x14ac:dyDescent="0.3">
      <c r="A303" t="s">
        <v>1242</v>
      </c>
      <c r="B303">
        <f>INDEX('Hitter Staging'!C:C,MATCH(A303,'Hitter Staging'!A:A,0))</f>
        <v>179</v>
      </c>
      <c r="C303">
        <f>INDEX('Hitter Staging'!D:D,MATCH(A303,'Hitter Staging'!A:A,0))</f>
        <v>86</v>
      </c>
      <c r="D303">
        <f>INDEX('Hitter Staging'!L:L,MATCH(A303,'Hitter Staging'!A:A,0))</f>
        <v>-1.3513261483632417</v>
      </c>
      <c r="E303">
        <f>INDEX('Hitter Staging'!M:M,MATCH(A303,'Hitter Staging'!A:A,0))</f>
        <v>-1.8168777333559386E-2</v>
      </c>
      <c r="F303">
        <f>INDEX('Hitter Staging'!N:N,MATCH(A303,'Hitter Staging'!A:A,0))</f>
        <v>0.30769948822318399</v>
      </c>
      <c r="G303">
        <f>INDEX('Hitter Staging'!O:O,MATCH(A303,'Hitter Staging'!A:A,0))</f>
        <v>0.90248278279679739</v>
      </c>
      <c r="H303">
        <f>INDEX('Hitter Staging'!P:P,MATCH(A303,'Hitter Staging'!A:A,0))</f>
        <v>1.395070675106804</v>
      </c>
      <c r="J303">
        <f t="shared" si="7"/>
        <v>-1.3694949256968012</v>
      </c>
      <c r="K303">
        <f t="shared" si="8"/>
        <v>1.2101822710199814</v>
      </c>
      <c r="L303">
        <f>STANDARDIZE(C303,Averages!$B$20,Averages!$B$21)</f>
        <v>-4.4155162083008605E-2</v>
      </c>
      <c r="N303" t="str">
        <f>VLOOKUP(J303,'Grades Lookup'!$A$2:$B$4,2,TRUE)</f>
        <v>p-</v>
      </c>
      <c r="O303" t="str">
        <f>VLOOKUP(K303,'Grades Lookup'!$A$6:$B$8,2,TRUE)</f>
        <v>s</v>
      </c>
      <c r="P303" t="str">
        <f>VLOOKUP(L303,'Grades Lookup'!$A$10:$B$12,2,TRUE)</f>
        <v>ops-</v>
      </c>
    </row>
    <row r="304" spans="1:16" x14ac:dyDescent="0.3">
      <c r="A304" t="s">
        <v>224</v>
      </c>
      <c r="B304">
        <f>INDEX('Hitter Staging'!C:C,MATCH(A304,'Hitter Staging'!A:A,0))</f>
        <v>533</v>
      </c>
      <c r="C304">
        <f>INDEX('Hitter Staging'!D:D,MATCH(A304,'Hitter Staging'!A:A,0))</f>
        <v>85</v>
      </c>
      <c r="D304">
        <f>INDEX('Hitter Staging'!L:L,MATCH(A304,'Hitter Staging'!A:A,0))</f>
        <v>0.53337791285385272</v>
      </c>
      <c r="E304">
        <f>INDEX('Hitter Staging'!M:M,MATCH(A304,'Hitter Staging'!A:A,0))</f>
        <v>-3.7279122782294997E-2</v>
      </c>
      <c r="F304">
        <f>INDEX('Hitter Staging'!N:N,MATCH(A304,'Hitter Staging'!A:A,0))</f>
        <v>-1.681006480569706</v>
      </c>
      <c r="G304">
        <f>INDEX('Hitter Staging'!O:O,MATCH(A304,'Hitter Staging'!A:A,0))</f>
        <v>-0.80455400709907443</v>
      </c>
      <c r="H304">
        <f>INDEX('Hitter Staging'!P:P,MATCH(A304,'Hitter Staging'!A:A,0))</f>
        <v>-0.30570514237601842</v>
      </c>
      <c r="J304">
        <f t="shared" si="7"/>
        <v>0.49609879007155772</v>
      </c>
      <c r="K304">
        <f t="shared" si="8"/>
        <v>-2.4855604876687805</v>
      </c>
      <c r="L304">
        <f>STANDARDIZE(C304,Averages!$B$20,Averages!$B$21)</f>
        <v>-7.2824627511312662E-2</v>
      </c>
      <c r="N304" t="str">
        <f>VLOOKUP(J304,'Grades Lookup'!$A$2:$B$4,2,TRUE)</f>
        <v>p</v>
      </c>
      <c r="O304" t="str">
        <f>VLOOKUP(K304,'Grades Lookup'!$A$6:$B$8,2,TRUE)</f>
        <v>s-</v>
      </c>
      <c r="P304" t="str">
        <f>VLOOKUP(L304,'Grades Lookup'!$A$10:$B$12,2,TRUE)</f>
        <v>ops-</v>
      </c>
    </row>
    <row r="305" spans="1:16" x14ac:dyDescent="0.3">
      <c r="A305" t="s">
        <v>1216</v>
      </c>
      <c r="B305">
        <f>INDEX('Hitter Staging'!C:C,MATCH(A305,'Hitter Staging'!A:A,0))</f>
        <v>162</v>
      </c>
      <c r="C305">
        <f>INDEX('Hitter Staging'!D:D,MATCH(A305,'Hitter Staging'!A:A,0))</f>
        <v>90</v>
      </c>
      <c r="D305">
        <f>INDEX('Hitter Staging'!L:L,MATCH(A305,'Hitter Staging'!A:A,0))</f>
        <v>-1.1599108921458805</v>
      </c>
      <c r="E305">
        <f>INDEX('Hitter Staging'!M:M,MATCH(A305,'Hitter Staging'!A:A,0))</f>
        <v>-3.7279122782294997E-2</v>
      </c>
      <c r="F305">
        <f>INDEX('Hitter Staging'!N:N,MATCH(A305,'Hitter Staging'!A:A,0))</f>
        <v>-7.4743967313910184E-2</v>
      </c>
      <c r="G305">
        <f>INDEX('Hitter Staging'!O:O,MATCH(A305,'Hitter Staging'!A:A,0))</f>
        <v>-1.2846581042572882</v>
      </c>
      <c r="H305">
        <f>INDEX('Hitter Staging'!P:P,MATCH(A305,'Hitter Staging'!A:A,0))</f>
        <v>0.26122013011825546</v>
      </c>
      <c r="J305">
        <f t="shared" si="7"/>
        <v>-1.1971900149281756</v>
      </c>
      <c r="K305">
        <f t="shared" si="8"/>
        <v>-1.3594020715711983</v>
      </c>
      <c r="L305">
        <f>STANDARDIZE(C305,Averages!$B$20,Averages!$B$21)</f>
        <v>7.0522699630207603E-2</v>
      </c>
      <c r="N305" t="str">
        <f>VLOOKUP(J305,'Grades Lookup'!$A$2:$B$4,2,TRUE)</f>
        <v>p-</v>
      </c>
      <c r="O305" t="str">
        <f>VLOOKUP(K305,'Grades Lookup'!$A$6:$B$8,2,TRUE)</f>
        <v>s-</v>
      </c>
      <c r="P305" t="str">
        <f>VLOOKUP(L305,'Grades Lookup'!$A$10:$B$12,2,TRUE)</f>
        <v>ops</v>
      </c>
    </row>
    <row r="306" spans="1:16" x14ac:dyDescent="0.3">
      <c r="A306" t="s">
        <v>430</v>
      </c>
      <c r="B306">
        <f>INDEX('Hitter Staging'!C:C,MATCH(A306,'Hitter Staging'!A:A,0))</f>
        <v>385</v>
      </c>
      <c r="C306">
        <f>INDEX('Hitter Staging'!D:D,MATCH(A306,'Hitter Staging'!A:A,0))</f>
        <v>84</v>
      </c>
      <c r="D306">
        <f>INDEX('Hitter Staging'!L:L,MATCH(A306,'Hitter Staging'!A:A,0))</f>
        <v>0.34196265663649145</v>
      </c>
      <c r="E306">
        <f>INDEX('Hitter Staging'!M:M,MATCH(A306,'Hitter Staging'!A:A,0))</f>
        <v>-3.7279122782294997E-2</v>
      </c>
      <c r="F306">
        <f>INDEX('Hitter Staging'!N:N,MATCH(A306,'Hitter Staging'!A:A,0))</f>
        <v>0.38418817933060284</v>
      </c>
      <c r="G306">
        <f>INDEX('Hitter Staging'!O:O,MATCH(A306,'Hitter Staging'!A:A,0))</f>
        <v>0.52906848500707537</v>
      </c>
      <c r="H306">
        <f>INDEX('Hitter Staging'!P:P,MATCH(A306,'Hitter Staging'!A:A,0))</f>
        <v>-0.58916777862315572</v>
      </c>
      <c r="J306">
        <f t="shared" si="7"/>
        <v>0.30468353385419644</v>
      </c>
      <c r="K306">
        <f t="shared" si="8"/>
        <v>0.91325666433767827</v>
      </c>
      <c r="L306">
        <f>STANDARDIZE(C306,Averages!$B$20,Averages!$B$21)</f>
        <v>-0.10149409293961671</v>
      </c>
      <c r="N306" t="str">
        <f>VLOOKUP(J306,'Grades Lookup'!$A$2:$B$4,2,TRUE)</f>
        <v>p</v>
      </c>
      <c r="O306" t="str">
        <f>VLOOKUP(K306,'Grades Lookup'!$A$6:$B$8,2,TRUE)</f>
        <v>s</v>
      </c>
      <c r="P306" t="str">
        <f>VLOOKUP(L306,'Grades Lookup'!$A$10:$B$12,2,TRUE)</f>
        <v>ops-</v>
      </c>
    </row>
    <row r="307" spans="1:16" x14ac:dyDescent="0.3">
      <c r="A307" t="s">
        <v>449</v>
      </c>
      <c r="B307">
        <f>INDEX('Hitter Staging'!C:C,MATCH(A307,'Hitter Staging'!A:A,0))</f>
        <v>373</v>
      </c>
      <c r="C307">
        <f>INDEX('Hitter Staging'!D:D,MATCH(A307,'Hitter Staging'!A:A,0))</f>
        <v>69</v>
      </c>
      <c r="D307">
        <f>INDEX('Hitter Staging'!L:L,MATCH(A307,'Hitter Staging'!A:A,0))</f>
        <v>-0.82125313114593379</v>
      </c>
      <c r="E307">
        <f>INDEX('Hitter Staging'!M:M,MATCH(A307,'Hitter Staging'!A:A,0))</f>
        <v>-3.7279122782294997E-2</v>
      </c>
      <c r="F307">
        <f>INDEX('Hitter Staging'!N:N,MATCH(A307,'Hitter Staging'!A:A,0))</f>
        <v>0.26945514266947457</v>
      </c>
      <c r="G307">
        <f>INDEX('Hitter Staging'!O:O,MATCH(A307,'Hitter Staging'!A:A,0))</f>
        <v>1.009172582165289</v>
      </c>
      <c r="H307">
        <f>INDEX('Hitter Staging'!P:P,MATCH(A307,'Hitter Staging'!A:A,0))</f>
        <v>-0.30570514237601842</v>
      </c>
      <c r="J307">
        <f t="shared" si="7"/>
        <v>-0.85853225392822874</v>
      </c>
      <c r="K307">
        <f t="shared" si="8"/>
        <v>1.2786277248347635</v>
      </c>
      <c r="L307">
        <f>STANDARDIZE(C307,Averages!$B$20,Averages!$B$21)</f>
        <v>-0.53153607436417749</v>
      </c>
      <c r="N307" t="str">
        <f>VLOOKUP(J307,'Grades Lookup'!$A$2:$B$4,2,TRUE)</f>
        <v>p-</v>
      </c>
      <c r="O307" t="str">
        <f>VLOOKUP(K307,'Grades Lookup'!$A$6:$B$8,2,TRUE)</f>
        <v>s</v>
      </c>
      <c r="P307" t="str">
        <f>VLOOKUP(L307,'Grades Lookup'!$A$10:$B$12,2,TRUE)</f>
        <v>ops-</v>
      </c>
    </row>
    <row r="308" spans="1:16" x14ac:dyDescent="0.3">
      <c r="A308" t="s">
        <v>1480</v>
      </c>
      <c r="B308">
        <f>INDEX('Hitter Staging'!C:C,MATCH(A308,'Hitter Staging'!A:A,0))</f>
        <v>331</v>
      </c>
      <c r="C308">
        <f>INDEX('Hitter Staging'!D:D,MATCH(A308,'Hitter Staging'!A:A,0))</f>
        <v>84</v>
      </c>
      <c r="D308">
        <f>INDEX('Hitter Staging'!L:L,MATCH(A308,'Hitter Staging'!A:A,0))</f>
        <v>0.65117191667992125</v>
      </c>
      <c r="E308">
        <f>INDEX('Hitter Staging'!M:M,MATCH(A308,'Hitter Staging'!A:A,0))</f>
        <v>-5.6389468231030603E-2</v>
      </c>
      <c r="F308">
        <f>INDEX('Hitter Staging'!N:N,MATCH(A308,'Hitter Staging'!A:A,0))</f>
        <v>-0.99260826060293628</v>
      </c>
      <c r="G308">
        <f>INDEX('Hitter Staging'!O:O,MATCH(A308,'Hitter Staging'!A:A,0))</f>
        <v>-0.85789890678332048</v>
      </c>
      <c r="H308">
        <f>INDEX('Hitter Staging'!P:P,MATCH(A308,'Hitter Staging'!A:A,0))</f>
        <v>-1.1560930511174297</v>
      </c>
      <c r="J308">
        <f t="shared" si="7"/>
        <v>0.59478244844889061</v>
      </c>
      <c r="K308">
        <f t="shared" si="8"/>
        <v>-1.8505071673862568</v>
      </c>
      <c r="L308">
        <f>STANDARDIZE(C308,Averages!$B$20,Averages!$B$21)</f>
        <v>-0.10149409293961671</v>
      </c>
      <c r="N308" t="str">
        <f>VLOOKUP(J308,'Grades Lookup'!$A$2:$B$4,2,TRUE)</f>
        <v>p</v>
      </c>
      <c r="O308" t="str">
        <f>VLOOKUP(K308,'Grades Lookup'!$A$6:$B$8,2,TRUE)</f>
        <v>s-</v>
      </c>
      <c r="P308" t="str">
        <f>VLOOKUP(L308,'Grades Lookup'!$A$10:$B$12,2,TRUE)</f>
        <v>ops-</v>
      </c>
    </row>
    <row r="309" spans="1:16" x14ac:dyDescent="0.3">
      <c r="A309" t="s">
        <v>1481</v>
      </c>
      <c r="B309">
        <f>INDEX('Hitter Staging'!C:C,MATCH(A309,'Hitter Staging'!A:A,0))</f>
        <v>88</v>
      </c>
      <c r="C309">
        <f>INDEX('Hitter Staging'!D:D,MATCH(A309,'Hitter Staging'!A:A,0))</f>
        <v>90</v>
      </c>
      <c r="D309">
        <f>INDEX('Hitter Staging'!L:L,MATCH(A309,'Hitter Staging'!A:A,0))</f>
        <v>-0.24700736249385025</v>
      </c>
      <c r="E309">
        <f>INDEX('Hitter Staging'!M:M,MATCH(A309,'Hitter Staging'!A:A,0))</f>
        <v>-5.6389468231030603E-2</v>
      </c>
      <c r="F309">
        <f>INDEX('Hitter Staging'!N:N,MATCH(A309,'Hitter Staging'!A:A,0))</f>
        <v>0.30769948822318399</v>
      </c>
      <c r="G309">
        <f>INDEX('Hitter Staging'!O:O,MATCH(A309,'Hitter Staging'!A:A,0))</f>
        <v>0.42237868563858333</v>
      </c>
      <c r="H309">
        <f>INDEX('Hitter Staging'!P:P,MATCH(A309,'Hitter Staging'!A:A,0))</f>
        <v>-1.1560930511174297</v>
      </c>
      <c r="J309">
        <f t="shared" si="7"/>
        <v>-0.30339683072488083</v>
      </c>
      <c r="K309">
        <f t="shared" si="8"/>
        <v>0.73007817386176732</v>
      </c>
      <c r="L309">
        <f>STANDARDIZE(C309,Averages!$B$20,Averages!$B$21)</f>
        <v>7.0522699630207603E-2</v>
      </c>
      <c r="N309" t="str">
        <f>VLOOKUP(J309,'Grades Lookup'!$A$2:$B$4,2,TRUE)</f>
        <v>p-</v>
      </c>
      <c r="O309" t="str">
        <f>VLOOKUP(K309,'Grades Lookup'!$A$6:$B$8,2,TRUE)</f>
        <v>s</v>
      </c>
      <c r="P309" t="str">
        <f>VLOOKUP(L309,'Grades Lookup'!$A$10:$B$12,2,TRUE)</f>
        <v>ops</v>
      </c>
    </row>
    <row r="310" spans="1:16" x14ac:dyDescent="0.3">
      <c r="A310" t="s">
        <v>1482</v>
      </c>
      <c r="B310">
        <f>INDEX('Hitter Staging'!C:C,MATCH(A310,'Hitter Staging'!A:A,0))</f>
        <v>197</v>
      </c>
      <c r="C310">
        <f>INDEX('Hitter Staging'!D:D,MATCH(A310,'Hitter Staging'!A:A,0))</f>
        <v>88</v>
      </c>
      <c r="D310">
        <f>INDEX('Hitter Staging'!L:L,MATCH(A310,'Hitter Staging'!A:A,0))</f>
        <v>1.6376966987232442</v>
      </c>
      <c r="E310">
        <f>INDEX('Hitter Staging'!M:M,MATCH(A310,'Hitter Staging'!A:A,0))</f>
        <v>-5.6389468231030603E-2</v>
      </c>
      <c r="F310">
        <f>INDEX('Hitter Staging'!N:N,MATCH(A310,'Hitter Staging'!A:A,0))</f>
        <v>0.72838728931398755</v>
      </c>
      <c r="G310">
        <f>INDEX('Hitter Staging'!O:O,MATCH(A310,'Hitter Staging'!A:A,0))</f>
        <v>-1.3913479036257803</v>
      </c>
      <c r="H310">
        <f>INDEX('Hitter Staging'!P:P,MATCH(A310,'Hitter Staging'!A:A,0))</f>
        <v>0.26122013011825546</v>
      </c>
      <c r="J310">
        <f t="shared" si="7"/>
        <v>1.5813072304922136</v>
      </c>
      <c r="K310">
        <f t="shared" si="8"/>
        <v>-0.66296061431179276</v>
      </c>
      <c r="L310">
        <f>STANDARDIZE(C310,Averages!$B$20,Averages!$B$21)</f>
        <v>1.3183768773599495E-2</v>
      </c>
      <c r="N310" t="str">
        <f>VLOOKUP(J310,'Grades Lookup'!$A$2:$B$4,2,TRUE)</f>
        <v>p</v>
      </c>
      <c r="O310" t="str">
        <f>VLOOKUP(K310,'Grades Lookup'!$A$6:$B$8,2,TRUE)</f>
        <v>s-</v>
      </c>
      <c r="P310" t="str">
        <f>VLOOKUP(L310,'Grades Lookup'!$A$10:$B$12,2,TRUE)</f>
        <v>ops</v>
      </c>
    </row>
    <row r="311" spans="1:16" x14ac:dyDescent="0.3">
      <c r="A311" t="s">
        <v>1389</v>
      </c>
      <c r="B311">
        <f>INDEX('Hitter Staging'!C:C,MATCH(A311,'Hitter Staging'!A:A,0))</f>
        <v>64</v>
      </c>
      <c r="C311">
        <f>INDEX('Hitter Staging'!D:D,MATCH(A311,'Hitter Staging'!A:A,0))</f>
        <v>86</v>
      </c>
      <c r="D311">
        <f>INDEX('Hitter Staging'!L:L,MATCH(A311,'Hitter Staging'!A:A,0))</f>
        <v>-2.2936781789717888</v>
      </c>
      <c r="E311">
        <f>INDEX('Hitter Staging'!M:M,MATCH(A311,'Hitter Staging'!A:A,0))</f>
        <v>-5.6389468231030603E-2</v>
      </c>
      <c r="F311">
        <f>INDEX('Hitter Staging'!N:N,MATCH(A311,'Hitter Staging'!A:A,0))</f>
        <v>0.26945514266947457</v>
      </c>
      <c r="G311">
        <f>INDEX('Hitter Staging'!O:O,MATCH(A311,'Hitter Staging'!A:A,0))</f>
        <v>0.15565418721735336</v>
      </c>
      <c r="H311">
        <f>INDEX('Hitter Staging'!P:P,MATCH(A311,'Hitter Staging'!A:A,0))</f>
        <v>-0.30570514237601842</v>
      </c>
      <c r="J311">
        <f t="shared" si="7"/>
        <v>-2.3500676472028195</v>
      </c>
      <c r="K311">
        <f t="shared" si="8"/>
        <v>0.42510932988682792</v>
      </c>
      <c r="L311">
        <f>STANDARDIZE(C311,Averages!$B$20,Averages!$B$21)</f>
        <v>-4.4155162083008605E-2</v>
      </c>
      <c r="N311" t="str">
        <f>VLOOKUP(J311,'Grades Lookup'!$A$2:$B$4,2,TRUE)</f>
        <v>p-</v>
      </c>
      <c r="O311" t="str">
        <f>VLOOKUP(K311,'Grades Lookup'!$A$6:$B$8,2,TRUE)</f>
        <v>s</v>
      </c>
      <c r="P311" t="str">
        <f>VLOOKUP(L311,'Grades Lookup'!$A$10:$B$12,2,TRUE)</f>
        <v>ops-</v>
      </c>
    </row>
    <row r="312" spans="1:16" x14ac:dyDescent="0.3">
      <c r="A312" t="s">
        <v>1483</v>
      </c>
      <c r="B312">
        <f>INDEX('Hitter Staging'!C:C,MATCH(A312,'Hitter Staging'!A:A,0))</f>
        <v>195</v>
      </c>
      <c r="C312">
        <f>INDEX('Hitter Staging'!D:D,MATCH(A312,'Hitter Staging'!A:A,0))</f>
        <v>88</v>
      </c>
      <c r="D312">
        <f>INDEX('Hitter Staging'!L:L,MATCH(A312,'Hitter Staging'!A:A,0))</f>
        <v>-0.40897411775469444</v>
      </c>
      <c r="E312">
        <f>INDEX('Hitter Staging'!M:M,MATCH(A312,'Hitter Staging'!A:A,0))</f>
        <v>-7.5499813679766214E-2</v>
      </c>
      <c r="F312">
        <f>INDEX('Hitter Staging'!N:N,MATCH(A312,'Hitter Staging'!A:A,0))</f>
        <v>-0.18947700397503844</v>
      </c>
      <c r="G312">
        <f>INDEX('Hitter Staging'!O:O,MATCH(A312,'Hitter Staging'!A:A,0))</f>
        <v>-0.7512091074148286</v>
      </c>
      <c r="H312">
        <f>INDEX('Hitter Staging'!P:P,MATCH(A312,'Hitter Staging'!A:A,0))</f>
        <v>-2.0064809598588407</v>
      </c>
      <c r="J312">
        <f t="shared" si="7"/>
        <v>-0.48447393143446066</v>
      </c>
      <c r="K312">
        <f t="shared" si="8"/>
        <v>-0.94068611138986702</v>
      </c>
      <c r="L312">
        <f>STANDARDIZE(C312,Averages!$B$20,Averages!$B$21)</f>
        <v>1.3183768773599495E-2</v>
      </c>
      <c r="N312" t="str">
        <f>VLOOKUP(J312,'Grades Lookup'!$A$2:$B$4,2,TRUE)</f>
        <v>p-</v>
      </c>
      <c r="O312" t="str">
        <f>VLOOKUP(K312,'Grades Lookup'!$A$6:$B$8,2,TRUE)</f>
        <v>s-</v>
      </c>
      <c r="P312" t="str">
        <f>VLOOKUP(L312,'Grades Lookup'!$A$10:$B$12,2,TRUE)</f>
        <v>ops</v>
      </c>
    </row>
    <row r="313" spans="1:16" x14ac:dyDescent="0.3">
      <c r="A313" t="s">
        <v>1484</v>
      </c>
      <c r="B313">
        <f>INDEX('Hitter Staging'!C:C,MATCH(A313,'Hitter Staging'!A:A,0))</f>
        <v>170</v>
      </c>
      <c r="C313">
        <f>INDEX('Hitter Staging'!D:D,MATCH(A313,'Hitter Staging'!A:A,0))</f>
        <v>86</v>
      </c>
      <c r="D313">
        <f>INDEX('Hitter Staging'!L:L,MATCH(A313,'Hitter Staging'!A:A,0))</f>
        <v>1.1076236815059364</v>
      </c>
      <c r="E313">
        <f>INDEX('Hitter Staging'!M:M,MATCH(A313,'Hitter Staging'!A:A,0))</f>
        <v>-7.5499813679766214E-2</v>
      </c>
      <c r="F313">
        <f>INDEX('Hitter Staging'!N:N,MATCH(A313,'Hitter Staging'!A:A,0))</f>
        <v>-0.83963087838809869</v>
      </c>
      <c r="G313">
        <f>INDEX('Hitter Staging'!O:O,MATCH(A313,'Hitter Staging'!A:A,0))</f>
        <v>-1.2846581042572882</v>
      </c>
      <c r="H313">
        <f>INDEX('Hitter Staging'!P:P,MATCH(A313,'Hitter Staging'!A:A,0))</f>
        <v>-0.30570514237601842</v>
      </c>
      <c r="J313">
        <f t="shared" si="7"/>
        <v>1.0321238678261702</v>
      </c>
      <c r="K313">
        <f t="shared" si="8"/>
        <v>-2.1242889826453868</v>
      </c>
      <c r="L313">
        <f>STANDARDIZE(C313,Averages!$B$20,Averages!$B$21)</f>
        <v>-4.4155162083008605E-2</v>
      </c>
      <c r="N313" t="str">
        <f>VLOOKUP(J313,'Grades Lookup'!$A$2:$B$4,2,TRUE)</f>
        <v>p</v>
      </c>
      <c r="O313" t="str">
        <f>VLOOKUP(K313,'Grades Lookup'!$A$6:$B$8,2,TRUE)</f>
        <v>s-</v>
      </c>
      <c r="P313" t="str">
        <f>VLOOKUP(L313,'Grades Lookup'!$A$10:$B$12,2,TRUE)</f>
        <v>ops-</v>
      </c>
    </row>
    <row r="314" spans="1:16" x14ac:dyDescent="0.3">
      <c r="A314" t="s">
        <v>1300</v>
      </c>
      <c r="B314">
        <f>INDEX('Hitter Staging'!C:C,MATCH(A314,'Hitter Staging'!A:A,0))</f>
        <v>204</v>
      </c>
      <c r="C314">
        <f>INDEX('Hitter Staging'!D:D,MATCH(A314,'Hitter Staging'!A:A,0))</f>
        <v>83</v>
      </c>
      <c r="D314">
        <f>INDEX('Hitter Staging'!L:L,MATCH(A314,'Hitter Staging'!A:A,0))</f>
        <v>0.51865366237559418</v>
      </c>
      <c r="E314">
        <f>INDEX('Hitter Staging'!M:M,MATCH(A314,'Hitter Staging'!A:A,0))</f>
        <v>-7.5499813679766214E-2</v>
      </c>
      <c r="F314">
        <f>INDEX('Hitter Staging'!N:N,MATCH(A314,'Hitter Staging'!A:A,0))</f>
        <v>0.19296645156205572</v>
      </c>
      <c r="G314">
        <f>INDEX('Hitter Staging'!O:O,MATCH(A314,'Hitter Staging'!A:A,0))</f>
        <v>-0.21776011057236869</v>
      </c>
      <c r="H314">
        <f>INDEX('Hitter Staging'!P:P,MATCH(A314,'Hitter Staging'!A:A,0))</f>
        <v>-1.1560930511174297</v>
      </c>
      <c r="J314">
        <f t="shared" si="7"/>
        <v>0.44315384869582797</v>
      </c>
      <c r="K314">
        <f t="shared" si="8"/>
        <v>-2.4793659010312968E-2</v>
      </c>
      <c r="L314">
        <f>STANDARDIZE(C314,Averages!$B$20,Averages!$B$21)</f>
        <v>-0.13016355836792076</v>
      </c>
      <c r="N314" t="str">
        <f>VLOOKUP(J314,'Grades Lookup'!$A$2:$B$4,2,TRUE)</f>
        <v>p</v>
      </c>
      <c r="O314" t="str">
        <f>VLOOKUP(K314,'Grades Lookup'!$A$6:$B$8,2,TRUE)</f>
        <v>s</v>
      </c>
      <c r="P314" t="str">
        <f>VLOOKUP(L314,'Grades Lookup'!$A$10:$B$12,2,TRUE)</f>
        <v>ops-</v>
      </c>
    </row>
    <row r="315" spans="1:16" x14ac:dyDescent="0.3">
      <c r="A315" t="s">
        <v>225</v>
      </c>
      <c r="B315">
        <f>INDEX('Hitter Staging'!C:C,MATCH(A315,'Hitter Staging'!A:A,0))</f>
        <v>539</v>
      </c>
      <c r="C315">
        <f>INDEX('Hitter Staging'!D:D,MATCH(A315,'Hitter Staging'!A:A,0))</f>
        <v>87</v>
      </c>
      <c r="D315">
        <f>INDEX('Hitter Staging'!L:L,MATCH(A315,'Hitter Staging'!A:A,0))</f>
        <v>-0.43842261871121158</v>
      </c>
      <c r="E315">
        <f>INDEX('Hitter Staging'!M:M,MATCH(A315,'Hitter Staging'!A:A,0))</f>
        <v>-7.5499813679766214E-2</v>
      </c>
      <c r="F315">
        <f>INDEX('Hitter Staging'!N:N,MATCH(A315,'Hitter Staging'!A:A,0))</f>
        <v>1.0343420537436629</v>
      </c>
      <c r="G315">
        <f>INDEX('Hitter Staging'!O:O,MATCH(A315,'Hitter Staging'!A:A,0))</f>
        <v>-5.7725411519630565E-2</v>
      </c>
      <c r="H315">
        <f>INDEX('Hitter Staging'!P:P,MATCH(A315,'Hitter Staging'!A:A,0))</f>
        <v>-2.2242506128881491E-2</v>
      </c>
      <c r="J315">
        <f t="shared" si="7"/>
        <v>-0.51392243239097779</v>
      </c>
      <c r="K315">
        <f t="shared" si="8"/>
        <v>0.97661664222403233</v>
      </c>
      <c r="L315">
        <f>STANDARDIZE(C315,Averages!$B$20,Averages!$B$21)</f>
        <v>-1.5485696654704556E-2</v>
      </c>
      <c r="N315" t="str">
        <f>VLOOKUP(J315,'Grades Lookup'!$A$2:$B$4,2,TRUE)</f>
        <v>p-</v>
      </c>
      <c r="O315" t="str">
        <f>VLOOKUP(K315,'Grades Lookup'!$A$6:$B$8,2,TRUE)</f>
        <v>s</v>
      </c>
      <c r="P315" t="str">
        <f>VLOOKUP(L315,'Grades Lookup'!$A$10:$B$12,2,TRUE)</f>
        <v>ops-</v>
      </c>
    </row>
    <row r="316" spans="1:16" x14ac:dyDescent="0.3">
      <c r="A316" t="s">
        <v>226</v>
      </c>
      <c r="B316">
        <f>INDEX('Hitter Staging'!C:C,MATCH(A316,'Hitter Staging'!A:A,0))</f>
        <v>435</v>
      </c>
      <c r="C316">
        <f>INDEX('Hitter Staging'!D:D,MATCH(A316,'Hitter Staging'!A:A,0))</f>
        <v>85</v>
      </c>
      <c r="D316">
        <f>INDEX('Hitter Staging'!L:L,MATCH(A316,'Hitter Staging'!A:A,0))</f>
        <v>-0.57094087301553842</v>
      </c>
      <c r="E316">
        <f>INDEX('Hitter Staging'!M:M,MATCH(A316,'Hitter Staging'!A:A,0))</f>
        <v>-7.5499813679766214E-2</v>
      </c>
      <c r="F316">
        <f>INDEX('Hitter Staging'!N:N,MATCH(A316,'Hitter Staging'!A:A,0))</f>
        <v>-2.5223820827513128</v>
      </c>
      <c r="G316">
        <f>INDEX('Hitter Staging'!O:O,MATCH(A316,'Hitter Staging'!A:A,0))</f>
        <v>-1.4980377029942724</v>
      </c>
      <c r="H316">
        <f>INDEX('Hitter Staging'!P:P,MATCH(A316,'Hitter Staging'!A:A,0))</f>
        <v>1.1116080388596667</v>
      </c>
      <c r="J316">
        <f t="shared" si="7"/>
        <v>-0.64644068669530463</v>
      </c>
      <c r="K316">
        <f t="shared" si="8"/>
        <v>-4.0204197857455855</v>
      </c>
      <c r="L316">
        <f>STANDARDIZE(C316,Averages!$B$20,Averages!$B$21)</f>
        <v>-7.2824627511312662E-2</v>
      </c>
      <c r="N316" t="str">
        <f>VLOOKUP(J316,'Grades Lookup'!$A$2:$B$4,2,TRUE)</f>
        <v>p-</v>
      </c>
      <c r="O316" t="str">
        <f>VLOOKUP(K316,'Grades Lookup'!$A$6:$B$8,2,TRUE)</f>
        <v>s-</v>
      </c>
      <c r="P316" t="str">
        <f>VLOOKUP(L316,'Grades Lookup'!$A$10:$B$12,2,TRUE)</f>
        <v>ops-</v>
      </c>
    </row>
    <row r="317" spans="1:16" x14ac:dyDescent="0.3">
      <c r="A317" t="s">
        <v>1232</v>
      </c>
      <c r="B317">
        <f>INDEX('Hitter Staging'!C:C,MATCH(A317,'Hitter Staging'!A:A,0))</f>
        <v>87</v>
      </c>
      <c r="C317">
        <f>INDEX('Hitter Staging'!D:D,MATCH(A317,'Hitter Staging'!A:A,0))</f>
        <v>83</v>
      </c>
      <c r="D317">
        <f>INDEX('Hitter Staging'!L:L,MATCH(A317,'Hitter Staging'!A:A,0))</f>
        <v>-1.0273926378415537</v>
      </c>
      <c r="E317">
        <f>INDEX('Hitter Staging'!M:M,MATCH(A317,'Hitter Staging'!A:A,0))</f>
        <v>-7.5499813679766214E-2</v>
      </c>
      <c r="F317">
        <f>INDEX('Hitter Staging'!N:N,MATCH(A317,'Hitter Staging'!A:A,0))</f>
        <v>-3.6499621760200773E-2</v>
      </c>
      <c r="G317">
        <f>INDEX('Hitter Staging'!O:O,MATCH(A317,'Hitter Staging'!A:A,0))</f>
        <v>0.95582768248104322</v>
      </c>
      <c r="H317">
        <f>INDEX('Hitter Staging'!P:P,MATCH(A317,'Hitter Staging'!A:A,0))</f>
        <v>0.54468276636539281</v>
      </c>
      <c r="J317">
        <f t="shared" si="7"/>
        <v>-1.1028924515213199</v>
      </c>
      <c r="K317">
        <f t="shared" si="8"/>
        <v>0.9193280607208425</v>
      </c>
      <c r="L317">
        <f>STANDARDIZE(C317,Averages!$B$20,Averages!$B$21)</f>
        <v>-0.13016355836792076</v>
      </c>
      <c r="N317" t="str">
        <f>VLOOKUP(J317,'Grades Lookup'!$A$2:$B$4,2,TRUE)</f>
        <v>p-</v>
      </c>
      <c r="O317" t="str">
        <f>VLOOKUP(K317,'Grades Lookup'!$A$6:$B$8,2,TRUE)</f>
        <v>s</v>
      </c>
      <c r="P317" t="str">
        <f>VLOOKUP(L317,'Grades Lookup'!$A$10:$B$12,2,TRUE)</f>
        <v>ops-</v>
      </c>
    </row>
    <row r="318" spans="1:16" x14ac:dyDescent="0.3">
      <c r="A318" t="s">
        <v>227</v>
      </c>
      <c r="B318">
        <f>INDEX('Hitter Staging'!C:C,MATCH(A318,'Hitter Staging'!A:A,0))</f>
        <v>632</v>
      </c>
      <c r="C318">
        <f>INDEX('Hitter Staging'!D:D,MATCH(A318,'Hitter Staging'!A:A,0))</f>
        <v>85</v>
      </c>
      <c r="D318">
        <f>INDEX('Hitter Staging'!L:L,MATCH(A318,'Hitter Staging'!A:A,0))</f>
        <v>-0.1144891081895236</v>
      </c>
      <c r="E318">
        <f>INDEX('Hitter Staging'!M:M,MATCH(A318,'Hitter Staging'!A:A,0))</f>
        <v>-9.4610159128501833E-2</v>
      </c>
      <c r="F318">
        <f>INDEX('Hitter Staging'!N:N,MATCH(A318,'Hitter Staging'!A:A,0))</f>
        <v>0.38418817933060284</v>
      </c>
      <c r="G318">
        <f>INDEX('Hitter Staging'!O:O,MATCH(A318,'Hitter Staging'!A:A,0))</f>
        <v>0.3690337859543375</v>
      </c>
      <c r="H318">
        <f>INDEX('Hitter Staging'!P:P,MATCH(A318,'Hitter Staging'!A:A,0))</f>
        <v>0.82814540261252967</v>
      </c>
      <c r="J318">
        <f t="shared" si="7"/>
        <v>-0.20909926731802542</v>
      </c>
      <c r="K318">
        <f t="shared" si="8"/>
        <v>0.75322196528494034</v>
      </c>
      <c r="L318">
        <f>STANDARDIZE(C318,Averages!$B$20,Averages!$B$21)</f>
        <v>-7.2824627511312662E-2</v>
      </c>
      <c r="N318" t="str">
        <f>VLOOKUP(J318,'Grades Lookup'!$A$2:$B$4,2,TRUE)</f>
        <v>p-</v>
      </c>
      <c r="O318" t="str">
        <f>VLOOKUP(K318,'Grades Lookup'!$A$6:$B$8,2,TRUE)</f>
        <v>s</v>
      </c>
      <c r="P318" t="str">
        <f>VLOOKUP(L318,'Grades Lookup'!$A$10:$B$12,2,TRUE)</f>
        <v>ops-</v>
      </c>
    </row>
    <row r="319" spans="1:16" x14ac:dyDescent="0.3">
      <c r="A319" t="s">
        <v>228</v>
      </c>
      <c r="B319">
        <f>INDEX('Hitter Staging'!C:C,MATCH(A319,'Hitter Staging'!A:A,0))</f>
        <v>485</v>
      </c>
      <c r="C319">
        <f>INDEX('Hitter Staging'!D:D,MATCH(A319,'Hitter Staging'!A:A,0))</f>
        <v>81</v>
      </c>
      <c r="D319">
        <f>INDEX('Hitter Staging'!L:L,MATCH(A319,'Hitter Staging'!A:A,0))</f>
        <v>1.1665206834189701</v>
      </c>
      <c r="E319">
        <f>INDEX('Hitter Staging'!M:M,MATCH(A319,'Hitter Staging'!A:A,0))</f>
        <v>-9.4610159128501833E-2</v>
      </c>
      <c r="F319">
        <f>INDEX('Hitter Staging'!N:N,MATCH(A319,'Hitter Staging'!A:A,0))</f>
        <v>-0.80138653283438921</v>
      </c>
      <c r="G319">
        <f>INDEX('Hitter Staging'!O:O,MATCH(A319,'Hitter Staging'!A:A,0))</f>
        <v>-0.5378295086778444</v>
      </c>
      <c r="H319">
        <f>INDEX('Hitter Staging'!P:P,MATCH(A319,'Hitter Staging'!A:A,0))</f>
        <v>-0.87263041487029314</v>
      </c>
      <c r="J319">
        <f t="shared" si="7"/>
        <v>1.0719105242904683</v>
      </c>
      <c r="K319">
        <f t="shared" si="8"/>
        <v>-1.3392160415122336</v>
      </c>
      <c r="L319">
        <f>STANDARDIZE(C319,Averages!$B$20,Averages!$B$21)</f>
        <v>-0.18750248922452886</v>
      </c>
      <c r="N319" t="str">
        <f>VLOOKUP(J319,'Grades Lookup'!$A$2:$B$4,2,TRUE)</f>
        <v>p</v>
      </c>
      <c r="O319" t="str">
        <f>VLOOKUP(K319,'Grades Lookup'!$A$6:$B$8,2,TRUE)</f>
        <v>s-</v>
      </c>
      <c r="P319" t="str">
        <f>VLOOKUP(L319,'Grades Lookup'!$A$10:$B$12,2,TRUE)</f>
        <v>ops-</v>
      </c>
    </row>
    <row r="320" spans="1:16" x14ac:dyDescent="0.3">
      <c r="A320" t="s">
        <v>1227</v>
      </c>
      <c r="B320">
        <f>INDEX('Hitter Staging'!C:C,MATCH(A320,'Hitter Staging'!A:A,0))</f>
        <v>71</v>
      </c>
      <c r="C320">
        <f>INDEX('Hitter Staging'!D:D,MATCH(A320,'Hitter Staging'!A:A,0))</f>
        <v>87</v>
      </c>
      <c r="D320">
        <f>INDEX('Hitter Staging'!L:L,MATCH(A320,'Hitter Staging'!A:A,0))</f>
        <v>1.048726679592902</v>
      </c>
      <c r="E320">
        <f>INDEX('Hitter Staging'!M:M,MATCH(A320,'Hitter Staging'!A:A,0))</f>
        <v>-9.4610159128501833E-2</v>
      </c>
      <c r="F320">
        <f>INDEX('Hitter Staging'!N:N,MATCH(A320,'Hitter Staging'!A:A,0))</f>
        <v>0.19296645156205572</v>
      </c>
      <c r="G320">
        <f>INDEX('Hitter Staging'!O:O,MATCH(A320,'Hitter Staging'!A:A,0))</f>
        <v>-0.27110501025661449</v>
      </c>
      <c r="H320">
        <f>INDEX('Hitter Staging'!P:P,MATCH(A320,'Hitter Staging'!A:A,0))</f>
        <v>-2.0064809598588407</v>
      </c>
      <c r="J320">
        <f t="shared" si="7"/>
        <v>0.95411652046440021</v>
      </c>
      <c r="K320">
        <f t="shared" si="8"/>
        <v>-7.8138558694558768E-2</v>
      </c>
      <c r="L320">
        <f>STANDARDIZE(C320,Averages!$B$20,Averages!$B$21)</f>
        <v>-1.5485696654704556E-2</v>
      </c>
      <c r="N320" t="str">
        <f>VLOOKUP(J320,'Grades Lookup'!$A$2:$B$4,2,TRUE)</f>
        <v>p</v>
      </c>
      <c r="O320" t="str">
        <f>VLOOKUP(K320,'Grades Lookup'!$A$6:$B$8,2,TRUE)</f>
        <v>s</v>
      </c>
      <c r="P320" t="str">
        <f>VLOOKUP(L320,'Grades Lookup'!$A$10:$B$12,2,TRUE)</f>
        <v>ops-</v>
      </c>
    </row>
    <row r="321" spans="1:16" x14ac:dyDescent="0.3">
      <c r="A321" t="s">
        <v>512</v>
      </c>
      <c r="B321">
        <f>INDEX('Hitter Staging'!C:C,MATCH(A321,'Hitter Staging'!A:A,0))</f>
        <v>186</v>
      </c>
      <c r="C321">
        <f>INDEX('Hitter Staging'!D:D,MATCH(A321,'Hitter Staging'!A:A,0))</f>
        <v>84</v>
      </c>
      <c r="D321">
        <f>INDEX('Hitter Staging'!L:L,MATCH(A321,'Hitter Staging'!A:A,0))</f>
        <v>-0.57094087301553842</v>
      </c>
      <c r="E321">
        <f>INDEX('Hitter Staging'!M:M,MATCH(A321,'Hitter Staging'!A:A,0))</f>
        <v>-9.4610159128501833E-2</v>
      </c>
      <c r="F321">
        <f>INDEX('Hitter Staging'!N:N,MATCH(A321,'Hitter Staging'!A:A,0))</f>
        <v>1.3785411637270477</v>
      </c>
      <c r="G321">
        <f>INDEX('Hitter Staging'!O:O,MATCH(A321,'Hitter Staging'!A:A,0))</f>
        <v>2.182760375218701</v>
      </c>
      <c r="H321">
        <f>INDEX('Hitter Staging'!P:P,MATCH(A321,'Hitter Staging'!A:A,0))</f>
        <v>1.9619959476010782</v>
      </c>
      <c r="J321">
        <f t="shared" si="7"/>
        <v>-0.66555103214404021</v>
      </c>
      <c r="K321">
        <f t="shared" si="8"/>
        <v>3.5613015389457487</v>
      </c>
      <c r="L321">
        <f>STANDARDIZE(C321,Averages!$B$20,Averages!$B$21)</f>
        <v>-0.10149409293961671</v>
      </c>
      <c r="N321" t="str">
        <f>VLOOKUP(J321,'Grades Lookup'!$A$2:$B$4,2,TRUE)</f>
        <v>p-</v>
      </c>
      <c r="O321" t="str">
        <f>VLOOKUP(K321,'Grades Lookup'!$A$6:$B$8,2,TRUE)</f>
        <v>S+</v>
      </c>
      <c r="P321" t="str">
        <f>VLOOKUP(L321,'Grades Lookup'!$A$10:$B$12,2,TRUE)</f>
        <v>ops-</v>
      </c>
    </row>
    <row r="322" spans="1:16" x14ac:dyDescent="0.3">
      <c r="A322" t="s">
        <v>229</v>
      </c>
      <c r="B322">
        <f>INDEX('Hitter Staging'!C:C,MATCH(A322,'Hitter Staging'!A:A,0))</f>
        <v>496</v>
      </c>
      <c r="C322">
        <f>INDEX('Hitter Staging'!D:D,MATCH(A322,'Hitter Staging'!A:A,0))</f>
        <v>82</v>
      </c>
      <c r="D322">
        <f>INDEX('Hitter Staging'!L:L,MATCH(A322,'Hitter Staging'!A:A,0))</f>
        <v>-0.1881103605808164</v>
      </c>
      <c r="E322">
        <f>INDEX('Hitter Staging'!M:M,MATCH(A322,'Hitter Staging'!A:A,0))</f>
        <v>-9.4610159128501833E-2</v>
      </c>
      <c r="F322">
        <f>INDEX('Hitter Staging'!N:N,MATCH(A322,'Hitter Staging'!A:A,0))</f>
        <v>-0.72489784172697025</v>
      </c>
      <c r="G322">
        <f>INDEX('Hitter Staging'!O:O,MATCH(A322,'Hitter Staging'!A:A,0))</f>
        <v>-5.7725411519630565E-2</v>
      </c>
      <c r="H322">
        <f>INDEX('Hitter Staging'!P:P,MATCH(A322,'Hitter Staging'!A:A,0))</f>
        <v>1.6785333113539409</v>
      </c>
      <c r="J322">
        <f t="shared" si="7"/>
        <v>-0.28272051970931822</v>
      </c>
      <c r="K322">
        <f t="shared" si="8"/>
        <v>-0.78262325324660087</v>
      </c>
      <c r="L322">
        <f>STANDARDIZE(C322,Averages!$B$20,Averages!$B$21)</f>
        <v>-0.1588330237962248</v>
      </c>
      <c r="N322" t="str">
        <f>VLOOKUP(J322,'Grades Lookup'!$A$2:$B$4,2,TRUE)</f>
        <v>p-</v>
      </c>
      <c r="O322" t="str">
        <f>VLOOKUP(K322,'Grades Lookup'!$A$6:$B$8,2,TRUE)</f>
        <v>s-</v>
      </c>
      <c r="P322" t="str">
        <f>VLOOKUP(L322,'Grades Lookup'!$A$10:$B$12,2,TRUE)</f>
        <v>ops-</v>
      </c>
    </row>
    <row r="323" spans="1:16" x14ac:dyDescent="0.3">
      <c r="A323" t="s">
        <v>437</v>
      </c>
      <c r="B323">
        <f>INDEX('Hitter Staging'!C:C,MATCH(A323,'Hitter Staging'!A:A,0))</f>
        <v>119</v>
      </c>
      <c r="C323">
        <f>INDEX('Hitter Staging'!D:D,MATCH(A323,'Hitter Staging'!A:A,0))</f>
        <v>86</v>
      </c>
      <c r="D323">
        <f>INDEX('Hitter Staging'!L:L,MATCH(A323,'Hitter Staging'!A:A,0))</f>
        <v>9.165039850609627E-2</v>
      </c>
      <c r="E323">
        <f>INDEX('Hitter Staging'!M:M,MATCH(A323,'Hitter Staging'!A:A,0))</f>
        <v>-0.11372050457723744</v>
      </c>
      <c r="F323">
        <f>INDEX('Hitter Staging'!N:N,MATCH(A323,'Hitter Staging'!A:A,0))</f>
        <v>-0.30421004063616675</v>
      </c>
      <c r="G323">
        <f>INDEX('Hitter Staging'!O:O,MATCH(A323,'Hitter Staging'!A:A,0))</f>
        <v>0.3690337859543375</v>
      </c>
      <c r="H323">
        <f>INDEX('Hitter Staging'!P:P,MATCH(A323,'Hitter Staging'!A:A,0))</f>
        <v>-0.58916777862315572</v>
      </c>
      <c r="J323">
        <f t="shared" ref="J323:J386" si="9">SUM(D323:E323)</f>
        <v>-2.2070106071141168E-2</v>
      </c>
      <c r="K323">
        <f t="shared" ref="K323:K386" si="10">SUM(F323:G323)</f>
        <v>6.4823745318170756E-2</v>
      </c>
      <c r="L323">
        <f>STANDARDIZE(C323,Averages!$B$20,Averages!$B$21)</f>
        <v>-4.4155162083008605E-2</v>
      </c>
      <c r="N323" t="str">
        <f>VLOOKUP(J323,'Grades Lookup'!$A$2:$B$4,2,TRUE)</f>
        <v>p-</v>
      </c>
      <c r="O323" t="str">
        <f>VLOOKUP(K323,'Grades Lookup'!$A$6:$B$8,2,TRUE)</f>
        <v>s</v>
      </c>
      <c r="P323" t="str">
        <f>VLOOKUP(L323,'Grades Lookup'!$A$10:$B$12,2,TRUE)</f>
        <v>ops-</v>
      </c>
    </row>
    <row r="324" spans="1:16" x14ac:dyDescent="0.3">
      <c r="A324" t="s">
        <v>230</v>
      </c>
      <c r="B324">
        <f>INDEX('Hitter Staging'!C:C,MATCH(A324,'Hitter Staging'!A:A,0))</f>
        <v>570</v>
      </c>
      <c r="C324">
        <f>INDEX('Hitter Staging'!D:D,MATCH(A324,'Hitter Staging'!A:A,0))</f>
        <v>86</v>
      </c>
      <c r="D324">
        <f>INDEX('Hitter Staging'!L:L,MATCH(A324,'Hitter Staging'!A:A,0))</f>
        <v>-7.0316356754747913E-2</v>
      </c>
      <c r="E324">
        <f>INDEX('Hitter Staging'!M:M,MATCH(A324,'Hitter Staging'!A:A,0))</f>
        <v>-0.11372050457723744</v>
      </c>
      <c r="F324">
        <f>INDEX('Hitter Staging'!N:N,MATCH(A324,'Hitter Staging'!A:A,0))</f>
        <v>-0.49543176840471381</v>
      </c>
      <c r="G324">
        <f>INDEX('Hitter Staging'!O:O,MATCH(A324,'Hitter Staging'!A:A,0))</f>
        <v>-0.6445193080463365</v>
      </c>
      <c r="H324">
        <f>INDEX('Hitter Staging'!P:P,MATCH(A324,'Hitter Staging'!A:A,0))</f>
        <v>-0.58916777862315572</v>
      </c>
      <c r="J324">
        <f t="shared" si="9"/>
        <v>-0.18403686133198535</v>
      </c>
      <c r="K324">
        <f t="shared" si="10"/>
        <v>-1.1399510764510503</v>
      </c>
      <c r="L324">
        <f>STANDARDIZE(C324,Averages!$B$20,Averages!$B$21)</f>
        <v>-4.4155162083008605E-2</v>
      </c>
      <c r="N324" t="str">
        <f>VLOOKUP(J324,'Grades Lookup'!$A$2:$B$4,2,TRUE)</f>
        <v>p-</v>
      </c>
      <c r="O324" t="str">
        <f>VLOOKUP(K324,'Grades Lookup'!$A$6:$B$8,2,TRUE)</f>
        <v>s-</v>
      </c>
      <c r="P324" t="str">
        <f>VLOOKUP(L324,'Grades Lookup'!$A$10:$B$12,2,TRUE)</f>
        <v>ops-</v>
      </c>
    </row>
    <row r="325" spans="1:16" x14ac:dyDescent="0.3">
      <c r="A325" t="s">
        <v>1485</v>
      </c>
      <c r="B325">
        <f>INDEX('Hitter Staging'!C:C,MATCH(A325,'Hitter Staging'!A:A,0))</f>
        <v>117</v>
      </c>
      <c r="C325">
        <f>INDEX('Hitter Staging'!D:D,MATCH(A325,'Hitter Staging'!A:A,0))</f>
        <v>89</v>
      </c>
      <c r="D325">
        <f>INDEX('Hitter Staging'!L:L,MATCH(A325,'Hitter Staging'!A:A,0))</f>
        <v>1.8029146114803465E-2</v>
      </c>
      <c r="E325">
        <f>INDEX('Hitter Staging'!M:M,MATCH(A325,'Hitter Staging'!A:A,0))</f>
        <v>-0.11372050457723744</v>
      </c>
      <c r="F325">
        <f>INDEX('Hitter Staging'!N:N,MATCH(A325,'Hitter Staging'!A:A,0))</f>
        <v>0.30769948822318399</v>
      </c>
      <c r="G325">
        <f>INDEX('Hitter Staging'!O:O,MATCH(A325,'Hitter Staging'!A:A,0))</f>
        <v>1.8093460774289789</v>
      </c>
      <c r="H325">
        <f>INDEX('Hitter Staging'!P:P,MATCH(A325,'Hitter Staging'!A:A,0))</f>
        <v>-0.58916777862315572</v>
      </c>
      <c r="J325">
        <f t="shared" si="9"/>
        <v>-9.569135846243397E-2</v>
      </c>
      <c r="K325">
        <f t="shared" si="10"/>
        <v>2.117045565652163</v>
      </c>
      <c r="L325">
        <f>STANDARDIZE(C325,Averages!$B$20,Averages!$B$21)</f>
        <v>4.1853234201903546E-2</v>
      </c>
      <c r="N325" t="str">
        <f>VLOOKUP(J325,'Grades Lookup'!$A$2:$B$4,2,TRUE)</f>
        <v>p-</v>
      </c>
      <c r="O325" t="str">
        <f>VLOOKUP(K325,'Grades Lookup'!$A$6:$B$8,2,TRUE)</f>
        <v>S+</v>
      </c>
      <c r="P325" t="str">
        <f>VLOOKUP(L325,'Grades Lookup'!$A$10:$B$12,2,TRUE)</f>
        <v>ops</v>
      </c>
    </row>
    <row r="326" spans="1:16" x14ac:dyDescent="0.3">
      <c r="A326" t="s">
        <v>1221</v>
      </c>
      <c r="B326">
        <f>INDEX('Hitter Staging'!C:C,MATCH(A326,'Hitter Staging'!A:A,0))</f>
        <v>66</v>
      </c>
      <c r="C326">
        <f>INDEX('Hitter Staging'!D:D,MATCH(A326,'Hitter Staging'!A:A,0))</f>
        <v>81</v>
      </c>
      <c r="D326">
        <f>INDEX('Hitter Staging'!L:L,MATCH(A326,'Hitter Staging'!A:A,0))</f>
        <v>-0.79180463018941682</v>
      </c>
      <c r="E326">
        <f>INDEX('Hitter Staging'!M:M,MATCH(A326,'Hitter Staging'!A:A,0))</f>
        <v>-0.11372050457723744</v>
      </c>
      <c r="F326">
        <f>INDEX('Hitter Staging'!N:N,MATCH(A326,'Hitter Staging'!A:A,0))</f>
        <v>-0.30421004063616675</v>
      </c>
      <c r="G326">
        <f>INDEX('Hitter Staging'!O:O,MATCH(A326,'Hitter Staging'!A:A,0))</f>
        <v>-1.2846581042572882</v>
      </c>
      <c r="H326">
        <f>INDEX('Hitter Staging'!P:P,MATCH(A326,'Hitter Staging'!A:A,0))</f>
        <v>0.54468276636539281</v>
      </c>
      <c r="J326">
        <f t="shared" si="9"/>
        <v>-0.9055251347666543</v>
      </c>
      <c r="K326">
        <f t="shared" si="10"/>
        <v>-1.588868144893455</v>
      </c>
      <c r="L326">
        <f>STANDARDIZE(C326,Averages!$B$20,Averages!$B$21)</f>
        <v>-0.18750248922452886</v>
      </c>
      <c r="N326" t="str">
        <f>VLOOKUP(J326,'Grades Lookup'!$A$2:$B$4,2,TRUE)</f>
        <v>p-</v>
      </c>
      <c r="O326" t="str">
        <f>VLOOKUP(K326,'Grades Lookup'!$A$6:$B$8,2,TRUE)</f>
        <v>s-</v>
      </c>
      <c r="P326" t="str">
        <f>VLOOKUP(L326,'Grades Lookup'!$A$10:$B$12,2,TRUE)</f>
        <v>ops-</v>
      </c>
    </row>
    <row r="327" spans="1:16" x14ac:dyDescent="0.3">
      <c r="A327" t="s">
        <v>231</v>
      </c>
      <c r="B327">
        <f>INDEX('Hitter Staging'!C:C,MATCH(A327,'Hitter Staging'!A:A,0))</f>
        <v>401</v>
      </c>
      <c r="C327">
        <f>INDEX('Hitter Staging'!D:D,MATCH(A327,'Hitter Staging'!A:A,0))</f>
        <v>84</v>
      </c>
      <c r="D327">
        <f>INDEX('Hitter Staging'!L:L,MATCH(A327,'Hitter Staging'!A:A,0))</f>
        <v>0.96038117672335066</v>
      </c>
      <c r="E327">
        <f>INDEX('Hitter Staging'!M:M,MATCH(A327,'Hitter Staging'!A:A,0))</f>
        <v>-0.11372050457723744</v>
      </c>
      <c r="F327">
        <f>INDEX('Hitter Staging'!N:N,MATCH(A327,'Hitter Staging'!A:A,0))</f>
        <v>-3.6499621760200773E-2</v>
      </c>
      <c r="G327">
        <f>INDEX('Hitter Staging'!O:O,MATCH(A327,'Hitter Staging'!A:A,0))</f>
        <v>-0.7512091074148286</v>
      </c>
      <c r="H327">
        <f>INDEX('Hitter Staging'!P:P,MATCH(A327,'Hitter Staging'!A:A,0))</f>
        <v>-1.439555687364567</v>
      </c>
      <c r="J327">
        <f t="shared" si="9"/>
        <v>0.84666067214611318</v>
      </c>
      <c r="K327">
        <f t="shared" si="10"/>
        <v>-0.78770872917502932</v>
      </c>
      <c r="L327">
        <f>STANDARDIZE(C327,Averages!$B$20,Averages!$B$21)</f>
        <v>-0.10149409293961671</v>
      </c>
      <c r="N327" t="str">
        <f>VLOOKUP(J327,'Grades Lookup'!$A$2:$B$4,2,TRUE)</f>
        <v>p</v>
      </c>
      <c r="O327" t="str">
        <f>VLOOKUP(K327,'Grades Lookup'!$A$6:$B$8,2,TRUE)</f>
        <v>s-</v>
      </c>
      <c r="P327" t="str">
        <f>VLOOKUP(L327,'Grades Lookup'!$A$10:$B$12,2,TRUE)</f>
        <v>ops-</v>
      </c>
    </row>
    <row r="328" spans="1:16" x14ac:dyDescent="0.3">
      <c r="A328" t="s">
        <v>1486</v>
      </c>
      <c r="B328">
        <f>INDEX('Hitter Staging'!C:C,MATCH(A328,'Hitter Staging'!A:A,0))</f>
        <v>282</v>
      </c>
      <c r="C328">
        <f>INDEX('Hitter Staging'!D:D,MATCH(A328,'Hitter Staging'!A:A,0))</f>
        <v>88</v>
      </c>
      <c r="D328">
        <f>INDEX('Hitter Staging'!L:L,MATCH(A328,'Hitter Staging'!A:A,0))</f>
        <v>-1.0273926378415537</v>
      </c>
      <c r="E328">
        <f>INDEX('Hitter Staging'!M:M,MATCH(A328,'Hitter Staging'!A:A,0))</f>
        <v>-0.11372050457723744</v>
      </c>
      <c r="F328">
        <f>INDEX('Hitter Staging'!N:N,MATCH(A328,'Hitter Staging'!A:A,0))</f>
        <v>1.1873194359585006</v>
      </c>
      <c r="G328">
        <f>INDEX('Hitter Staging'!O:O,MATCH(A328,'Hitter Staging'!A:A,0))</f>
        <v>1.8626909771132252</v>
      </c>
      <c r="H328">
        <f>INDEX('Hitter Staging'!P:P,MATCH(A328,'Hitter Staging'!A:A,0))</f>
        <v>-0.58916777862315572</v>
      </c>
      <c r="J328">
        <f t="shared" si="9"/>
        <v>-1.141113142418791</v>
      </c>
      <c r="K328">
        <f t="shared" si="10"/>
        <v>3.0500104130717256</v>
      </c>
      <c r="L328">
        <f>STANDARDIZE(C328,Averages!$B$20,Averages!$B$21)</f>
        <v>1.3183768773599495E-2</v>
      </c>
      <c r="N328" t="str">
        <f>VLOOKUP(J328,'Grades Lookup'!$A$2:$B$4,2,TRUE)</f>
        <v>p-</v>
      </c>
      <c r="O328" t="str">
        <f>VLOOKUP(K328,'Grades Lookup'!$A$6:$B$8,2,TRUE)</f>
        <v>S+</v>
      </c>
      <c r="P328" t="str">
        <f>VLOOKUP(L328,'Grades Lookup'!$A$10:$B$12,2,TRUE)</f>
        <v>ops</v>
      </c>
    </row>
    <row r="329" spans="1:16" x14ac:dyDescent="0.3">
      <c r="A329" t="s">
        <v>232</v>
      </c>
      <c r="B329">
        <f>INDEX('Hitter Staging'!C:C,MATCH(A329,'Hitter Staging'!A:A,0))</f>
        <v>450</v>
      </c>
      <c r="C329">
        <f>INDEX('Hitter Staging'!D:D,MATCH(A329,'Hitter Staging'!A:A,0))</f>
        <v>88</v>
      </c>
      <c r="D329">
        <f>INDEX('Hitter Staging'!L:L,MATCH(A329,'Hitter Staging'!A:A,0))</f>
        <v>-0.27645586345036738</v>
      </c>
      <c r="E329">
        <f>INDEX('Hitter Staging'!M:M,MATCH(A329,'Hitter Staging'!A:A,0))</f>
        <v>-0.13283085002597306</v>
      </c>
      <c r="F329">
        <f>INDEX('Hitter Staging'!N:N,MATCH(A329,'Hitter Staging'!A:A,0))</f>
        <v>1.7227402737104325</v>
      </c>
      <c r="G329">
        <f>INDEX('Hitter Staging'!O:O,MATCH(A329,'Hitter Staging'!A:A,0))</f>
        <v>1.7026562780604872</v>
      </c>
      <c r="H329">
        <f>INDEX('Hitter Staging'!P:P,MATCH(A329,'Hitter Staging'!A:A,0))</f>
        <v>0.82814540261252967</v>
      </c>
      <c r="J329">
        <f t="shared" si="9"/>
        <v>-0.40928671347634044</v>
      </c>
      <c r="K329">
        <f t="shared" si="10"/>
        <v>3.4253965517709197</v>
      </c>
      <c r="L329">
        <f>STANDARDIZE(C329,Averages!$B$20,Averages!$B$21)</f>
        <v>1.3183768773599495E-2</v>
      </c>
      <c r="N329" t="str">
        <f>VLOOKUP(J329,'Grades Lookup'!$A$2:$B$4,2,TRUE)</f>
        <v>p-</v>
      </c>
      <c r="O329" t="str">
        <f>VLOOKUP(K329,'Grades Lookup'!$A$6:$B$8,2,TRUE)</f>
        <v>S+</v>
      </c>
      <c r="P329" t="str">
        <f>VLOOKUP(L329,'Grades Lookup'!$A$10:$B$12,2,TRUE)</f>
        <v>ops</v>
      </c>
    </row>
    <row r="330" spans="1:16" x14ac:dyDescent="0.3">
      <c r="A330" t="s">
        <v>504</v>
      </c>
      <c r="B330">
        <f>INDEX('Hitter Staging'!C:C,MATCH(A330,'Hitter Staging'!A:A,0))</f>
        <v>178</v>
      </c>
      <c r="C330">
        <f>INDEX('Hitter Staging'!D:D,MATCH(A330,'Hitter Staging'!A:A,0))</f>
        <v>76</v>
      </c>
      <c r="D330">
        <f>INDEX('Hitter Staging'!L:L,MATCH(A330,'Hitter Staging'!A:A,0))</f>
        <v>0.17999590137564764</v>
      </c>
      <c r="E330">
        <f>INDEX('Hitter Staging'!M:M,MATCH(A330,'Hitter Staging'!A:A,0))</f>
        <v>-0.13283085002597306</v>
      </c>
      <c r="F330">
        <f>INDEX('Hitter Staging'!N:N,MATCH(A330,'Hitter Staging'!A:A,0))</f>
        <v>-0.26596569508245727</v>
      </c>
      <c r="G330">
        <f>INDEX('Hitter Staging'!O:O,MATCH(A330,'Hitter Staging'!A:A,0))</f>
        <v>0.5824133846913212</v>
      </c>
      <c r="H330">
        <f>INDEX('Hitter Staging'!P:P,MATCH(A330,'Hitter Staging'!A:A,0))</f>
        <v>-0.87263041487029314</v>
      </c>
      <c r="J330">
        <f t="shared" si="9"/>
        <v>4.716505134967458E-2</v>
      </c>
      <c r="K330">
        <f t="shared" si="10"/>
        <v>0.31644768960886394</v>
      </c>
      <c r="L330">
        <f>STANDARDIZE(C330,Averages!$B$20,Averages!$B$21)</f>
        <v>-0.3308498163660491</v>
      </c>
      <c r="N330" t="str">
        <f>VLOOKUP(J330,'Grades Lookup'!$A$2:$B$4,2,TRUE)</f>
        <v>p</v>
      </c>
      <c r="O330" t="str">
        <f>VLOOKUP(K330,'Grades Lookup'!$A$6:$B$8,2,TRUE)</f>
        <v>s</v>
      </c>
      <c r="P330" t="str">
        <f>VLOOKUP(L330,'Grades Lookup'!$A$10:$B$12,2,TRUE)</f>
        <v>ops-</v>
      </c>
    </row>
    <row r="331" spans="1:16" x14ac:dyDescent="0.3">
      <c r="A331" t="s">
        <v>367</v>
      </c>
      <c r="B331">
        <f>INDEX('Hitter Staging'!C:C,MATCH(A331,'Hitter Staging'!A:A,0))</f>
        <v>373</v>
      </c>
      <c r="C331">
        <f>INDEX('Hitter Staging'!D:D,MATCH(A331,'Hitter Staging'!A:A,0))</f>
        <v>82</v>
      </c>
      <c r="D331">
        <f>INDEX('Hitter Staging'!L:L,MATCH(A331,'Hitter Staging'!A:A,0))</f>
        <v>0.38613540807126712</v>
      </c>
      <c r="E331">
        <f>INDEX('Hitter Staging'!M:M,MATCH(A331,'Hitter Staging'!A:A,0))</f>
        <v>-0.13283085002597306</v>
      </c>
      <c r="F331">
        <f>INDEX('Hitter Staging'!N:N,MATCH(A331,'Hitter Staging'!A:A,0))</f>
        <v>1.3402968181733383</v>
      </c>
      <c r="G331">
        <f>INDEX('Hitter Staging'!O:O,MATCH(A331,'Hitter Staging'!A:A,0))</f>
        <v>4.8964387848861271E-2</v>
      </c>
      <c r="H331">
        <f>INDEX('Hitter Staging'!P:P,MATCH(A331,'Hitter Staging'!A:A,0))</f>
        <v>0.54468276636539281</v>
      </c>
      <c r="J331">
        <f t="shared" si="9"/>
        <v>0.25330455804529406</v>
      </c>
      <c r="K331">
        <f t="shared" si="10"/>
        <v>1.3892612060221996</v>
      </c>
      <c r="L331">
        <f>STANDARDIZE(C331,Averages!$B$20,Averages!$B$21)</f>
        <v>-0.1588330237962248</v>
      </c>
      <c r="N331" t="str">
        <f>VLOOKUP(J331,'Grades Lookup'!$A$2:$B$4,2,TRUE)</f>
        <v>p</v>
      </c>
      <c r="O331" t="str">
        <f>VLOOKUP(K331,'Grades Lookup'!$A$6:$B$8,2,TRUE)</f>
        <v>s</v>
      </c>
      <c r="P331" t="str">
        <f>VLOOKUP(L331,'Grades Lookup'!$A$10:$B$12,2,TRUE)</f>
        <v>ops-</v>
      </c>
    </row>
    <row r="332" spans="1:16" x14ac:dyDescent="0.3">
      <c r="A332" t="s">
        <v>785</v>
      </c>
      <c r="B332">
        <f>INDEX('Hitter Staging'!C:C,MATCH(A332,'Hitter Staging'!A:A,0))</f>
        <v>37</v>
      </c>
      <c r="C332">
        <f>INDEX('Hitter Staging'!D:D,MATCH(A332,'Hitter Staging'!A:A,0))</f>
        <v>80</v>
      </c>
      <c r="D332">
        <f>INDEX('Hitter Staging'!L:L,MATCH(A332,'Hitter Staging'!A:A,0))</f>
        <v>-0.99794413688503658</v>
      </c>
      <c r="E332">
        <f>INDEX('Hitter Staging'!M:M,MATCH(A332,'Hitter Staging'!A:A,0))</f>
        <v>-0.13283085002597306</v>
      </c>
      <c r="F332">
        <f>INDEX('Hitter Staging'!N:N,MATCH(A332,'Hitter Staging'!A:A,0))</f>
        <v>0.11647776045463691</v>
      </c>
      <c r="G332">
        <f>INDEX('Hitter Staging'!O:O,MATCH(A332,'Hitter Staging'!A:A,0))</f>
        <v>-1.5513826026785182</v>
      </c>
      <c r="H332">
        <f>INDEX('Hitter Staging'!P:P,MATCH(A332,'Hitter Staging'!A:A,0))</f>
        <v>0.26122013011825546</v>
      </c>
      <c r="J332">
        <f t="shared" si="9"/>
        <v>-1.1307749869110095</v>
      </c>
      <c r="K332">
        <f t="shared" si="10"/>
        <v>-1.4349048422238813</v>
      </c>
      <c r="L332">
        <f>STANDARDIZE(C332,Averages!$B$20,Averages!$B$21)</f>
        <v>-0.21617195465283293</v>
      </c>
      <c r="N332" t="str">
        <f>VLOOKUP(J332,'Grades Lookup'!$A$2:$B$4,2,TRUE)</f>
        <v>p-</v>
      </c>
      <c r="O332" t="str">
        <f>VLOOKUP(K332,'Grades Lookup'!$A$6:$B$8,2,TRUE)</f>
        <v>s-</v>
      </c>
      <c r="P332" t="str">
        <f>VLOOKUP(L332,'Grades Lookup'!$A$10:$B$12,2,TRUE)</f>
        <v>ops-</v>
      </c>
    </row>
    <row r="333" spans="1:16" x14ac:dyDescent="0.3">
      <c r="A333" t="s">
        <v>1395</v>
      </c>
      <c r="B333">
        <f>INDEX('Hitter Staging'!C:C,MATCH(A333,'Hitter Staging'!A:A,0))</f>
        <v>294</v>
      </c>
      <c r="C333">
        <f>INDEX('Hitter Staging'!D:D,MATCH(A333,'Hitter Staging'!A:A,0))</f>
        <v>85</v>
      </c>
      <c r="D333">
        <f>INDEX('Hitter Staging'!L:L,MATCH(A333,'Hitter Staging'!A:A,0))</f>
        <v>-0.74763187875464121</v>
      </c>
      <c r="E333">
        <f>INDEX('Hitter Staging'!M:M,MATCH(A333,'Hitter Staging'!A:A,0))</f>
        <v>-0.13283085002597306</v>
      </c>
      <c r="F333">
        <f>INDEX('Hitter Staging'!N:N,MATCH(A333,'Hitter Staging'!A:A,0))</f>
        <v>-0.99260826060293628</v>
      </c>
      <c r="G333">
        <f>INDEX('Hitter Staging'!O:O,MATCH(A333,'Hitter Staging'!A:A,0))</f>
        <v>-1.4980377029942724</v>
      </c>
      <c r="H333">
        <f>INDEX('Hitter Staging'!P:P,MATCH(A333,'Hitter Staging'!A:A,0))</f>
        <v>0.26122013011825546</v>
      </c>
      <c r="J333">
        <f t="shared" si="9"/>
        <v>-0.88046272878061427</v>
      </c>
      <c r="K333">
        <f t="shared" si="10"/>
        <v>-2.4906459635972089</v>
      </c>
      <c r="L333">
        <f>STANDARDIZE(C333,Averages!$B$20,Averages!$B$21)</f>
        <v>-7.2824627511312662E-2</v>
      </c>
      <c r="N333" t="str">
        <f>VLOOKUP(J333,'Grades Lookup'!$A$2:$B$4,2,TRUE)</f>
        <v>p-</v>
      </c>
      <c r="O333" t="str">
        <f>VLOOKUP(K333,'Grades Lookup'!$A$6:$B$8,2,TRUE)</f>
        <v>s-</v>
      </c>
      <c r="P333" t="str">
        <f>VLOOKUP(L333,'Grades Lookup'!$A$10:$B$12,2,TRUE)</f>
        <v>ops-</v>
      </c>
    </row>
    <row r="334" spans="1:16" x14ac:dyDescent="0.3">
      <c r="A334" t="s">
        <v>1487</v>
      </c>
      <c r="B334">
        <f>INDEX('Hitter Staging'!C:C,MATCH(A334,'Hitter Staging'!A:A,0))</f>
        <v>69</v>
      </c>
      <c r="C334">
        <f>INDEX('Hitter Staging'!D:D,MATCH(A334,'Hitter Staging'!A:A,0))</f>
        <v>82</v>
      </c>
      <c r="D334">
        <f>INDEX('Hitter Staging'!L:L,MATCH(A334,'Hitter Staging'!A:A,0))</f>
        <v>-0.1144891081895236</v>
      </c>
      <c r="E334">
        <f>INDEX('Hitter Staging'!M:M,MATCH(A334,'Hitter Staging'!A:A,0))</f>
        <v>-0.15194119547470866</v>
      </c>
      <c r="F334">
        <f>INDEX('Hitter Staging'!N:N,MATCH(A334,'Hitter Staging'!A:A,0))</f>
        <v>0.15472210600834635</v>
      </c>
      <c r="G334">
        <f>INDEX('Hitter Staging'!O:O,MATCH(A334,'Hitter Staging'!A:A,0))</f>
        <v>0.63575828437556747</v>
      </c>
      <c r="H334">
        <f>INDEX('Hitter Staging'!P:P,MATCH(A334,'Hitter Staging'!A:A,0))</f>
        <v>0.54468276636539281</v>
      </c>
      <c r="J334">
        <f t="shared" si="9"/>
        <v>-0.26643030366423226</v>
      </c>
      <c r="K334">
        <f t="shared" si="10"/>
        <v>0.79048039038391382</v>
      </c>
      <c r="L334">
        <f>STANDARDIZE(C334,Averages!$B$20,Averages!$B$21)</f>
        <v>-0.1588330237962248</v>
      </c>
      <c r="N334" t="str">
        <f>VLOOKUP(J334,'Grades Lookup'!$A$2:$B$4,2,TRUE)</f>
        <v>p-</v>
      </c>
      <c r="O334" t="str">
        <f>VLOOKUP(K334,'Grades Lookup'!$A$6:$B$8,2,TRUE)</f>
        <v>s</v>
      </c>
      <c r="P334" t="str">
        <f>VLOOKUP(L334,'Grades Lookup'!$A$10:$B$12,2,TRUE)</f>
        <v>ops-</v>
      </c>
    </row>
    <row r="335" spans="1:16" x14ac:dyDescent="0.3">
      <c r="A335" t="s">
        <v>474</v>
      </c>
      <c r="B335">
        <f>INDEX('Hitter Staging'!C:C,MATCH(A335,'Hitter Staging'!A:A,0))</f>
        <v>303</v>
      </c>
      <c r="C335">
        <f>INDEX('Hitter Staging'!D:D,MATCH(A335,'Hitter Staging'!A:A,0))</f>
        <v>83</v>
      </c>
      <c r="D335">
        <f>INDEX('Hitter Staging'!L:L,MATCH(A335,'Hitter Staging'!A:A,0))</f>
        <v>0.50392941189733564</v>
      </c>
      <c r="E335">
        <f>INDEX('Hitter Staging'!M:M,MATCH(A335,'Hitter Staging'!A:A,0))</f>
        <v>-0.15194119547470866</v>
      </c>
      <c r="F335">
        <f>INDEX('Hitter Staging'!N:N,MATCH(A335,'Hitter Staging'!A:A,0))</f>
        <v>-0.91611956949551743</v>
      </c>
      <c r="G335">
        <f>INDEX('Hitter Staging'!O:O,MATCH(A335,'Hitter Staging'!A:A,0))</f>
        <v>-1.0712785055203047</v>
      </c>
      <c r="H335">
        <f>INDEX('Hitter Staging'!P:P,MATCH(A335,'Hitter Staging'!A:A,0))</f>
        <v>1.1116080388596667</v>
      </c>
      <c r="J335">
        <f t="shared" si="9"/>
        <v>0.35198821642262701</v>
      </c>
      <c r="K335">
        <f t="shared" si="10"/>
        <v>-1.9873980750158222</v>
      </c>
      <c r="L335">
        <f>STANDARDIZE(C335,Averages!$B$20,Averages!$B$21)</f>
        <v>-0.13016355836792076</v>
      </c>
      <c r="N335" t="str">
        <f>VLOOKUP(J335,'Grades Lookup'!$A$2:$B$4,2,TRUE)</f>
        <v>p</v>
      </c>
      <c r="O335" t="str">
        <f>VLOOKUP(K335,'Grades Lookup'!$A$6:$B$8,2,TRUE)</f>
        <v>s-</v>
      </c>
      <c r="P335" t="str">
        <f>VLOOKUP(L335,'Grades Lookup'!$A$10:$B$12,2,TRUE)</f>
        <v>ops-</v>
      </c>
    </row>
    <row r="336" spans="1:16" x14ac:dyDescent="0.3">
      <c r="A336" t="s">
        <v>763</v>
      </c>
      <c r="B336">
        <f>INDEX('Hitter Staging'!C:C,MATCH(A336,'Hitter Staging'!A:A,0))</f>
        <v>332</v>
      </c>
      <c r="C336">
        <f>INDEX('Hitter Staging'!D:D,MATCH(A336,'Hitter Staging'!A:A,0))</f>
        <v>81</v>
      </c>
      <c r="D336">
        <f>INDEX('Hitter Staging'!L:L,MATCH(A336,'Hitter Staging'!A:A,0))</f>
        <v>-0.17338611010255786</v>
      </c>
      <c r="E336">
        <f>INDEX('Hitter Staging'!M:M,MATCH(A336,'Hitter Staging'!A:A,0))</f>
        <v>-0.15194119547470866</v>
      </c>
      <c r="F336">
        <f>INDEX('Hitter Staging'!N:N,MATCH(A336,'Hitter Staging'!A:A,0))</f>
        <v>2.5641158758920399</v>
      </c>
      <c r="G336">
        <f>INDEX('Hitter Staging'!O:O,MATCH(A336,'Hitter Staging'!A:A,0))</f>
        <v>1.7560011777447331</v>
      </c>
      <c r="H336">
        <f>INDEX('Hitter Staging'!P:P,MATCH(A336,'Hitter Staging'!A:A,0))</f>
        <v>-0.87263041487029314</v>
      </c>
      <c r="J336">
        <f t="shared" si="9"/>
        <v>-0.32532730557726652</v>
      </c>
      <c r="K336">
        <f t="shared" si="10"/>
        <v>4.320117053636773</v>
      </c>
      <c r="L336">
        <f>STANDARDIZE(C336,Averages!$B$20,Averages!$B$21)</f>
        <v>-0.18750248922452886</v>
      </c>
      <c r="N336" t="str">
        <f>VLOOKUP(J336,'Grades Lookup'!$A$2:$B$4,2,TRUE)</f>
        <v>p-</v>
      </c>
      <c r="O336" t="str">
        <f>VLOOKUP(K336,'Grades Lookup'!$A$6:$B$8,2,TRUE)</f>
        <v>S+</v>
      </c>
      <c r="P336" t="str">
        <f>VLOOKUP(L336,'Grades Lookup'!$A$10:$B$12,2,TRUE)</f>
        <v>ops-</v>
      </c>
    </row>
    <row r="337" spans="1:16" x14ac:dyDescent="0.3">
      <c r="A337" t="s">
        <v>1488</v>
      </c>
      <c r="B337">
        <f>INDEX('Hitter Staging'!C:C,MATCH(A337,'Hitter Staging'!A:A,0))</f>
        <v>266</v>
      </c>
      <c r="C337">
        <f>INDEX('Hitter Staging'!D:D,MATCH(A337,'Hitter Staging'!A:A,0))</f>
        <v>82</v>
      </c>
      <c r="D337">
        <f>INDEX('Hitter Staging'!L:L,MATCH(A337,'Hitter Staging'!A:A,0))</f>
        <v>1.8029146114803465E-2</v>
      </c>
      <c r="E337">
        <f>INDEX('Hitter Staging'!M:M,MATCH(A337,'Hitter Staging'!A:A,0))</f>
        <v>-0.15194119547470866</v>
      </c>
      <c r="F337">
        <f>INDEX('Hitter Staging'!N:N,MATCH(A337,'Hitter Staging'!A:A,0))</f>
        <v>-0.11298831286761959</v>
      </c>
      <c r="G337">
        <f>INDEX('Hitter Staging'!O:O,MATCH(A337,'Hitter Staging'!A:A,0))</f>
        <v>-0.69786420773058255</v>
      </c>
      <c r="H337">
        <f>INDEX('Hitter Staging'!P:P,MATCH(A337,'Hitter Staging'!A:A,0))</f>
        <v>-0.30570514237601842</v>
      </c>
      <c r="J337">
        <f t="shared" si="9"/>
        <v>-0.13391204935990519</v>
      </c>
      <c r="K337">
        <f t="shared" si="10"/>
        <v>-0.81085252059820212</v>
      </c>
      <c r="L337">
        <f>STANDARDIZE(C337,Averages!$B$20,Averages!$B$21)</f>
        <v>-0.1588330237962248</v>
      </c>
      <c r="N337" t="str">
        <f>VLOOKUP(J337,'Grades Lookup'!$A$2:$B$4,2,TRUE)</f>
        <v>p-</v>
      </c>
      <c r="O337" t="str">
        <f>VLOOKUP(K337,'Grades Lookup'!$A$6:$B$8,2,TRUE)</f>
        <v>s-</v>
      </c>
      <c r="P337" t="str">
        <f>VLOOKUP(L337,'Grades Lookup'!$A$10:$B$12,2,TRUE)</f>
        <v>ops-</v>
      </c>
    </row>
    <row r="338" spans="1:16" x14ac:dyDescent="0.3">
      <c r="A338" t="s">
        <v>637</v>
      </c>
      <c r="B338">
        <f>INDEX('Hitter Staging'!C:C,MATCH(A338,'Hitter Staging'!A:A,0))</f>
        <v>177</v>
      </c>
      <c r="C338">
        <f>INDEX('Hitter Staging'!D:D,MATCH(A338,'Hitter Staging'!A:A,0))</f>
        <v>84</v>
      </c>
      <c r="D338">
        <f>INDEX('Hitter Staging'!L:L,MATCH(A338,'Hitter Staging'!A:A,0))</f>
        <v>0.1947201518539062</v>
      </c>
      <c r="E338">
        <f>INDEX('Hitter Staging'!M:M,MATCH(A338,'Hitter Staging'!A:A,0))</f>
        <v>-0.15194119547470866</v>
      </c>
      <c r="F338">
        <f>INDEX('Hitter Staging'!N:N,MATCH(A338,'Hitter Staging'!A:A,0))</f>
        <v>0.26945514266947457</v>
      </c>
      <c r="G338">
        <f>INDEX('Hitter Staging'!O:O,MATCH(A338,'Hitter Staging'!A:A,0))</f>
        <v>0.4757235853228291</v>
      </c>
      <c r="H338">
        <f>INDEX('Hitter Staging'!P:P,MATCH(A338,'Hitter Staging'!A:A,0))</f>
        <v>-0.30570514237601842</v>
      </c>
      <c r="J338">
        <f t="shared" si="9"/>
        <v>4.2778956379197541E-2</v>
      </c>
      <c r="K338">
        <f t="shared" si="10"/>
        <v>0.74517872799230367</v>
      </c>
      <c r="L338">
        <f>STANDARDIZE(C338,Averages!$B$20,Averages!$B$21)</f>
        <v>-0.10149409293961671</v>
      </c>
      <c r="N338" t="str">
        <f>VLOOKUP(J338,'Grades Lookup'!$A$2:$B$4,2,TRUE)</f>
        <v>p</v>
      </c>
      <c r="O338" t="str">
        <f>VLOOKUP(K338,'Grades Lookup'!$A$6:$B$8,2,TRUE)</f>
        <v>s</v>
      </c>
      <c r="P338" t="str">
        <f>VLOOKUP(L338,'Grades Lookup'!$A$10:$B$12,2,TRUE)</f>
        <v>ops-</v>
      </c>
    </row>
    <row r="339" spans="1:16" x14ac:dyDescent="0.3">
      <c r="A339" t="s">
        <v>417</v>
      </c>
      <c r="B339">
        <f>INDEX('Hitter Staging'!C:C,MATCH(A339,'Hitter Staging'!A:A,0))</f>
        <v>142</v>
      </c>
      <c r="C339">
        <f>INDEX('Hitter Staging'!D:D,MATCH(A339,'Hitter Staging'!A:A,0))</f>
        <v>82</v>
      </c>
      <c r="D339">
        <f>INDEX('Hitter Staging'!L:L,MATCH(A339,'Hitter Staging'!A:A,0))</f>
        <v>0.88675992433205786</v>
      </c>
      <c r="E339">
        <f>INDEX('Hitter Staging'!M:M,MATCH(A339,'Hitter Staging'!A:A,0))</f>
        <v>-0.17105154092344427</v>
      </c>
      <c r="F339">
        <f>INDEX('Hitter Staging'!N:N,MATCH(A339,'Hitter Staging'!A:A,0))</f>
        <v>0.19296645156205572</v>
      </c>
      <c r="G339">
        <f>INDEX('Hitter Staging'!O:O,MATCH(A339,'Hitter Staging'!A:A,0))</f>
        <v>1.2758970805865191</v>
      </c>
      <c r="H339">
        <f>INDEX('Hitter Staging'!P:P,MATCH(A339,'Hitter Staging'!A:A,0))</f>
        <v>-0.30570514237601842</v>
      </c>
      <c r="J339">
        <f t="shared" si="9"/>
        <v>0.71570838340861354</v>
      </c>
      <c r="K339">
        <f t="shared" si="10"/>
        <v>1.4688635321485748</v>
      </c>
      <c r="L339">
        <f>STANDARDIZE(C339,Averages!$B$20,Averages!$B$21)</f>
        <v>-0.1588330237962248</v>
      </c>
      <c r="N339" t="str">
        <f>VLOOKUP(J339,'Grades Lookup'!$A$2:$B$4,2,TRUE)</f>
        <v>p</v>
      </c>
      <c r="O339" t="str">
        <f>VLOOKUP(K339,'Grades Lookup'!$A$6:$B$8,2,TRUE)</f>
        <v>s</v>
      </c>
      <c r="P339" t="str">
        <f>VLOOKUP(L339,'Grades Lookup'!$A$10:$B$12,2,TRUE)</f>
        <v>ops-</v>
      </c>
    </row>
    <row r="340" spans="1:16" x14ac:dyDescent="0.3">
      <c r="A340" t="s">
        <v>396</v>
      </c>
      <c r="B340">
        <f>INDEX('Hitter Staging'!C:C,MATCH(A340,'Hitter Staging'!A:A,0))</f>
        <v>195</v>
      </c>
      <c r="C340">
        <f>INDEX('Hitter Staging'!D:D,MATCH(A340,'Hitter Staging'!A:A,0))</f>
        <v>81</v>
      </c>
      <c r="D340">
        <f>INDEX('Hitter Staging'!L:L,MATCH(A340,'Hitter Staging'!A:A,0))</f>
        <v>-0.32062861488514305</v>
      </c>
      <c r="E340">
        <f>INDEX('Hitter Staging'!M:M,MATCH(A340,'Hitter Staging'!A:A,0))</f>
        <v>-0.17105154092344427</v>
      </c>
      <c r="F340">
        <f>INDEX('Hitter Staging'!N:N,MATCH(A340,'Hitter Staging'!A:A,0))</f>
        <v>0.57540990709914996</v>
      </c>
      <c r="G340">
        <f>INDEX('Hitter Staging'!O:O,MATCH(A340,'Hitter Staging'!A:A,0))</f>
        <v>1.2758970805865191</v>
      </c>
      <c r="H340">
        <f>INDEX('Hitter Staging'!P:P,MATCH(A340,'Hitter Staging'!A:A,0))</f>
        <v>-2.2242506128881491E-2</v>
      </c>
      <c r="J340">
        <f t="shared" si="9"/>
        <v>-0.49168015580858732</v>
      </c>
      <c r="K340">
        <f t="shared" si="10"/>
        <v>1.8513069876856689</v>
      </c>
      <c r="L340">
        <f>STANDARDIZE(C340,Averages!$B$20,Averages!$B$21)</f>
        <v>-0.18750248922452886</v>
      </c>
      <c r="N340" t="str">
        <f>VLOOKUP(J340,'Grades Lookup'!$A$2:$B$4,2,TRUE)</f>
        <v>p-</v>
      </c>
      <c r="O340" t="str">
        <f>VLOOKUP(K340,'Grades Lookup'!$A$6:$B$8,2,TRUE)</f>
        <v>S+</v>
      </c>
      <c r="P340" t="str">
        <f>VLOOKUP(L340,'Grades Lookup'!$A$10:$B$12,2,TRUE)</f>
        <v>ops-</v>
      </c>
    </row>
    <row r="341" spans="1:16" x14ac:dyDescent="0.3">
      <c r="A341" t="s">
        <v>233</v>
      </c>
      <c r="B341">
        <f>INDEX('Hitter Staging'!C:C,MATCH(A341,'Hitter Staging'!A:A,0))</f>
        <v>458</v>
      </c>
      <c r="C341">
        <f>INDEX('Hitter Staging'!D:D,MATCH(A341,'Hitter Staging'!A:A,0))</f>
        <v>78</v>
      </c>
      <c r="D341">
        <f>INDEX('Hitter Staging'!L:L,MATCH(A341,'Hitter Staging'!A:A,0))</f>
        <v>-1.1419354841713662E-2</v>
      </c>
      <c r="E341">
        <f>INDEX('Hitter Staging'!M:M,MATCH(A341,'Hitter Staging'!A:A,0))</f>
        <v>-0.17105154092344427</v>
      </c>
      <c r="F341">
        <f>INDEX('Hitter Staging'!N:N,MATCH(A341,'Hitter Staging'!A:A,0))</f>
        <v>0.88136467152882525</v>
      </c>
      <c r="G341">
        <f>INDEX('Hitter Staging'!O:O,MATCH(A341,'Hitter Staging'!A:A,0))</f>
        <v>0.84913788311255112</v>
      </c>
      <c r="H341">
        <f>INDEX('Hitter Staging'!P:P,MATCH(A341,'Hitter Staging'!A:A,0))</f>
        <v>-2.2242506128881491E-2</v>
      </c>
      <c r="J341">
        <f t="shared" si="9"/>
        <v>-0.18247089576515793</v>
      </c>
      <c r="K341">
        <f t="shared" si="10"/>
        <v>1.7305025546413764</v>
      </c>
      <c r="L341">
        <f>STANDARDIZE(C341,Averages!$B$20,Averages!$B$21)</f>
        <v>-0.27351088550944103</v>
      </c>
      <c r="N341" t="str">
        <f>VLOOKUP(J341,'Grades Lookup'!$A$2:$B$4,2,TRUE)</f>
        <v>p-</v>
      </c>
      <c r="O341" t="str">
        <f>VLOOKUP(K341,'Grades Lookup'!$A$6:$B$8,2,TRUE)</f>
        <v>s</v>
      </c>
      <c r="P341" t="str">
        <f>VLOOKUP(L341,'Grades Lookup'!$A$10:$B$12,2,TRUE)</f>
        <v>ops-</v>
      </c>
    </row>
    <row r="342" spans="1:16" x14ac:dyDescent="0.3">
      <c r="A342" t="s">
        <v>234</v>
      </c>
      <c r="B342">
        <f>INDEX('Hitter Staging'!C:C,MATCH(A342,'Hitter Staging'!A:A,0))</f>
        <v>663</v>
      </c>
      <c r="C342">
        <f>INDEX('Hitter Staging'!D:D,MATCH(A342,'Hitter Staging'!A:A,0))</f>
        <v>80</v>
      </c>
      <c r="D342">
        <f>INDEX('Hitter Staging'!L:L,MATCH(A342,'Hitter Staging'!A:A,0))</f>
        <v>-0.42369836823295298</v>
      </c>
      <c r="E342">
        <f>INDEX('Hitter Staging'!M:M,MATCH(A342,'Hitter Staging'!A:A,0))</f>
        <v>-0.17105154092344427</v>
      </c>
      <c r="F342">
        <f>INDEX('Hitter Staging'!N:N,MATCH(A342,'Hitter Staging'!A:A,0))</f>
        <v>0.34594383377689342</v>
      </c>
      <c r="G342">
        <f>INDEX('Hitter Staging'!O:O,MATCH(A342,'Hitter Staging'!A:A,0))</f>
        <v>0.84913788311255112</v>
      </c>
      <c r="H342">
        <f>INDEX('Hitter Staging'!P:P,MATCH(A342,'Hitter Staging'!A:A,0))</f>
        <v>0.82814540261252967</v>
      </c>
      <c r="J342">
        <f t="shared" si="9"/>
        <v>-0.59474990915639725</v>
      </c>
      <c r="K342">
        <f t="shared" si="10"/>
        <v>1.1950817168894445</v>
      </c>
      <c r="L342">
        <f>STANDARDIZE(C342,Averages!$B$20,Averages!$B$21)</f>
        <v>-0.21617195465283293</v>
      </c>
      <c r="N342" t="str">
        <f>VLOOKUP(J342,'Grades Lookup'!$A$2:$B$4,2,TRUE)</f>
        <v>p-</v>
      </c>
      <c r="O342" t="str">
        <f>VLOOKUP(K342,'Grades Lookup'!$A$6:$B$8,2,TRUE)</f>
        <v>s</v>
      </c>
      <c r="P342" t="str">
        <f>VLOOKUP(L342,'Grades Lookup'!$A$10:$B$12,2,TRUE)</f>
        <v>ops-</v>
      </c>
    </row>
    <row r="343" spans="1:16" x14ac:dyDescent="0.3">
      <c r="A343" t="s">
        <v>235</v>
      </c>
      <c r="B343">
        <f>INDEX('Hitter Staging'!C:C,MATCH(A343,'Hitter Staging'!A:A,0))</f>
        <v>411</v>
      </c>
      <c r="C343">
        <f>INDEX('Hitter Staging'!D:D,MATCH(A343,'Hitter Staging'!A:A,0))</f>
        <v>81</v>
      </c>
      <c r="D343">
        <f>INDEX('Hitter Staging'!L:L,MATCH(A343,'Hitter Staging'!A:A,0))</f>
        <v>-0.23228311201559168</v>
      </c>
      <c r="E343">
        <f>INDEX('Hitter Staging'!M:M,MATCH(A343,'Hitter Staging'!A:A,0))</f>
        <v>-0.19016188637217987</v>
      </c>
      <c r="F343">
        <f>INDEX('Hitter Staging'!N:N,MATCH(A343,'Hitter Staging'!A:A,0))</f>
        <v>1.1490750904047913</v>
      </c>
      <c r="G343">
        <f>INDEX('Hitter Staging'!O:O,MATCH(A343,'Hitter Staging'!A:A,0))</f>
        <v>-4.380511835384529E-3</v>
      </c>
      <c r="H343">
        <f>INDEX('Hitter Staging'!P:P,MATCH(A343,'Hitter Staging'!A:A,0))</f>
        <v>0.54468276636539281</v>
      </c>
      <c r="J343">
        <f t="shared" si="9"/>
        <v>-0.42244499838777155</v>
      </c>
      <c r="K343">
        <f t="shared" si="10"/>
        <v>1.1446945785694067</v>
      </c>
      <c r="L343">
        <f>STANDARDIZE(C343,Averages!$B$20,Averages!$B$21)</f>
        <v>-0.18750248922452886</v>
      </c>
      <c r="N343" t="str">
        <f>VLOOKUP(J343,'Grades Lookup'!$A$2:$B$4,2,TRUE)</f>
        <v>p-</v>
      </c>
      <c r="O343" t="str">
        <f>VLOOKUP(K343,'Grades Lookup'!$A$6:$B$8,2,TRUE)</f>
        <v>s</v>
      </c>
      <c r="P343" t="str">
        <f>VLOOKUP(L343,'Grades Lookup'!$A$10:$B$12,2,TRUE)</f>
        <v>ops-</v>
      </c>
    </row>
    <row r="344" spans="1:16" x14ac:dyDescent="0.3">
      <c r="A344" t="s">
        <v>236</v>
      </c>
      <c r="B344">
        <f>INDEX('Hitter Staging'!C:C,MATCH(A344,'Hitter Staging'!A:A,0))</f>
        <v>443</v>
      </c>
      <c r="C344">
        <f>INDEX('Hitter Staging'!D:D,MATCH(A344,'Hitter Staging'!A:A,0))</f>
        <v>83</v>
      </c>
      <c r="D344">
        <f>INDEX('Hitter Staging'!L:L,MATCH(A344,'Hitter Staging'!A:A,0))</f>
        <v>1.1223479319841949</v>
      </c>
      <c r="E344">
        <f>INDEX('Hitter Staging'!M:M,MATCH(A344,'Hitter Staging'!A:A,0))</f>
        <v>-0.19016188637217987</v>
      </c>
      <c r="F344">
        <f>INDEX('Hitter Staging'!N:N,MATCH(A344,'Hitter Staging'!A:A,0))</f>
        <v>-1.5662734439085775</v>
      </c>
      <c r="G344">
        <f>INDEX('Hitter Staging'!O:O,MATCH(A344,'Hitter Staging'!A:A,0))</f>
        <v>-1.0179336058360584</v>
      </c>
      <c r="H344">
        <f>INDEX('Hitter Staging'!P:P,MATCH(A344,'Hitter Staging'!A:A,0))</f>
        <v>-1.439555687364567</v>
      </c>
      <c r="J344">
        <f t="shared" si="9"/>
        <v>0.93218604561201501</v>
      </c>
      <c r="K344">
        <f t="shared" si="10"/>
        <v>-2.5842070497446361</v>
      </c>
      <c r="L344">
        <f>STANDARDIZE(C344,Averages!$B$20,Averages!$B$21)</f>
        <v>-0.13016355836792076</v>
      </c>
      <c r="N344" t="str">
        <f>VLOOKUP(J344,'Grades Lookup'!$A$2:$B$4,2,TRUE)</f>
        <v>p</v>
      </c>
      <c r="O344" t="str">
        <f>VLOOKUP(K344,'Grades Lookup'!$A$6:$B$8,2,TRUE)</f>
        <v>s-</v>
      </c>
      <c r="P344" t="str">
        <f>VLOOKUP(L344,'Grades Lookup'!$A$10:$B$12,2,TRUE)</f>
        <v>ops-</v>
      </c>
    </row>
    <row r="345" spans="1:16" x14ac:dyDescent="0.3">
      <c r="A345" t="s">
        <v>1489</v>
      </c>
      <c r="B345">
        <f>INDEX('Hitter Staging'!C:C,MATCH(A345,'Hitter Staging'!A:A,0))</f>
        <v>336</v>
      </c>
      <c r="C345">
        <f>INDEX('Hitter Staging'!D:D,MATCH(A345,'Hitter Staging'!A:A,0))</f>
        <v>82</v>
      </c>
      <c r="D345">
        <f>INDEX('Hitter Staging'!L:L,MATCH(A345,'Hitter Staging'!A:A,0))</f>
        <v>-1.0715653892763291</v>
      </c>
      <c r="E345">
        <f>INDEX('Hitter Staging'!M:M,MATCH(A345,'Hitter Staging'!A:A,0))</f>
        <v>-0.19016188637217987</v>
      </c>
      <c r="F345">
        <f>INDEX('Hitter Staging'!N:N,MATCH(A345,'Hitter Staging'!A:A,0))</f>
        <v>0.11647776045463691</v>
      </c>
      <c r="G345">
        <f>INDEX('Hitter Staging'!O:O,MATCH(A345,'Hitter Staging'!A:A,0))</f>
        <v>-0.1110703112038766</v>
      </c>
      <c r="H345">
        <f>INDEX('Hitter Staging'!P:P,MATCH(A345,'Hitter Staging'!A:A,0))</f>
        <v>0.54468276636539281</v>
      </c>
      <c r="J345">
        <f t="shared" si="9"/>
        <v>-1.261727275648509</v>
      </c>
      <c r="K345">
        <f t="shared" si="10"/>
        <v>5.40744925076031E-3</v>
      </c>
      <c r="L345">
        <f>STANDARDIZE(C345,Averages!$B$20,Averages!$B$21)</f>
        <v>-0.1588330237962248</v>
      </c>
      <c r="N345" t="str">
        <f>VLOOKUP(J345,'Grades Lookup'!$A$2:$B$4,2,TRUE)</f>
        <v>p-</v>
      </c>
      <c r="O345" t="str">
        <f>VLOOKUP(K345,'Grades Lookup'!$A$6:$B$8,2,TRUE)</f>
        <v>s</v>
      </c>
      <c r="P345" t="str">
        <f>VLOOKUP(L345,'Grades Lookup'!$A$10:$B$12,2,TRUE)</f>
        <v>ops-</v>
      </c>
    </row>
    <row r="346" spans="1:16" x14ac:dyDescent="0.3">
      <c r="A346" t="s">
        <v>1490</v>
      </c>
      <c r="B346">
        <f>INDEX('Hitter Staging'!C:C,MATCH(A346,'Hitter Staging'!A:A,0))</f>
        <v>112</v>
      </c>
      <c r="C346">
        <f>INDEX('Hitter Staging'!D:D,MATCH(A346,'Hitter Staging'!A:A,0))</f>
        <v>85</v>
      </c>
      <c r="D346">
        <f>INDEX('Hitter Staging'!L:L,MATCH(A346,'Hitter Staging'!A:A,0))</f>
        <v>-0.46787111966772871</v>
      </c>
      <c r="E346">
        <f>INDEX('Hitter Staging'!M:M,MATCH(A346,'Hitter Staging'!A:A,0))</f>
        <v>-0.19016188637217987</v>
      </c>
      <c r="F346">
        <f>INDEX('Hitter Staging'!N:N,MATCH(A346,'Hitter Staging'!A:A,0))</f>
        <v>0.34594383377689342</v>
      </c>
      <c r="G346">
        <f>INDEX('Hitter Staging'!O:O,MATCH(A346,'Hitter Staging'!A:A,0))</f>
        <v>-4.380511835384529E-3</v>
      </c>
      <c r="H346">
        <f>INDEX('Hitter Staging'!P:P,MATCH(A346,'Hitter Staging'!A:A,0))</f>
        <v>-2.5734062323531157</v>
      </c>
      <c r="J346">
        <f t="shared" si="9"/>
        <v>-0.65803300603990855</v>
      </c>
      <c r="K346">
        <f t="shared" si="10"/>
        <v>0.3415633219415089</v>
      </c>
      <c r="L346">
        <f>STANDARDIZE(C346,Averages!$B$20,Averages!$B$21)</f>
        <v>-7.2824627511312662E-2</v>
      </c>
      <c r="N346" t="str">
        <f>VLOOKUP(J346,'Grades Lookup'!$A$2:$B$4,2,TRUE)</f>
        <v>p-</v>
      </c>
      <c r="O346" t="str">
        <f>VLOOKUP(K346,'Grades Lookup'!$A$6:$B$8,2,TRUE)</f>
        <v>s</v>
      </c>
      <c r="P346" t="str">
        <f>VLOOKUP(L346,'Grades Lookup'!$A$10:$B$12,2,TRUE)</f>
        <v>ops-</v>
      </c>
    </row>
    <row r="347" spans="1:16" x14ac:dyDescent="0.3">
      <c r="A347" t="s">
        <v>1491</v>
      </c>
      <c r="B347">
        <f>INDEX('Hitter Staging'!C:C,MATCH(A347,'Hitter Staging'!A:A,0))</f>
        <v>192</v>
      </c>
      <c r="C347">
        <f>INDEX('Hitter Staging'!D:D,MATCH(A347,'Hitter Staging'!A:A,0))</f>
        <v>85</v>
      </c>
      <c r="D347">
        <f>INDEX('Hitter Staging'!L:L,MATCH(A347,'Hitter Staging'!A:A,0))</f>
        <v>-4.0867855798230789E-2</v>
      </c>
      <c r="E347">
        <f>INDEX('Hitter Staging'!M:M,MATCH(A347,'Hitter Staging'!A:A,0))</f>
        <v>-0.20927223182091551</v>
      </c>
      <c r="F347">
        <f>INDEX('Hitter Staging'!N:N,MATCH(A347,'Hitter Staging'!A:A,0))</f>
        <v>-0.22772134952874787</v>
      </c>
      <c r="G347">
        <f>INDEX('Hitter Staging'!O:O,MATCH(A347,'Hitter Staging'!A:A,0))</f>
        <v>-0.1110703112038766</v>
      </c>
      <c r="H347">
        <f>INDEX('Hitter Staging'!P:P,MATCH(A347,'Hitter Staging'!A:A,0))</f>
        <v>-2.2242506128881491E-2</v>
      </c>
      <c r="J347">
        <f t="shared" si="9"/>
        <v>-0.2501400876191463</v>
      </c>
      <c r="K347">
        <f t="shared" si="10"/>
        <v>-0.33879166073262446</v>
      </c>
      <c r="L347">
        <f>STANDARDIZE(C347,Averages!$B$20,Averages!$B$21)</f>
        <v>-7.2824627511312662E-2</v>
      </c>
      <c r="N347" t="str">
        <f>VLOOKUP(J347,'Grades Lookup'!$A$2:$B$4,2,TRUE)</f>
        <v>p-</v>
      </c>
      <c r="O347" t="str">
        <f>VLOOKUP(K347,'Grades Lookup'!$A$6:$B$8,2,TRUE)</f>
        <v>s-</v>
      </c>
      <c r="P347" t="str">
        <f>VLOOKUP(L347,'Grades Lookup'!$A$10:$B$12,2,TRUE)</f>
        <v>ops-</v>
      </c>
    </row>
    <row r="348" spans="1:16" x14ac:dyDescent="0.3">
      <c r="A348" t="s">
        <v>1329</v>
      </c>
      <c r="B348">
        <f>INDEX('Hitter Staging'!C:C,MATCH(A348,'Hitter Staging'!A:A,0))</f>
        <v>253</v>
      </c>
      <c r="C348">
        <f>INDEX('Hitter Staging'!D:D,MATCH(A348,'Hitter Staging'!A:A,0))</f>
        <v>84</v>
      </c>
      <c r="D348">
        <f>INDEX('Hitter Staging'!L:L,MATCH(A348,'Hitter Staging'!A:A,0))</f>
        <v>-0.88015013305896805</v>
      </c>
      <c r="E348">
        <f>INDEX('Hitter Staging'!M:M,MATCH(A348,'Hitter Staging'!A:A,0))</f>
        <v>-0.20927223182091551</v>
      </c>
      <c r="F348">
        <f>INDEX('Hitter Staging'!N:N,MATCH(A348,'Hitter Staging'!A:A,0))</f>
        <v>-1.1838299883714833</v>
      </c>
      <c r="G348">
        <f>INDEX('Hitter Staging'!O:O,MATCH(A348,'Hitter Staging'!A:A,0))</f>
        <v>-1.4980377029942724</v>
      </c>
      <c r="H348">
        <f>INDEX('Hitter Staging'!P:P,MATCH(A348,'Hitter Staging'!A:A,0))</f>
        <v>0.82814540261252967</v>
      </c>
      <c r="J348">
        <f t="shared" si="9"/>
        <v>-1.0894223648798835</v>
      </c>
      <c r="K348">
        <f t="shared" si="10"/>
        <v>-2.6818676913657558</v>
      </c>
      <c r="L348">
        <f>STANDARDIZE(C348,Averages!$B$20,Averages!$B$21)</f>
        <v>-0.10149409293961671</v>
      </c>
      <c r="N348" t="str">
        <f>VLOOKUP(J348,'Grades Lookup'!$A$2:$B$4,2,TRUE)</f>
        <v>p-</v>
      </c>
      <c r="O348" t="str">
        <f>VLOOKUP(K348,'Grades Lookup'!$A$6:$B$8,2,TRUE)</f>
        <v>s-</v>
      </c>
      <c r="P348" t="str">
        <f>VLOOKUP(L348,'Grades Lookup'!$A$10:$B$12,2,TRUE)</f>
        <v>ops-</v>
      </c>
    </row>
    <row r="349" spans="1:16" x14ac:dyDescent="0.3">
      <c r="A349" t="s">
        <v>1492</v>
      </c>
      <c r="B349">
        <f>INDEX('Hitter Staging'!C:C,MATCH(A349,'Hitter Staging'!A:A,0))</f>
        <v>390</v>
      </c>
      <c r="C349">
        <f>INDEX('Hitter Staging'!D:D,MATCH(A349,'Hitter Staging'!A:A,0))</f>
        <v>85</v>
      </c>
      <c r="D349">
        <f>INDEX('Hitter Staging'!L:L,MATCH(A349,'Hitter Staging'!A:A,0))</f>
        <v>-0.85070163210245087</v>
      </c>
      <c r="E349">
        <f>INDEX('Hitter Staging'!M:M,MATCH(A349,'Hitter Staging'!A:A,0))</f>
        <v>-0.20927223182091551</v>
      </c>
      <c r="F349">
        <f>INDEX('Hitter Staging'!N:N,MATCH(A349,'Hitter Staging'!A:A,0))</f>
        <v>2.143428074801236</v>
      </c>
      <c r="G349">
        <f>INDEX('Hitter Staging'!O:O,MATCH(A349,'Hitter Staging'!A:A,0))</f>
        <v>2.0227256761659631</v>
      </c>
      <c r="H349">
        <f>INDEX('Hitter Staging'!P:P,MATCH(A349,'Hitter Staging'!A:A,0))</f>
        <v>1.395070675106804</v>
      </c>
      <c r="J349">
        <f t="shared" si="9"/>
        <v>-1.0599738639233665</v>
      </c>
      <c r="K349">
        <f t="shared" si="10"/>
        <v>4.1661537509671991</v>
      </c>
      <c r="L349">
        <f>STANDARDIZE(C349,Averages!$B$20,Averages!$B$21)</f>
        <v>-7.2824627511312662E-2</v>
      </c>
      <c r="N349" t="str">
        <f>VLOOKUP(J349,'Grades Lookup'!$A$2:$B$4,2,TRUE)</f>
        <v>p-</v>
      </c>
      <c r="O349" t="str">
        <f>VLOOKUP(K349,'Grades Lookup'!$A$6:$B$8,2,TRUE)</f>
        <v>S+</v>
      </c>
      <c r="P349" t="str">
        <f>VLOOKUP(L349,'Grades Lookup'!$A$10:$B$12,2,TRUE)</f>
        <v>ops-</v>
      </c>
    </row>
    <row r="350" spans="1:16" x14ac:dyDescent="0.3">
      <c r="A350" t="s">
        <v>1410</v>
      </c>
      <c r="B350">
        <f>INDEX('Hitter Staging'!C:C,MATCH(A350,'Hitter Staging'!A:A,0))</f>
        <v>83</v>
      </c>
      <c r="C350">
        <f>INDEX('Hitter Staging'!D:D,MATCH(A350,'Hitter Staging'!A:A,0))</f>
        <v>78</v>
      </c>
      <c r="D350">
        <f>INDEX('Hitter Staging'!L:L,MATCH(A350,'Hitter Staging'!A:A,0))</f>
        <v>-1.1304623911893634</v>
      </c>
      <c r="E350">
        <f>INDEX('Hitter Staging'!M:M,MATCH(A350,'Hitter Staging'!A:A,0))</f>
        <v>-0.20927223182091551</v>
      </c>
      <c r="F350">
        <f>INDEX('Hitter Staging'!N:N,MATCH(A350,'Hitter Staging'!A:A,0))</f>
        <v>1.7447237935086502E-3</v>
      </c>
      <c r="G350">
        <f>INDEX('Hitter Staging'!O:O,MATCH(A350,'Hitter Staging'!A:A,0))</f>
        <v>0.63575828437556747</v>
      </c>
      <c r="H350">
        <f>INDEX('Hitter Staging'!P:P,MATCH(A350,'Hitter Staging'!A:A,0))</f>
        <v>-2.2242506128881491E-2</v>
      </c>
      <c r="J350">
        <f t="shared" si="9"/>
        <v>-1.3397346230102789</v>
      </c>
      <c r="K350">
        <f t="shared" si="10"/>
        <v>0.63750300816907612</v>
      </c>
      <c r="L350">
        <f>STANDARDIZE(C350,Averages!$B$20,Averages!$B$21)</f>
        <v>-0.27351088550944103</v>
      </c>
      <c r="N350" t="str">
        <f>VLOOKUP(J350,'Grades Lookup'!$A$2:$B$4,2,TRUE)</f>
        <v>p-</v>
      </c>
      <c r="O350" t="str">
        <f>VLOOKUP(K350,'Grades Lookup'!$A$6:$B$8,2,TRUE)</f>
        <v>s</v>
      </c>
      <c r="P350" t="str">
        <f>VLOOKUP(L350,'Grades Lookup'!$A$10:$B$12,2,TRUE)</f>
        <v>ops-</v>
      </c>
    </row>
    <row r="351" spans="1:16" x14ac:dyDescent="0.3">
      <c r="A351" t="s">
        <v>1230</v>
      </c>
      <c r="B351">
        <f>INDEX('Hitter Staging'!C:C,MATCH(A351,'Hitter Staging'!A:A,0))</f>
        <v>99</v>
      </c>
      <c r="C351">
        <f>INDEX('Hitter Staging'!D:D,MATCH(A351,'Hitter Staging'!A:A,0))</f>
        <v>83</v>
      </c>
      <c r="D351">
        <f>INDEX('Hitter Staging'!L:L,MATCH(A351,'Hitter Staging'!A:A,0))</f>
        <v>0.59227491476688698</v>
      </c>
      <c r="E351">
        <f>INDEX('Hitter Staging'!M:M,MATCH(A351,'Hitter Staging'!A:A,0))</f>
        <v>-0.20927223182091551</v>
      </c>
      <c r="F351">
        <f>INDEX('Hitter Staging'!N:N,MATCH(A351,'Hitter Staging'!A:A,0))</f>
        <v>0.53716556154544048</v>
      </c>
      <c r="G351">
        <f>INDEX('Hitter Staging'!O:O,MATCH(A351,'Hitter Staging'!A:A,0))</f>
        <v>1.5426215790077489</v>
      </c>
      <c r="H351">
        <f>INDEX('Hitter Staging'!P:P,MATCH(A351,'Hitter Staging'!A:A,0))</f>
        <v>-2.8568688686002521</v>
      </c>
      <c r="J351">
        <f t="shared" si="9"/>
        <v>0.38300268294597151</v>
      </c>
      <c r="K351">
        <f t="shared" si="10"/>
        <v>2.0797871405531891</v>
      </c>
      <c r="L351">
        <f>STANDARDIZE(C351,Averages!$B$20,Averages!$B$21)</f>
        <v>-0.13016355836792076</v>
      </c>
      <c r="N351" t="str">
        <f>VLOOKUP(J351,'Grades Lookup'!$A$2:$B$4,2,TRUE)</f>
        <v>p</v>
      </c>
      <c r="O351" t="str">
        <f>VLOOKUP(K351,'Grades Lookup'!$A$6:$B$8,2,TRUE)</f>
        <v>S+</v>
      </c>
      <c r="P351" t="str">
        <f>VLOOKUP(L351,'Grades Lookup'!$A$10:$B$12,2,TRUE)</f>
        <v>ops-</v>
      </c>
    </row>
    <row r="352" spans="1:16" x14ac:dyDescent="0.3">
      <c r="A352" t="s">
        <v>498</v>
      </c>
      <c r="B352">
        <f>INDEX('Hitter Staging'!C:C,MATCH(A352,'Hitter Staging'!A:A,0))</f>
        <v>46</v>
      </c>
      <c r="C352">
        <f>INDEX('Hitter Staging'!D:D,MATCH(A352,'Hitter Staging'!A:A,0))</f>
        <v>80</v>
      </c>
      <c r="D352">
        <f>INDEX('Hitter Staging'!L:L,MATCH(A352,'Hitter Staging'!A:A,0))</f>
        <v>0.65117191667992125</v>
      </c>
      <c r="E352">
        <f>INDEX('Hitter Staging'!M:M,MATCH(A352,'Hitter Staging'!A:A,0))</f>
        <v>-0.22838257726965111</v>
      </c>
      <c r="F352">
        <f>INDEX('Hitter Staging'!N:N,MATCH(A352,'Hitter Staging'!A:A,0))</f>
        <v>-0.11298831286761959</v>
      </c>
      <c r="G352">
        <f>INDEX('Hitter Staging'!O:O,MATCH(A352,'Hitter Staging'!A:A,0))</f>
        <v>-1.6047275023627645</v>
      </c>
      <c r="H352">
        <f>INDEX('Hitter Staging'!P:P,MATCH(A352,'Hitter Staging'!A:A,0))</f>
        <v>-1.439555687364567</v>
      </c>
      <c r="J352">
        <f t="shared" si="9"/>
        <v>0.42278933941027014</v>
      </c>
      <c r="K352">
        <f t="shared" si="10"/>
        <v>-1.7177158152303842</v>
      </c>
      <c r="L352">
        <f>STANDARDIZE(C352,Averages!$B$20,Averages!$B$21)</f>
        <v>-0.21617195465283293</v>
      </c>
      <c r="N352" t="str">
        <f>VLOOKUP(J352,'Grades Lookup'!$A$2:$B$4,2,TRUE)</f>
        <v>p</v>
      </c>
      <c r="O352" t="str">
        <f>VLOOKUP(K352,'Grades Lookup'!$A$6:$B$8,2,TRUE)</f>
        <v>s-</v>
      </c>
      <c r="P352" t="str">
        <f>VLOOKUP(L352,'Grades Lookup'!$A$10:$B$12,2,TRUE)</f>
        <v>ops-</v>
      </c>
    </row>
    <row r="353" spans="1:16" x14ac:dyDescent="0.3">
      <c r="A353" t="s">
        <v>237</v>
      </c>
      <c r="B353">
        <f>INDEX('Hitter Staging'!C:C,MATCH(A353,'Hitter Staging'!A:A,0))</f>
        <v>603</v>
      </c>
      <c r="C353">
        <f>INDEX('Hitter Staging'!D:D,MATCH(A353,'Hitter Staging'!A:A,0))</f>
        <v>80</v>
      </c>
      <c r="D353">
        <f>INDEX('Hitter Staging'!L:L,MATCH(A353,'Hitter Staging'!A:A,0))</f>
        <v>0.10637464898435484</v>
      </c>
      <c r="E353">
        <f>INDEX('Hitter Staging'!M:M,MATCH(A353,'Hitter Staging'!A:A,0))</f>
        <v>-0.22838257726965111</v>
      </c>
      <c r="F353">
        <f>INDEX('Hitter Staging'!N:N,MATCH(A353,'Hitter Staging'!A:A,0))</f>
        <v>-0.34245438618987617</v>
      </c>
      <c r="G353">
        <f>INDEX('Hitter Staging'!O:O,MATCH(A353,'Hitter Staging'!A:A,0))</f>
        <v>-0.6445193080463365</v>
      </c>
      <c r="H353">
        <f>INDEX('Hitter Staging'!P:P,MATCH(A353,'Hitter Staging'!A:A,0))</f>
        <v>-0.87263041487029314</v>
      </c>
      <c r="J353">
        <f t="shared" si="9"/>
        <v>-0.12200792828529627</v>
      </c>
      <c r="K353">
        <f t="shared" si="10"/>
        <v>-0.98697369423621262</v>
      </c>
      <c r="L353">
        <f>STANDARDIZE(C353,Averages!$B$20,Averages!$B$21)</f>
        <v>-0.21617195465283293</v>
      </c>
      <c r="N353" t="str">
        <f>VLOOKUP(J353,'Grades Lookup'!$A$2:$B$4,2,TRUE)</f>
        <v>p-</v>
      </c>
      <c r="O353" t="str">
        <f>VLOOKUP(K353,'Grades Lookup'!$A$6:$B$8,2,TRUE)</f>
        <v>s-</v>
      </c>
      <c r="P353" t="str">
        <f>VLOOKUP(L353,'Grades Lookup'!$A$10:$B$12,2,TRUE)</f>
        <v>ops-</v>
      </c>
    </row>
    <row r="354" spans="1:16" x14ac:dyDescent="0.3">
      <c r="A354" t="s">
        <v>238</v>
      </c>
      <c r="B354">
        <f>INDEX('Hitter Staging'!C:C,MATCH(A354,'Hitter Staging'!A:A,0))</f>
        <v>686</v>
      </c>
      <c r="C354">
        <f>INDEX('Hitter Staging'!D:D,MATCH(A354,'Hitter Staging'!A:A,0))</f>
        <v>80</v>
      </c>
      <c r="D354">
        <f>INDEX('Hitter Staging'!L:L,MATCH(A354,'Hitter Staging'!A:A,0))</f>
        <v>0.1210988994626134</v>
      </c>
      <c r="E354">
        <f>INDEX('Hitter Staging'!M:M,MATCH(A354,'Hitter Staging'!A:A,0))</f>
        <v>-0.22838257726965111</v>
      </c>
      <c r="F354">
        <f>INDEX('Hitter Staging'!N:N,MATCH(A354,'Hitter Staging'!A:A,0))</f>
        <v>-1.8722282083382531</v>
      </c>
      <c r="G354">
        <f>INDEX('Hitter Staging'!O:O,MATCH(A354,'Hitter Staging'!A:A,0))</f>
        <v>-0.16441521088812264</v>
      </c>
      <c r="H354">
        <f>INDEX('Hitter Staging'!P:P,MATCH(A354,'Hitter Staging'!A:A,0))</f>
        <v>-2.2242506128881491E-2</v>
      </c>
      <c r="J354">
        <f t="shared" si="9"/>
        <v>-0.10728367780703771</v>
      </c>
      <c r="K354">
        <f t="shared" si="10"/>
        <v>-2.0366434192263756</v>
      </c>
      <c r="L354">
        <f>STANDARDIZE(C354,Averages!$B$20,Averages!$B$21)</f>
        <v>-0.21617195465283293</v>
      </c>
      <c r="N354" t="str">
        <f>VLOOKUP(J354,'Grades Lookup'!$A$2:$B$4,2,TRUE)</f>
        <v>p-</v>
      </c>
      <c r="O354" t="str">
        <f>VLOOKUP(K354,'Grades Lookup'!$A$6:$B$8,2,TRUE)</f>
        <v>s-</v>
      </c>
      <c r="P354" t="str">
        <f>VLOOKUP(L354,'Grades Lookup'!$A$10:$B$12,2,TRUE)</f>
        <v>ops-</v>
      </c>
    </row>
    <row r="355" spans="1:16" x14ac:dyDescent="0.3">
      <c r="A355" t="s">
        <v>1493</v>
      </c>
      <c r="B355">
        <f>INDEX('Hitter Staging'!C:C,MATCH(A355,'Hitter Staging'!A:A,0))</f>
        <v>145</v>
      </c>
      <c r="C355">
        <f>INDEX('Hitter Staging'!D:D,MATCH(A355,'Hitter Staging'!A:A,0))</f>
        <v>84</v>
      </c>
      <c r="D355">
        <f>INDEX('Hitter Staging'!L:L,MATCH(A355,'Hitter Staging'!A:A,0))</f>
        <v>-0.29118011392862592</v>
      </c>
      <c r="E355">
        <f>INDEX('Hitter Staging'!M:M,MATCH(A355,'Hitter Staging'!A:A,0))</f>
        <v>-0.22838257726965111</v>
      </c>
      <c r="F355">
        <f>INDEX('Hitter Staging'!N:N,MATCH(A355,'Hitter Staging'!A:A,0))</f>
        <v>-0.22772134952874787</v>
      </c>
      <c r="G355">
        <f>INDEX('Hitter Staging'!O:O,MATCH(A355,'Hitter Staging'!A:A,0))</f>
        <v>-0.37779480962510659</v>
      </c>
      <c r="H355">
        <f>INDEX('Hitter Staging'!P:P,MATCH(A355,'Hitter Staging'!A:A,0))</f>
        <v>1.1116080388596667</v>
      </c>
      <c r="J355">
        <f t="shared" si="9"/>
        <v>-0.51956269119827703</v>
      </c>
      <c r="K355">
        <f t="shared" si="10"/>
        <v>-0.60551615915385448</v>
      </c>
      <c r="L355">
        <f>STANDARDIZE(C355,Averages!$B$20,Averages!$B$21)</f>
        <v>-0.10149409293961671</v>
      </c>
      <c r="N355" t="str">
        <f>VLOOKUP(J355,'Grades Lookup'!$A$2:$B$4,2,TRUE)</f>
        <v>p-</v>
      </c>
      <c r="O355" t="str">
        <f>VLOOKUP(K355,'Grades Lookup'!$A$6:$B$8,2,TRUE)</f>
        <v>s-</v>
      </c>
      <c r="P355" t="str">
        <f>VLOOKUP(L355,'Grades Lookup'!$A$10:$B$12,2,TRUE)</f>
        <v>ops-</v>
      </c>
    </row>
    <row r="356" spans="1:16" x14ac:dyDescent="0.3">
      <c r="A356" t="s">
        <v>587</v>
      </c>
      <c r="B356">
        <f>INDEX('Hitter Staging'!C:C,MATCH(A356,'Hitter Staging'!A:A,0))</f>
        <v>348</v>
      </c>
      <c r="C356">
        <f>INDEX('Hitter Staging'!D:D,MATCH(A356,'Hitter Staging'!A:A,0))</f>
        <v>83</v>
      </c>
      <c r="D356">
        <f>INDEX('Hitter Staging'!L:L,MATCH(A356,'Hitter Staging'!A:A,0))</f>
        <v>-0.1586618596242993</v>
      </c>
      <c r="E356">
        <f>INDEX('Hitter Staging'!M:M,MATCH(A356,'Hitter Staging'!A:A,0))</f>
        <v>-0.22838257726965111</v>
      </c>
      <c r="F356">
        <f>INDEX('Hitter Staging'!N:N,MATCH(A356,'Hitter Staging'!A:A,0))</f>
        <v>0.23121079711576514</v>
      </c>
      <c r="G356">
        <f>INDEX('Hitter Staging'!O:O,MATCH(A356,'Hitter Staging'!A:A,0))</f>
        <v>1.0625174818495353</v>
      </c>
      <c r="H356">
        <f>INDEX('Hitter Staging'!P:P,MATCH(A356,'Hitter Staging'!A:A,0))</f>
        <v>-0.58916777862315572</v>
      </c>
      <c r="J356">
        <f t="shared" si="9"/>
        <v>-0.38704443689395041</v>
      </c>
      <c r="K356">
        <f t="shared" si="10"/>
        <v>1.2937282789653004</v>
      </c>
      <c r="L356">
        <f>STANDARDIZE(C356,Averages!$B$20,Averages!$B$21)</f>
        <v>-0.13016355836792076</v>
      </c>
      <c r="N356" t="str">
        <f>VLOOKUP(J356,'Grades Lookup'!$A$2:$B$4,2,TRUE)</f>
        <v>p-</v>
      </c>
      <c r="O356" t="str">
        <f>VLOOKUP(K356,'Grades Lookup'!$A$6:$B$8,2,TRUE)</f>
        <v>s</v>
      </c>
      <c r="P356" t="str">
        <f>VLOOKUP(L356,'Grades Lookup'!$A$10:$B$12,2,TRUE)</f>
        <v>ops-</v>
      </c>
    </row>
    <row r="357" spans="1:16" x14ac:dyDescent="0.3">
      <c r="A357" t="s">
        <v>239</v>
      </c>
      <c r="B357">
        <f>INDEX('Hitter Staging'!C:C,MATCH(A357,'Hitter Staging'!A:A,0))</f>
        <v>407</v>
      </c>
      <c r="C357">
        <f>INDEX('Hitter Staging'!D:D,MATCH(A357,'Hitter Staging'!A:A,0))</f>
        <v>83</v>
      </c>
      <c r="D357">
        <f>INDEX('Hitter Staging'!L:L,MATCH(A357,'Hitter Staging'!A:A,0))</f>
        <v>-0.29118011392862592</v>
      </c>
      <c r="E357">
        <f>INDEX('Hitter Staging'!M:M,MATCH(A357,'Hitter Staging'!A:A,0))</f>
        <v>-0.24749292271838672</v>
      </c>
      <c r="F357">
        <f>INDEX('Hitter Staging'!N:N,MATCH(A357,'Hitter Staging'!A:A,0))</f>
        <v>-0.22772134952874787</v>
      </c>
      <c r="G357">
        <f>INDEX('Hitter Staging'!O:O,MATCH(A357,'Hitter Staging'!A:A,0))</f>
        <v>0.4757235853228291</v>
      </c>
      <c r="H357">
        <f>INDEX('Hitter Staging'!P:P,MATCH(A357,'Hitter Staging'!A:A,0))</f>
        <v>-0.58916777862315572</v>
      </c>
      <c r="J357">
        <f t="shared" si="9"/>
        <v>-0.5386730366470126</v>
      </c>
      <c r="K357">
        <f t="shared" si="10"/>
        <v>0.24800223579408123</v>
      </c>
      <c r="L357">
        <f>STANDARDIZE(C357,Averages!$B$20,Averages!$B$21)</f>
        <v>-0.13016355836792076</v>
      </c>
      <c r="N357" t="str">
        <f>VLOOKUP(J357,'Grades Lookup'!$A$2:$B$4,2,TRUE)</f>
        <v>p-</v>
      </c>
      <c r="O357" t="str">
        <f>VLOOKUP(K357,'Grades Lookup'!$A$6:$B$8,2,TRUE)</f>
        <v>s</v>
      </c>
      <c r="P357" t="str">
        <f>VLOOKUP(L357,'Grades Lookup'!$A$10:$B$12,2,TRUE)</f>
        <v>ops-</v>
      </c>
    </row>
    <row r="358" spans="1:16" x14ac:dyDescent="0.3">
      <c r="A358" t="s">
        <v>1494</v>
      </c>
      <c r="B358">
        <f>INDEX('Hitter Staging'!C:C,MATCH(A358,'Hitter Staging'!A:A,0))</f>
        <v>163</v>
      </c>
      <c r="C358">
        <f>INDEX('Hitter Staging'!D:D,MATCH(A358,'Hitter Staging'!A:A,0))</f>
        <v>80</v>
      </c>
      <c r="D358">
        <f>INDEX('Hitter Staging'!L:L,MATCH(A358,'Hitter Staging'!A:A,0))</f>
        <v>7.6926148027837718E-2</v>
      </c>
      <c r="E358">
        <f>INDEX('Hitter Staging'!M:M,MATCH(A358,'Hitter Staging'!A:A,0))</f>
        <v>-0.24749292271838672</v>
      </c>
      <c r="F358">
        <f>INDEX('Hitter Staging'!N:N,MATCH(A358,'Hitter Staging'!A:A,0))</f>
        <v>-0.68665349617326088</v>
      </c>
      <c r="G358">
        <f>INDEX('Hitter Staging'!O:O,MATCH(A358,'Hitter Staging'!A:A,0))</f>
        <v>-1.2313132045730424</v>
      </c>
      <c r="H358">
        <f>INDEX('Hitter Staging'!P:P,MATCH(A358,'Hitter Staging'!A:A,0))</f>
        <v>0.82814540261252967</v>
      </c>
      <c r="J358">
        <f t="shared" si="9"/>
        <v>-0.17056677469054898</v>
      </c>
      <c r="K358">
        <f t="shared" si="10"/>
        <v>-1.9179667007463033</v>
      </c>
      <c r="L358">
        <f>STANDARDIZE(C358,Averages!$B$20,Averages!$B$21)</f>
        <v>-0.21617195465283293</v>
      </c>
      <c r="N358" t="str">
        <f>VLOOKUP(J358,'Grades Lookup'!$A$2:$B$4,2,TRUE)</f>
        <v>p-</v>
      </c>
      <c r="O358" t="str">
        <f>VLOOKUP(K358,'Grades Lookup'!$A$6:$B$8,2,TRUE)</f>
        <v>s-</v>
      </c>
      <c r="P358" t="str">
        <f>VLOOKUP(L358,'Grades Lookup'!$A$10:$B$12,2,TRUE)</f>
        <v>ops-</v>
      </c>
    </row>
    <row r="359" spans="1:16" x14ac:dyDescent="0.3">
      <c r="A359" t="s">
        <v>1405</v>
      </c>
      <c r="B359">
        <f>INDEX('Hitter Staging'!C:C,MATCH(A359,'Hitter Staging'!A:A,0))</f>
        <v>32</v>
      </c>
      <c r="C359">
        <f>INDEX('Hitter Staging'!D:D,MATCH(A359,'Hitter Staging'!A:A,0))</f>
        <v>62</v>
      </c>
      <c r="D359">
        <f>INDEX('Hitter Staging'!L:L,MATCH(A359,'Hitter Staging'!A:A,0))</f>
        <v>-1.2040836435806561</v>
      </c>
      <c r="E359">
        <f>INDEX('Hitter Staging'!M:M,MATCH(A359,'Hitter Staging'!A:A,0))</f>
        <v>-0.24749292271838672</v>
      </c>
      <c r="F359">
        <f>INDEX('Hitter Staging'!N:N,MATCH(A359,'Hitter Staging'!A:A,0))</f>
        <v>-0.26596569508245727</v>
      </c>
      <c r="G359">
        <f>INDEX('Hitter Staging'!O:O,MATCH(A359,'Hitter Staging'!A:A,0))</f>
        <v>0.6891031840598133</v>
      </c>
      <c r="H359">
        <f>INDEX('Hitter Staging'!P:P,MATCH(A359,'Hitter Staging'!A:A,0))</f>
        <v>-0.87263041487029314</v>
      </c>
      <c r="J359">
        <f t="shared" si="9"/>
        <v>-1.4515765662990427</v>
      </c>
      <c r="K359">
        <f t="shared" si="10"/>
        <v>0.42313748897735604</v>
      </c>
      <c r="L359">
        <f>STANDARDIZE(C359,Averages!$B$20,Averages!$B$21)</f>
        <v>-0.73222233236230583</v>
      </c>
      <c r="N359" t="str">
        <f>VLOOKUP(J359,'Grades Lookup'!$A$2:$B$4,2,TRUE)</f>
        <v>p-</v>
      </c>
      <c r="O359" t="str">
        <f>VLOOKUP(K359,'Grades Lookup'!$A$6:$B$8,2,TRUE)</f>
        <v>s</v>
      </c>
      <c r="P359" t="str">
        <f>VLOOKUP(L359,'Grades Lookup'!$A$10:$B$12,2,TRUE)</f>
        <v>ops-</v>
      </c>
    </row>
    <row r="360" spans="1:16" x14ac:dyDescent="0.3">
      <c r="A360" t="s">
        <v>1495</v>
      </c>
      <c r="B360">
        <f>INDEX('Hitter Staging'!C:C,MATCH(A360,'Hitter Staging'!A:A,0))</f>
        <v>365</v>
      </c>
      <c r="C360">
        <f>INDEX('Hitter Staging'!D:D,MATCH(A360,'Hitter Staging'!A:A,0))</f>
        <v>76</v>
      </c>
      <c r="D360">
        <f>INDEX('Hitter Staging'!L:L,MATCH(A360,'Hitter Staging'!A:A,0))</f>
        <v>-0.83597738162419233</v>
      </c>
      <c r="E360">
        <f>INDEX('Hitter Staging'!M:M,MATCH(A360,'Hitter Staging'!A:A,0))</f>
        <v>-0.26660326816712232</v>
      </c>
      <c r="F360">
        <f>INDEX('Hitter Staging'!N:N,MATCH(A360,'Hitter Staging'!A:A,0))</f>
        <v>1.3020524726196288</v>
      </c>
      <c r="G360">
        <f>INDEX('Hitter Staging'!O:O,MATCH(A360,'Hitter Staging'!A:A,0))</f>
        <v>1.7026562780604872</v>
      </c>
      <c r="H360">
        <f>INDEX('Hitter Staging'!P:P,MATCH(A360,'Hitter Staging'!A:A,0))</f>
        <v>-0.30570514237601842</v>
      </c>
      <c r="J360">
        <f t="shared" si="9"/>
        <v>-1.1025806497913146</v>
      </c>
      <c r="K360">
        <f t="shared" si="10"/>
        <v>3.0047087506801162</v>
      </c>
      <c r="L360">
        <f>STANDARDIZE(C360,Averages!$B$20,Averages!$B$21)</f>
        <v>-0.3308498163660491</v>
      </c>
      <c r="N360" t="str">
        <f>VLOOKUP(J360,'Grades Lookup'!$A$2:$B$4,2,TRUE)</f>
        <v>p-</v>
      </c>
      <c r="O360" t="str">
        <f>VLOOKUP(K360,'Grades Lookup'!$A$6:$B$8,2,TRUE)</f>
        <v>S+</v>
      </c>
      <c r="P360" t="str">
        <f>VLOOKUP(L360,'Grades Lookup'!$A$10:$B$12,2,TRUE)</f>
        <v>ops-</v>
      </c>
    </row>
    <row r="361" spans="1:16" x14ac:dyDescent="0.3">
      <c r="A361" t="s">
        <v>580</v>
      </c>
      <c r="B361">
        <f>INDEX('Hitter Staging'!C:C,MATCH(A361,'Hitter Staging'!A:A,0))</f>
        <v>192</v>
      </c>
      <c r="C361">
        <f>INDEX('Hitter Staging'!D:D,MATCH(A361,'Hitter Staging'!A:A,0))</f>
        <v>78</v>
      </c>
      <c r="D361">
        <f>INDEX('Hitter Staging'!L:L,MATCH(A361,'Hitter Staging'!A:A,0))</f>
        <v>-0.95377138545026086</v>
      </c>
      <c r="E361">
        <f>INDEX('Hitter Staging'!M:M,MATCH(A361,'Hitter Staging'!A:A,0))</f>
        <v>-0.26660326816712232</v>
      </c>
      <c r="F361">
        <f>INDEX('Hitter Staging'!N:N,MATCH(A361,'Hitter Staging'!A:A,0))</f>
        <v>1.7447237935086502E-3</v>
      </c>
      <c r="G361">
        <f>INDEX('Hitter Staging'!O:O,MATCH(A361,'Hitter Staging'!A:A,0))</f>
        <v>0.90248278279679739</v>
      </c>
      <c r="H361">
        <f>INDEX('Hitter Staging'!P:P,MATCH(A361,'Hitter Staging'!A:A,0))</f>
        <v>0.26122013011825546</v>
      </c>
      <c r="J361">
        <f t="shared" si="9"/>
        <v>-1.2203746536173832</v>
      </c>
      <c r="K361">
        <f t="shared" si="10"/>
        <v>0.90422750659030604</v>
      </c>
      <c r="L361">
        <f>STANDARDIZE(C361,Averages!$B$20,Averages!$B$21)</f>
        <v>-0.27351088550944103</v>
      </c>
      <c r="N361" t="str">
        <f>VLOOKUP(J361,'Grades Lookup'!$A$2:$B$4,2,TRUE)</f>
        <v>p-</v>
      </c>
      <c r="O361" t="str">
        <f>VLOOKUP(K361,'Grades Lookup'!$A$6:$B$8,2,TRUE)</f>
        <v>s</v>
      </c>
      <c r="P361" t="str">
        <f>VLOOKUP(L361,'Grades Lookup'!$A$10:$B$12,2,TRUE)</f>
        <v>ops-</v>
      </c>
    </row>
    <row r="362" spans="1:16" x14ac:dyDescent="0.3">
      <c r="A362" t="s">
        <v>1354</v>
      </c>
      <c r="B362">
        <f>INDEX('Hitter Staging'!C:C,MATCH(A362,'Hitter Staging'!A:A,0))</f>
        <v>227</v>
      </c>
      <c r="C362">
        <f>INDEX('Hitter Staging'!D:D,MATCH(A362,'Hitter Staging'!A:A,0))</f>
        <v>78</v>
      </c>
      <c r="D362">
        <f>INDEX('Hitter Staging'!L:L,MATCH(A362,'Hitter Staging'!A:A,0))</f>
        <v>0.57755066428862845</v>
      </c>
      <c r="E362">
        <f>INDEX('Hitter Staging'!M:M,MATCH(A362,'Hitter Staging'!A:A,0))</f>
        <v>-0.26660326816712232</v>
      </c>
      <c r="F362">
        <f>INDEX('Hitter Staging'!N:N,MATCH(A362,'Hitter Staging'!A:A,0))</f>
        <v>-0.49543176840471381</v>
      </c>
      <c r="G362">
        <f>INDEX('Hitter Staging'!O:O,MATCH(A362,'Hitter Staging'!A:A,0))</f>
        <v>0.63575828437556747</v>
      </c>
      <c r="H362">
        <f>INDEX('Hitter Staging'!P:P,MATCH(A362,'Hitter Staging'!A:A,0))</f>
        <v>0.26122013011825546</v>
      </c>
      <c r="J362">
        <f t="shared" si="9"/>
        <v>0.31094739612150613</v>
      </c>
      <c r="K362">
        <f t="shared" si="10"/>
        <v>0.14032651597085366</v>
      </c>
      <c r="L362">
        <f>STANDARDIZE(C362,Averages!$B$20,Averages!$B$21)</f>
        <v>-0.27351088550944103</v>
      </c>
      <c r="N362" t="str">
        <f>VLOOKUP(J362,'Grades Lookup'!$A$2:$B$4,2,TRUE)</f>
        <v>p</v>
      </c>
      <c r="O362" t="str">
        <f>VLOOKUP(K362,'Grades Lookup'!$A$6:$B$8,2,TRUE)</f>
        <v>s</v>
      </c>
      <c r="P362" t="str">
        <f>VLOOKUP(L362,'Grades Lookup'!$A$10:$B$12,2,TRUE)</f>
        <v>ops-</v>
      </c>
    </row>
    <row r="363" spans="1:16" x14ac:dyDescent="0.3">
      <c r="A363" t="s">
        <v>507</v>
      </c>
      <c r="B363">
        <f>INDEX('Hitter Staging'!C:C,MATCH(A363,'Hitter Staging'!A:A,0))</f>
        <v>63</v>
      </c>
      <c r="C363">
        <f>INDEX('Hitter Staging'!D:D,MATCH(A363,'Hitter Staging'!A:A,0))</f>
        <v>80</v>
      </c>
      <c r="D363">
        <f>INDEX('Hitter Staging'!L:L,MATCH(A363,'Hitter Staging'!A:A,0))</f>
        <v>-0.71818337779812402</v>
      </c>
      <c r="E363">
        <f>INDEX('Hitter Staging'!M:M,MATCH(A363,'Hitter Staging'!A:A,0))</f>
        <v>-0.28571361361585795</v>
      </c>
      <c r="F363">
        <f>INDEX('Hitter Staging'!N:N,MATCH(A363,'Hitter Staging'!A:A,0))</f>
        <v>-0.11298831286761959</v>
      </c>
      <c r="G363">
        <f>INDEX('Hitter Staging'!O:O,MATCH(A363,'Hitter Staging'!A:A,0))</f>
        <v>-0.59117440836209045</v>
      </c>
      <c r="H363">
        <f>INDEX('Hitter Staging'!P:P,MATCH(A363,'Hitter Staging'!A:A,0))</f>
        <v>-1.1560930511174297</v>
      </c>
      <c r="J363">
        <f t="shared" si="9"/>
        <v>-1.0038969914139819</v>
      </c>
      <c r="K363">
        <f t="shared" si="10"/>
        <v>-0.70416272122971002</v>
      </c>
      <c r="L363">
        <f>STANDARDIZE(C363,Averages!$B$20,Averages!$B$21)</f>
        <v>-0.21617195465283293</v>
      </c>
      <c r="N363" t="str">
        <f>VLOOKUP(J363,'Grades Lookup'!$A$2:$B$4,2,TRUE)</f>
        <v>p-</v>
      </c>
      <c r="O363" t="str">
        <f>VLOOKUP(K363,'Grades Lookup'!$A$6:$B$8,2,TRUE)</f>
        <v>s-</v>
      </c>
      <c r="P363" t="str">
        <f>VLOOKUP(L363,'Grades Lookup'!$A$10:$B$12,2,TRUE)</f>
        <v>ops-</v>
      </c>
    </row>
    <row r="364" spans="1:16" x14ac:dyDescent="0.3">
      <c r="A364" t="s">
        <v>443</v>
      </c>
      <c r="B364">
        <f>INDEX('Hitter Staging'!C:C,MATCH(A364,'Hitter Staging'!A:A,0))</f>
        <v>260</v>
      </c>
      <c r="C364">
        <f>INDEX('Hitter Staging'!D:D,MATCH(A364,'Hitter Staging'!A:A,0))</f>
        <v>78</v>
      </c>
      <c r="D364">
        <f>INDEX('Hitter Staging'!L:L,MATCH(A364,'Hitter Staging'!A:A,0))</f>
        <v>-0.39424986727643585</v>
      </c>
      <c r="E364">
        <f>INDEX('Hitter Staging'!M:M,MATCH(A364,'Hitter Staging'!A:A,0))</f>
        <v>-0.28571361361585795</v>
      </c>
      <c r="F364">
        <f>INDEX('Hitter Staging'!N:N,MATCH(A364,'Hitter Staging'!A:A,0))</f>
        <v>-1.336807370586321</v>
      </c>
      <c r="G364">
        <f>INDEX('Hitter Staging'!O:O,MATCH(A364,'Hitter Staging'!A:A,0))</f>
        <v>-1.6580724020470103</v>
      </c>
      <c r="H364">
        <f>INDEX('Hitter Staging'!P:P,MATCH(A364,'Hitter Staging'!A:A,0))</f>
        <v>0.82814540261252967</v>
      </c>
      <c r="J364">
        <f t="shared" si="9"/>
        <v>-0.67996348089229386</v>
      </c>
      <c r="K364">
        <f t="shared" si="10"/>
        <v>-2.9948797726333316</v>
      </c>
      <c r="L364">
        <f>STANDARDIZE(C364,Averages!$B$20,Averages!$B$21)</f>
        <v>-0.27351088550944103</v>
      </c>
      <c r="N364" t="str">
        <f>VLOOKUP(J364,'Grades Lookup'!$A$2:$B$4,2,TRUE)</f>
        <v>p-</v>
      </c>
      <c r="O364" t="str">
        <f>VLOOKUP(K364,'Grades Lookup'!$A$6:$B$8,2,TRUE)</f>
        <v>s-</v>
      </c>
      <c r="P364" t="str">
        <f>VLOOKUP(L364,'Grades Lookup'!$A$10:$B$12,2,TRUE)</f>
        <v>ops-</v>
      </c>
    </row>
    <row r="365" spans="1:16" x14ac:dyDescent="0.3">
      <c r="A365" t="s">
        <v>240</v>
      </c>
      <c r="B365">
        <f>INDEX('Hitter Staging'!C:C,MATCH(A365,'Hitter Staging'!A:A,0))</f>
        <v>623</v>
      </c>
      <c r="C365">
        <f>INDEX('Hitter Staging'!D:D,MATCH(A365,'Hitter Staging'!A:A,0))</f>
        <v>76</v>
      </c>
      <c r="D365">
        <f>INDEX('Hitter Staging'!L:L,MATCH(A365,'Hitter Staging'!A:A,0))</f>
        <v>0.34196265663649145</v>
      </c>
      <c r="E365">
        <f>INDEX('Hitter Staging'!M:M,MATCH(A365,'Hitter Staging'!A:A,0))</f>
        <v>-0.28571361361585795</v>
      </c>
      <c r="F365">
        <f>INDEX('Hitter Staging'!N:N,MATCH(A365,'Hitter Staging'!A:A,0))</f>
        <v>-1.2220743339251929</v>
      </c>
      <c r="G365">
        <f>INDEX('Hitter Staging'!O:O,MATCH(A365,'Hitter Staging'!A:A,0))</f>
        <v>-1.1779683048887963</v>
      </c>
      <c r="H365">
        <f>INDEX('Hitter Staging'!P:P,MATCH(A365,'Hitter Staging'!A:A,0))</f>
        <v>-2.2242506128881491E-2</v>
      </c>
      <c r="J365">
        <f t="shared" si="9"/>
        <v>5.6249043020633493E-2</v>
      </c>
      <c r="K365">
        <f t="shared" si="10"/>
        <v>-2.4000426388139893</v>
      </c>
      <c r="L365">
        <f>STANDARDIZE(C365,Averages!$B$20,Averages!$B$21)</f>
        <v>-0.3308498163660491</v>
      </c>
      <c r="N365" t="str">
        <f>VLOOKUP(J365,'Grades Lookup'!$A$2:$B$4,2,TRUE)</f>
        <v>p</v>
      </c>
      <c r="O365" t="str">
        <f>VLOOKUP(K365,'Grades Lookup'!$A$6:$B$8,2,TRUE)</f>
        <v>s-</v>
      </c>
      <c r="P365" t="str">
        <f>VLOOKUP(L365,'Grades Lookup'!$A$10:$B$12,2,TRUE)</f>
        <v>ops-</v>
      </c>
    </row>
    <row r="366" spans="1:16" x14ac:dyDescent="0.3">
      <c r="A366" t="s">
        <v>1251</v>
      </c>
      <c r="B366">
        <f>INDEX('Hitter Staging'!C:C,MATCH(A366,'Hitter Staging'!A:A,0))</f>
        <v>166</v>
      </c>
      <c r="C366">
        <f>INDEX('Hitter Staging'!D:D,MATCH(A366,'Hitter Staging'!A:A,0))</f>
        <v>82</v>
      </c>
      <c r="D366">
        <f>INDEX('Hitter Staging'!L:L,MATCH(A366,'Hitter Staging'!A:A,0))</f>
        <v>-0.17338611010255786</v>
      </c>
      <c r="E366">
        <f>INDEX('Hitter Staging'!M:M,MATCH(A366,'Hitter Staging'!A:A,0))</f>
        <v>-0.30482395906459353</v>
      </c>
      <c r="F366">
        <f>INDEX('Hitter Staging'!N:N,MATCH(A366,'Hitter Staging'!A:A,0))</f>
        <v>-0.49543176840471381</v>
      </c>
      <c r="G366">
        <f>INDEX('Hitter Staging'!O:O,MATCH(A366,'Hitter Staging'!A:A,0))</f>
        <v>0.6891031840598133</v>
      </c>
      <c r="H366">
        <f>INDEX('Hitter Staging'!P:P,MATCH(A366,'Hitter Staging'!A:A,0))</f>
        <v>-2.2242506128881491E-2</v>
      </c>
      <c r="J366">
        <f t="shared" si="9"/>
        <v>-0.47821006916715136</v>
      </c>
      <c r="K366">
        <f t="shared" si="10"/>
        <v>0.19367141565509949</v>
      </c>
      <c r="L366">
        <f>STANDARDIZE(C366,Averages!$B$20,Averages!$B$21)</f>
        <v>-0.1588330237962248</v>
      </c>
      <c r="N366" t="str">
        <f>VLOOKUP(J366,'Grades Lookup'!$A$2:$B$4,2,TRUE)</f>
        <v>p-</v>
      </c>
      <c r="O366" t="str">
        <f>VLOOKUP(K366,'Grades Lookup'!$A$6:$B$8,2,TRUE)</f>
        <v>s</v>
      </c>
      <c r="P366" t="str">
        <f>VLOOKUP(L366,'Grades Lookup'!$A$10:$B$12,2,TRUE)</f>
        <v>ops-</v>
      </c>
    </row>
    <row r="367" spans="1:16" x14ac:dyDescent="0.3">
      <c r="A367" t="s">
        <v>1269</v>
      </c>
      <c r="B367">
        <f>INDEX('Hitter Staging'!C:C,MATCH(A367,'Hitter Staging'!A:A,0))</f>
        <v>115</v>
      </c>
      <c r="C367">
        <f>INDEX('Hitter Staging'!D:D,MATCH(A367,'Hitter Staging'!A:A,0))</f>
        <v>76</v>
      </c>
      <c r="D367">
        <f>INDEX('Hitter Staging'!L:L,MATCH(A367,'Hitter Staging'!A:A,0))</f>
        <v>0.1210988994626134</v>
      </c>
      <c r="E367">
        <f>INDEX('Hitter Staging'!M:M,MATCH(A367,'Hitter Staging'!A:A,0))</f>
        <v>-0.30482395906459353</v>
      </c>
      <c r="F367">
        <f>INDEX('Hitter Staging'!N:N,MATCH(A367,'Hitter Staging'!A:A,0))</f>
        <v>1.7447237935086502E-3</v>
      </c>
      <c r="G367">
        <f>INDEX('Hitter Staging'!O:O,MATCH(A367,'Hitter Staging'!A:A,0))</f>
        <v>4.8964387848861271E-2</v>
      </c>
      <c r="H367">
        <f>INDEX('Hitter Staging'!P:P,MATCH(A367,'Hitter Staging'!A:A,0))</f>
        <v>-2.289943596105978</v>
      </c>
      <c r="J367">
        <f t="shared" si="9"/>
        <v>-0.18372505960198013</v>
      </c>
      <c r="K367">
        <f t="shared" si="10"/>
        <v>5.0709111642369922E-2</v>
      </c>
      <c r="L367">
        <f>STANDARDIZE(C367,Averages!$B$20,Averages!$B$21)</f>
        <v>-0.3308498163660491</v>
      </c>
      <c r="N367" t="str">
        <f>VLOOKUP(J367,'Grades Lookup'!$A$2:$B$4,2,TRUE)</f>
        <v>p-</v>
      </c>
      <c r="O367" t="str">
        <f>VLOOKUP(K367,'Grades Lookup'!$A$6:$B$8,2,TRUE)</f>
        <v>s</v>
      </c>
      <c r="P367" t="str">
        <f>VLOOKUP(L367,'Grades Lookup'!$A$10:$B$12,2,TRUE)</f>
        <v>ops-</v>
      </c>
    </row>
    <row r="368" spans="1:16" x14ac:dyDescent="0.3">
      <c r="A368" t="s">
        <v>1496</v>
      </c>
      <c r="B368">
        <f>INDEX('Hitter Staging'!C:C,MATCH(A368,'Hitter Staging'!A:A,0))</f>
        <v>301</v>
      </c>
      <c r="C368">
        <f>INDEX('Hitter Staging'!D:D,MATCH(A368,'Hitter Staging'!A:A,0))</f>
        <v>78</v>
      </c>
      <c r="D368">
        <f>INDEX('Hitter Staging'!L:L,MATCH(A368,'Hitter Staging'!A:A,0))</f>
        <v>-0.33535286536340164</v>
      </c>
      <c r="E368">
        <f>INDEX('Hitter Staging'!M:M,MATCH(A368,'Hitter Staging'!A:A,0))</f>
        <v>-0.30482395906459353</v>
      </c>
      <c r="F368">
        <f>INDEX('Hitter Staging'!N:N,MATCH(A368,'Hitter Staging'!A:A,0))</f>
        <v>-0.45718742285100439</v>
      </c>
      <c r="G368">
        <f>INDEX('Hitter Staging'!O:O,MATCH(A368,'Hitter Staging'!A:A,0))</f>
        <v>-0.1110703112038766</v>
      </c>
      <c r="H368">
        <f>INDEX('Hitter Staging'!P:P,MATCH(A368,'Hitter Staging'!A:A,0))</f>
        <v>-2.2242506128881491E-2</v>
      </c>
      <c r="J368">
        <f t="shared" si="9"/>
        <v>-0.64017682442799517</v>
      </c>
      <c r="K368">
        <f t="shared" si="10"/>
        <v>-0.568257734054881</v>
      </c>
      <c r="L368">
        <f>STANDARDIZE(C368,Averages!$B$20,Averages!$B$21)</f>
        <v>-0.27351088550944103</v>
      </c>
      <c r="N368" t="str">
        <f>VLOOKUP(J368,'Grades Lookup'!$A$2:$B$4,2,TRUE)</f>
        <v>p-</v>
      </c>
      <c r="O368" t="str">
        <f>VLOOKUP(K368,'Grades Lookup'!$A$6:$B$8,2,TRUE)</f>
        <v>s-</v>
      </c>
      <c r="P368" t="str">
        <f>VLOOKUP(L368,'Grades Lookup'!$A$10:$B$12,2,TRUE)</f>
        <v>ops-</v>
      </c>
    </row>
    <row r="369" spans="1:16" x14ac:dyDescent="0.3">
      <c r="A369" t="s">
        <v>1497</v>
      </c>
      <c r="B369">
        <f>INDEX('Hitter Staging'!C:C,MATCH(A369,'Hitter Staging'!A:A,0))</f>
        <v>248</v>
      </c>
      <c r="C369">
        <f>INDEX('Hitter Staging'!D:D,MATCH(A369,'Hitter Staging'!A:A,0))</f>
        <v>75</v>
      </c>
      <c r="D369">
        <f>INDEX('Hitter Staging'!L:L,MATCH(A369,'Hitter Staging'!A:A,0))</f>
        <v>0.15054740041913053</v>
      </c>
      <c r="E369">
        <f>INDEX('Hitter Staging'!M:M,MATCH(A369,'Hitter Staging'!A:A,0))</f>
        <v>-0.3430446499620648</v>
      </c>
      <c r="F369">
        <f>INDEX('Hitter Staging'!N:N,MATCH(A369,'Hitter Staging'!A:A,0))</f>
        <v>-0.57192045951213266</v>
      </c>
      <c r="G369">
        <f>INDEX('Hitter Staging'!O:O,MATCH(A369,'Hitter Staging'!A:A,0))</f>
        <v>-1.2846581042572882</v>
      </c>
      <c r="H369">
        <f>INDEX('Hitter Staging'!P:P,MATCH(A369,'Hitter Staging'!A:A,0))</f>
        <v>0.26122013011825546</v>
      </c>
      <c r="J369">
        <f t="shared" si="9"/>
        <v>-0.19249724954293426</v>
      </c>
      <c r="K369">
        <f t="shared" si="10"/>
        <v>-1.8565785637694208</v>
      </c>
      <c r="L369">
        <f>STANDARDIZE(C369,Averages!$B$20,Averages!$B$21)</f>
        <v>-0.35951928179435316</v>
      </c>
      <c r="N369" t="str">
        <f>VLOOKUP(J369,'Grades Lookup'!$A$2:$B$4,2,TRUE)</f>
        <v>p-</v>
      </c>
      <c r="O369" t="str">
        <f>VLOOKUP(K369,'Grades Lookup'!$A$6:$B$8,2,TRUE)</f>
        <v>s-</v>
      </c>
      <c r="P369" t="str">
        <f>VLOOKUP(L369,'Grades Lookup'!$A$10:$B$12,2,TRUE)</f>
        <v>ops-</v>
      </c>
    </row>
    <row r="370" spans="1:16" x14ac:dyDescent="0.3">
      <c r="A370" t="s">
        <v>684</v>
      </c>
      <c r="B370">
        <f>INDEX('Hitter Staging'!C:C,MATCH(A370,'Hitter Staging'!A:A,0))</f>
        <v>73</v>
      </c>
      <c r="C370">
        <f>INDEX('Hitter Staging'!D:D,MATCH(A370,'Hitter Staging'!A:A,0))</f>
        <v>78</v>
      </c>
      <c r="D370">
        <f>INDEX('Hitter Staging'!L:L,MATCH(A370,'Hitter Staging'!A:A,0))</f>
        <v>9.165039850609627E-2</v>
      </c>
      <c r="E370">
        <f>INDEX('Hitter Staging'!M:M,MATCH(A370,'Hitter Staging'!A:A,0))</f>
        <v>-0.3430446499620648</v>
      </c>
      <c r="F370">
        <f>INDEX('Hitter Staging'!N:N,MATCH(A370,'Hitter Staging'!A:A,0))</f>
        <v>3.9989069347218069E-2</v>
      </c>
      <c r="G370">
        <f>INDEX('Hitter Staging'!O:O,MATCH(A370,'Hitter Staging'!A:A,0))</f>
        <v>-0.48448460899359863</v>
      </c>
      <c r="H370">
        <f>INDEX('Hitter Staging'!P:P,MATCH(A370,'Hitter Staging'!A:A,0))</f>
        <v>-1.7230183236117043</v>
      </c>
      <c r="J370">
        <f t="shared" si="9"/>
        <v>-0.2513942514559685</v>
      </c>
      <c r="K370">
        <f t="shared" si="10"/>
        <v>-0.44449553964638056</v>
      </c>
      <c r="L370">
        <f>STANDARDIZE(C370,Averages!$B$20,Averages!$B$21)</f>
        <v>-0.27351088550944103</v>
      </c>
      <c r="N370" t="str">
        <f>VLOOKUP(J370,'Grades Lookup'!$A$2:$B$4,2,TRUE)</f>
        <v>p-</v>
      </c>
      <c r="O370" t="str">
        <f>VLOOKUP(K370,'Grades Lookup'!$A$6:$B$8,2,TRUE)</f>
        <v>s-</v>
      </c>
      <c r="P370" t="str">
        <f>VLOOKUP(L370,'Grades Lookup'!$A$10:$B$12,2,TRUE)</f>
        <v>ops-</v>
      </c>
    </row>
    <row r="371" spans="1:16" x14ac:dyDescent="0.3">
      <c r="A371" t="s">
        <v>1498</v>
      </c>
      <c r="B371">
        <f>INDEX('Hitter Staging'!C:C,MATCH(A371,'Hitter Staging'!A:A,0))</f>
        <v>303</v>
      </c>
      <c r="C371">
        <f>INDEX('Hitter Staging'!D:D,MATCH(A371,'Hitter Staging'!A:A,0))</f>
        <v>78</v>
      </c>
      <c r="D371">
        <f>INDEX('Hitter Staging'!L:L,MATCH(A371,'Hitter Staging'!A:A,0))</f>
        <v>0.26834140424519859</v>
      </c>
      <c r="E371">
        <f>INDEX('Hitter Staging'!M:M,MATCH(A371,'Hitter Staging'!A:A,0))</f>
        <v>-0.3430446499620648</v>
      </c>
      <c r="F371">
        <f>INDEX('Hitter Staging'!N:N,MATCH(A371,'Hitter Staging'!A:A,0))</f>
        <v>-0.30421004063616675</v>
      </c>
      <c r="G371">
        <f>INDEX('Hitter Staging'!O:O,MATCH(A371,'Hitter Staging'!A:A,0))</f>
        <v>-1.3913479036257803</v>
      </c>
      <c r="H371">
        <f>INDEX('Hitter Staging'!P:P,MATCH(A371,'Hitter Staging'!A:A,0))</f>
        <v>-0.87263041487029314</v>
      </c>
      <c r="J371">
        <f t="shared" si="9"/>
        <v>-7.4703245716866207E-2</v>
      </c>
      <c r="K371">
        <f t="shared" si="10"/>
        <v>-1.6955579442619471</v>
      </c>
      <c r="L371">
        <f>STANDARDIZE(C371,Averages!$B$20,Averages!$B$21)</f>
        <v>-0.27351088550944103</v>
      </c>
      <c r="N371" t="str">
        <f>VLOOKUP(J371,'Grades Lookup'!$A$2:$B$4,2,TRUE)</f>
        <v>p-</v>
      </c>
      <c r="O371" t="str">
        <f>VLOOKUP(K371,'Grades Lookup'!$A$6:$B$8,2,TRUE)</f>
        <v>s-</v>
      </c>
      <c r="P371" t="str">
        <f>VLOOKUP(L371,'Grades Lookup'!$A$10:$B$12,2,TRUE)</f>
        <v>ops-</v>
      </c>
    </row>
    <row r="372" spans="1:16" x14ac:dyDescent="0.3">
      <c r="A372" t="s">
        <v>1499</v>
      </c>
      <c r="B372">
        <f>INDEX('Hitter Staging'!C:C,MATCH(A372,'Hitter Staging'!A:A,0))</f>
        <v>213</v>
      </c>
      <c r="C372">
        <f>INDEX('Hitter Staging'!D:D,MATCH(A372,'Hitter Staging'!A:A,0))</f>
        <v>74</v>
      </c>
      <c r="D372">
        <f>INDEX('Hitter Staging'!L:L,MATCH(A372,'Hitter Staging'!A:A,0))</f>
        <v>-0.37952561679817731</v>
      </c>
      <c r="E372">
        <f>INDEX('Hitter Staging'!M:M,MATCH(A372,'Hitter Staging'!A:A,0))</f>
        <v>-0.3430446499620648</v>
      </c>
      <c r="F372">
        <f>INDEX('Hitter Staging'!N:N,MATCH(A372,'Hitter Staging'!A:A,0))</f>
        <v>-0.45718742285100439</v>
      </c>
      <c r="G372">
        <f>INDEX('Hitter Staging'!O:O,MATCH(A372,'Hitter Staging'!A:A,0))</f>
        <v>-0.48448460899359863</v>
      </c>
      <c r="H372">
        <f>INDEX('Hitter Staging'!P:P,MATCH(A372,'Hitter Staging'!A:A,0))</f>
        <v>0.26122013011825546</v>
      </c>
      <c r="J372">
        <f t="shared" si="9"/>
        <v>-0.72257026676024205</v>
      </c>
      <c r="K372">
        <f t="shared" si="10"/>
        <v>-0.94167203184460302</v>
      </c>
      <c r="L372">
        <f>STANDARDIZE(C372,Averages!$B$20,Averages!$B$21)</f>
        <v>-0.38818874722265723</v>
      </c>
      <c r="N372" t="str">
        <f>VLOOKUP(J372,'Grades Lookup'!$A$2:$B$4,2,TRUE)</f>
        <v>p-</v>
      </c>
      <c r="O372" t="str">
        <f>VLOOKUP(K372,'Grades Lookup'!$A$6:$B$8,2,TRUE)</f>
        <v>s-</v>
      </c>
      <c r="P372" t="str">
        <f>VLOOKUP(L372,'Grades Lookup'!$A$10:$B$12,2,TRUE)</f>
        <v>ops-</v>
      </c>
    </row>
    <row r="373" spans="1:16" x14ac:dyDescent="0.3">
      <c r="A373" t="s">
        <v>1500</v>
      </c>
      <c r="B373">
        <f>INDEX('Hitter Staging'!C:C,MATCH(A373,'Hitter Staging'!A:A,0))</f>
        <v>112</v>
      </c>
      <c r="C373">
        <f>INDEX('Hitter Staging'!D:D,MATCH(A373,'Hitter Staging'!A:A,0))</f>
        <v>59</v>
      </c>
      <c r="D373">
        <f>INDEX('Hitter Staging'!L:L,MATCH(A373,'Hitter Staging'!A:A,0))</f>
        <v>-1.1304623911893634</v>
      </c>
      <c r="E373">
        <f>INDEX('Hitter Staging'!M:M,MATCH(A373,'Hitter Staging'!A:A,0))</f>
        <v>-0.3430446499620648</v>
      </c>
      <c r="F373">
        <f>INDEX('Hitter Staging'!N:N,MATCH(A373,'Hitter Staging'!A:A,0))</f>
        <v>-0.15123265842132902</v>
      </c>
      <c r="G373">
        <f>INDEX('Hitter Staging'!O:O,MATCH(A373,'Hitter Staging'!A:A,0))</f>
        <v>-1.5513826026785182</v>
      </c>
      <c r="H373">
        <f>INDEX('Hitter Staging'!P:P,MATCH(A373,'Hitter Staging'!A:A,0))</f>
        <v>0.54468276636539281</v>
      </c>
      <c r="J373">
        <f t="shared" si="9"/>
        <v>-1.4735070411514282</v>
      </c>
      <c r="K373">
        <f t="shared" si="10"/>
        <v>-1.7026152610998473</v>
      </c>
      <c r="L373">
        <f>STANDARDIZE(C373,Averages!$B$20,Averages!$B$21)</f>
        <v>-0.81823072864721802</v>
      </c>
      <c r="N373" t="str">
        <f>VLOOKUP(J373,'Grades Lookup'!$A$2:$B$4,2,TRUE)</f>
        <v>p-</v>
      </c>
      <c r="O373" t="str">
        <f>VLOOKUP(K373,'Grades Lookup'!$A$6:$B$8,2,TRUE)</f>
        <v>s-</v>
      </c>
      <c r="P373" t="str">
        <f>VLOOKUP(L373,'Grades Lookup'!$A$10:$B$12,2,TRUE)</f>
        <v>ops-</v>
      </c>
    </row>
    <row r="374" spans="1:16" x14ac:dyDescent="0.3">
      <c r="A374" t="s">
        <v>241</v>
      </c>
      <c r="B374">
        <f>INDEX('Hitter Staging'!C:C,MATCH(A374,'Hitter Staging'!A:A,0))</f>
        <v>606</v>
      </c>
      <c r="C374">
        <f>INDEX('Hitter Staging'!D:D,MATCH(A374,'Hitter Staging'!A:A,0))</f>
        <v>78</v>
      </c>
      <c r="D374">
        <f>INDEX('Hitter Staging'!L:L,MATCH(A374,'Hitter Staging'!A:A,0))</f>
        <v>-0.1586618596242993</v>
      </c>
      <c r="E374">
        <f>INDEX('Hitter Staging'!M:M,MATCH(A374,'Hitter Staging'!A:A,0))</f>
        <v>-0.36215499541080037</v>
      </c>
      <c r="F374">
        <f>INDEX('Hitter Staging'!N:N,MATCH(A374,'Hitter Staging'!A:A,0))</f>
        <v>1.4167855092807573</v>
      </c>
      <c r="G374">
        <f>INDEX('Hitter Staging'!O:O,MATCH(A374,'Hitter Staging'!A:A,0))</f>
        <v>1.3292419802707653</v>
      </c>
      <c r="H374">
        <f>INDEX('Hitter Staging'!P:P,MATCH(A374,'Hitter Staging'!A:A,0))</f>
        <v>-1.1560930511174297</v>
      </c>
      <c r="J374">
        <f t="shared" si="9"/>
        <v>-0.52081685503509967</v>
      </c>
      <c r="K374">
        <f t="shared" si="10"/>
        <v>2.7460274895515226</v>
      </c>
      <c r="L374">
        <f>STANDARDIZE(C374,Averages!$B$20,Averages!$B$21)</f>
        <v>-0.27351088550944103</v>
      </c>
      <c r="N374" t="str">
        <f>VLOOKUP(J374,'Grades Lookup'!$A$2:$B$4,2,TRUE)</f>
        <v>p-</v>
      </c>
      <c r="O374" t="str">
        <f>VLOOKUP(K374,'Grades Lookup'!$A$6:$B$8,2,TRUE)</f>
        <v>S+</v>
      </c>
      <c r="P374" t="str">
        <f>VLOOKUP(L374,'Grades Lookup'!$A$10:$B$12,2,TRUE)</f>
        <v>ops-</v>
      </c>
    </row>
    <row r="375" spans="1:16" x14ac:dyDescent="0.3">
      <c r="A375" t="s">
        <v>588</v>
      </c>
      <c r="B375">
        <f>INDEX('Hitter Staging'!C:C,MATCH(A375,'Hitter Staging'!A:A,0))</f>
        <v>48</v>
      </c>
      <c r="C375">
        <f>INDEX('Hitter Staging'!D:D,MATCH(A375,'Hitter Staging'!A:A,0))</f>
        <v>77</v>
      </c>
      <c r="D375">
        <f>INDEX('Hitter Staging'!L:L,MATCH(A375,'Hitter Staging'!A:A,0))</f>
        <v>0.85731142337554067</v>
      </c>
      <c r="E375">
        <f>INDEX('Hitter Staging'!M:M,MATCH(A375,'Hitter Staging'!A:A,0))</f>
        <v>-0.36215499541080037</v>
      </c>
      <c r="F375">
        <f>INDEX('Hitter Staging'!N:N,MATCH(A375,'Hitter Staging'!A:A,0))</f>
        <v>-0.18947700397503844</v>
      </c>
      <c r="G375">
        <f>INDEX('Hitter Staging'!O:O,MATCH(A375,'Hitter Staging'!A:A,0))</f>
        <v>-1.4980377029942724</v>
      </c>
      <c r="H375">
        <f>INDEX('Hitter Staging'!P:P,MATCH(A375,'Hitter Staging'!A:A,0))</f>
        <v>-0.30570514237601842</v>
      </c>
      <c r="J375">
        <f t="shared" si="9"/>
        <v>0.4951564279647403</v>
      </c>
      <c r="K375">
        <f t="shared" si="10"/>
        <v>-1.6875147069693108</v>
      </c>
      <c r="L375">
        <f>STANDARDIZE(C375,Averages!$B$20,Averages!$B$21)</f>
        <v>-0.30218035093774509</v>
      </c>
      <c r="N375" t="str">
        <f>VLOOKUP(J375,'Grades Lookup'!$A$2:$B$4,2,TRUE)</f>
        <v>p</v>
      </c>
      <c r="O375" t="str">
        <f>VLOOKUP(K375,'Grades Lookup'!$A$6:$B$8,2,TRUE)</f>
        <v>s-</v>
      </c>
      <c r="P375" t="str">
        <f>VLOOKUP(L375,'Grades Lookup'!$A$10:$B$12,2,TRUE)</f>
        <v>ops-</v>
      </c>
    </row>
    <row r="376" spans="1:16" x14ac:dyDescent="0.3">
      <c r="A376" t="s">
        <v>242</v>
      </c>
      <c r="B376">
        <f>INDEX('Hitter Staging'!C:C,MATCH(A376,'Hitter Staging'!A:A,0))</f>
        <v>426</v>
      </c>
      <c r="C376">
        <f>INDEX('Hitter Staging'!D:D,MATCH(A376,'Hitter Staging'!A:A,0))</f>
        <v>80</v>
      </c>
      <c r="D376">
        <f>INDEX('Hitter Staging'!L:L,MATCH(A376,'Hitter Staging'!A:A,0))</f>
        <v>-0.99794413688503658</v>
      </c>
      <c r="E376">
        <f>INDEX('Hitter Staging'!M:M,MATCH(A376,'Hitter Staging'!A:A,0))</f>
        <v>-0.36215499541080037</v>
      </c>
      <c r="F376">
        <f>INDEX('Hitter Staging'!N:N,MATCH(A376,'Hitter Staging'!A:A,0))</f>
        <v>-0.49543176840471381</v>
      </c>
      <c r="G376">
        <f>INDEX('Hitter Staging'!O:O,MATCH(A376,'Hitter Staging'!A:A,0))</f>
        <v>-0.80455400709907443</v>
      </c>
      <c r="H376">
        <f>INDEX('Hitter Staging'!P:P,MATCH(A376,'Hitter Staging'!A:A,0))</f>
        <v>1.395070675106804</v>
      </c>
      <c r="J376">
        <f t="shared" si="9"/>
        <v>-1.3600991322958369</v>
      </c>
      <c r="K376">
        <f t="shared" si="10"/>
        <v>-1.2999857755037882</v>
      </c>
      <c r="L376">
        <f>STANDARDIZE(C376,Averages!$B$20,Averages!$B$21)</f>
        <v>-0.21617195465283293</v>
      </c>
      <c r="N376" t="str">
        <f>VLOOKUP(J376,'Grades Lookup'!$A$2:$B$4,2,TRUE)</f>
        <v>p-</v>
      </c>
      <c r="O376" t="str">
        <f>VLOOKUP(K376,'Grades Lookup'!$A$6:$B$8,2,TRUE)</f>
        <v>s-</v>
      </c>
      <c r="P376" t="str">
        <f>VLOOKUP(L376,'Grades Lookup'!$A$10:$B$12,2,TRUE)</f>
        <v>ops-</v>
      </c>
    </row>
    <row r="377" spans="1:16" x14ac:dyDescent="0.3">
      <c r="A377" t="s">
        <v>1501</v>
      </c>
      <c r="B377">
        <f>INDEX('Hitter Staging'!C:C,MATCH(A377,'Hitter Staging'!A:A,0))</f>
        <v>348</v>
      </c>
      <c r="C377">
        <f>INDEX('Hitter Staging'!D:D,MATCH(A377,'Hitter Staging'!A:A,0))</f>
        <v>77</v>
      </c>
      <c r="D377">
        <f>INDEX('Hitter Staging'!L:L,MATCH(A377,'Hitter Staging'!A:A,0))</f>
        <v>-1.248256395015432</v>
      </c>
      <c r="E377">
        <f>INDEX('Hitter Staging'!M:M,MATCH(A377,'Hitter Staging'!A:A,0))</f>
        <v>-0.36215499541080037</v>
      </c>
      <c r="F377">
        <f>INDEX('Hitter Staging'!N:N,MATCH(A377,'Hitter Staging'!A:A,0))</f>
        <v>1.3785411637270477</v>
      </c>
      <c r="G377">
        <f>INDEX('Hitter Staging'!O:O,MATCH(A377,'Hitter Staging'!A:A,0))</f>
        <v>0.84913788311255112</v>
      </c>
      <c r="H377">
        <f>INDEX('Hitter Staging'!P:P,MATCH(A377,'Hitter Staging'!A:A,0))</f>
        <v>-2.2242506128881491E-2</v>
      </c>
      <c r="J377">
        <f t="shared" si="9"/>
        <v>-1.6104113904262323</v>
      </c>
      <c r="K377">
        <f t="shared" si="10"/>
        <v>2.2276790468395991</v>
      </c>
      <c r="L377">
        <f>STANDARDIZE(C377,Averages!$B$20,Averages!$B$21)</f>
        <v>-0.30218035093774509</v>
      </c>
      <c r="N377" t="str">
        <f>VLOOKUP(J377,'Grades Lookup'!$A$2:$B$4,2,TRUE)</f>
        <v>p-</v>
      </c>
      <c r="O377" t="str">
        <f>VLOOKUP(K377,'Grades Lookup'!$A$6:$B$8,2,TRUE)</f>
        <v>S+</v>
      </c>
      <c r="P377" t="str">
        <f>VLOOKUP(L377,'Grades Lookup'!$A$10:$B$12,2,TRUE)</f>
        <v>ops-</v>
      </c>
    </row>
    <row r="378" spans="1:16" x14ac:dyDescent="0.3">
      <c r="A378" t="s">
        <v>243</v>
      </c>
      <c r="B378">
        <f>INDEX('Hitter Staging'!C:C,MATCH(A378,'Hitter Staging'!A:A,0))</f>
        <v>436</v>
      </c>
      <c r="C378">
        <f>INDEX('Hitter Staging'!D:D,MATCH(A378,'Hitter Staging'!A:A,0))</f>
        <v>71</v>
      </c>
      <c r="D378">
        <f>INDEX('Hitter Staging'!L:L,MATCH(A378,'Hitter Staging'!A:A,0))</f>
        <v>-0.35007711584166018</v>
      </c>
      <c r="E378">
        <f>INDEX('Hitter Staging'!M:M,MATCH(A378,'Hitter Staging'!A:A,0))</f>
        <v>-0.38126534085953601</v>
      </c>
      <c r="F378">
        <f>INDEX('Hitter Staging'!N:N,MATCH(A378,'Hitter Staging'!A:A,0))</f>
        <v>0.9578533626362441</v>
      </c>
      <c r="G378">
        <f>INDEX('Hitter Staging'!O:O,MATCH(A378,'Hitter Staging'!A:A,0))</f>
        <v>0.90248278279679739</v>
      </c>
      <c r="H378">
        <f>INDEX('Hitter Staging'!P:P,MATCH(A378,'Hitter Staging'!A:A,0))</f>
        <v>-0.87263041487029314</v>
      </c>
      <c r="J378">
        <f t="shared" si="9"/>
        <v>-0.73134245670119613</v>
      </c>
      <c r="K378">
        <f t="shared" si="10"/>
        <v>1.8603361454330414</v>
      </c>
      <c r="L378">
        <f>STANDARDIZE(C378,Averages!$B$20,Averages!$B$21)</f>
        <v>-0.47419714350756936</v>
      </c>
      <c r="N378" t="str">
        <f>VLOOKUP(J378,'Grades Lookup'!$A$2:$B$4,2,TRUE)</f>
        <v>p-</v>
      </c>
      <c r="O378" t="str">
        <f>VLOOKUP(K378,'Grades Lookup'!$A$6:$B$8,2,TRUE)</f>
        <v>S+</v>
      </c>
      <c r="P378" t="str">
        <f>VLOOKUP(L378,'Grades Lookup'!$A$10:$B$12,2,TRUE)</f>
        <v>ops-</v>
      </c>
    </row>
    <row r="379" spans="1:16" x14ac:dyDescent="0.3">
      <c r="A379" t="s">
        <v>528</v>
      </c>
      <c r="B379">
        <f>INDEX('Hitter Staging'!C:C,MATCH(A379,'Hitter Staging'!A:A,0))</f>
        <v>272</v>
      </c>
      <c r="C379">
        <f>INDEX('Hitter Staging'!D:D,MATCH(A379,'Hitter Staging'!A:A,0))</f>
        <v>77</v>
      </c>
      <c r="D379">
        <f>INDEX('Hitter Staging'!L:L,MATCH(A379,'Hitter Staging'!A:A,0))</f>
        <v>-0.6003893739720555</v>
      </c>
      <c r="E379">
        <f>INDEX('Hitter Staging'!M:M,MATCH(A379,'Hitter Staging'!A:A,0))</f>
        <v>-0.38126534085953601</v>
      </c>
      <c r="F379">
        <f>INDEX('Hitter Staging'!N:N,MATCH(A379,'Hitter Staging'!A:A,0))</f>
        <v>1.0343420537436629</v>
      </c>
      <c r="G379">
        <f>INDEX('Hitter Staging'!O:O,MATCH(A379,'Hitter Staging'!A:A,0))</f>
        <v>1.3292419802707653</v>
      </c>
      <c r="H379">
        <f>INDEX('Hitter Staging'!P:P,MATCH(A379,'Hitter Staging'!A:A,0))</f>
        <v>0.26122013011825546</v>
      </c>
      <c r="J379">
        <f t="shared" si="9"/>
        <v>-0.9816547148315915</v>
      </c>
      <c r="K379">
        <f t="shared" si="10"/>
        <v>2.3635840340144281</v>
      </c>
      <c r="L379">
        <f>STANDARDIZE(C379,Averages!$B$20,Averages!$B$21)</f>
        <v>-0.30218035093774509</v>
      </c>
      <c r="N379" t="str">
        <f>VLOOKUP(J379,'Grades Lookup'!$A$2:$B$4,2,TRUE)</f>
        <v>p-</v>
      </c>
      <c r="O379" t="str">
        <f>VLOOKUP(K379,'Grades Lookup'!$A$6:$B$8,2,TRUE)</f>
        <v>S+</v>
      </c>
      <c r="P379" t="str">
        <f>VLOOKUP(L379,'Grades Lookup'!$A$10:$B$12,2,TRUE)</f>
        <v>ops-</v>
      </c>
    </row>
    <row r="380" spans="1:16" x14ac:dyDescent="0.3">
      <c r="A380" t="s">
        <v>1502</v>
      </c>
      <c r="B380">
        <f>INDEX('Hitter Staging'!C:C,MATCH(A380,'Hitter Staging'!A:A,0))</f>
        <v>215</v>
      </c>
      <c r="C380">
        <f>INDEX('Hitter Staging'!D:D,MATCH(A380,'Hitter Staging'!A:A,0))</f>
        <v>75</v>
      </c>
      <c r="D380">
        <f>INDEX('Hitter Staging'!L:L,MATCH(A380,'Hitter Staging'!A:A,0))</f>
        <v>-1.1599108921458805</v>
      </c>
      <c r="E380">
        <f>INDEX('Hitter Staging'!M:M,MATCH(A380,'Hitter Staging'!A:A,0))</f>
        <v>-0.38126534085953601</v>
      </c>
      <c r="F380">
        <f>INDEX('Hitter Staging'!N:N,MATCH(A380,'Hitter Staging'!A:A,0))</f>
        <v>3.9989069347218069E-2</v>
      </c>
      <c r="G380">
        <f>INDEX('Hitter Staging'!O:O,MATCH(A380,'Hitter Staging'!A:A,0))</f>
        <v>-0.96458870615181247</v>
      </c>
      <c r="H380">
        <f>INDEX('Hitter Staging'!P:P,MATCH(A380,'Hitter Staging'!A:A,0))</f>
        <v>0.82814540261252967</v>
      </c>
      <c r="J380">
        <f t="shared" si="9"/>
        <v>-1.5411762330054164</v>
      </c>
      <c r="K380">
        <f t="shared" si="10"/>
        <v>-0.92459963680459445</v>
      </c>
      <c r="L380">
        <f>STANDARDIZE(C380,Averages!$B$20,Averages!$B$21)</f>
        <v>-0.35951928179435316</v>
      </c>
      <c r="N380" t="str">
        <f>VLOOKUP(J380,'Grades Lookup'!$A$2:$B$4,2,TRUE)</f>
        <v>p-</v>
      </c>
      <c r="O380" t="str">
        <f>VLOOKUP(K380,'Grades Lookup'!$A$6:$B$8,2,TRUE)</f>
        <v>s-</v>
      </c>
      <c r="P380" t="str">
        <f>VLOOKUP(L380,'Grades Lookup'!$A$10:$B$12,2,TRUE)</f>
        <v>ops-</v>
      </c>
    </row>
    <row r="381" spans="1:16" x14ac:dyDescent="0.3">
      <c r="A381" t="s">
        <v>1503</v>
      </c>
      <c r="B381">
        <f>INDEX('Hitter Staging'!C:C,MATCH(A381,'Hitter Staging'!A:A,0))</f>
        <v>46</v>
      </c>
      <c r="C381">
        <f>INDEX('Hitter Staging'!D:D,MATCH(A381,'Hitter Staging'!A:A,0))</f>
        <v>76</v>
      </c>
      <c r="D381">
        <f>INDEX('Hitter Staging'!L:L,MATCH(A381,'Hitter Staging'!A:A,0))</f>
        <v>-0.49731962062424584</v>
      </c>
      <c r="E381">
        <f>INDEX('Hitter Staging'!M:M,MATCH(A381,'Hitter Staging'!A:A,0))</f>
        <v>-0.40037568630827158</v>
      </c>
      <c r="F381">
        <f>INDEX('Hitter Staging'!N:N,MATCH(A381,'Hitter Staging'!A:A,0))</f>
        <v>0.26945514266947457</v>
      </c>
      <c r="G381">
        <f>INDEX('Hitter Staging'!O:O,MATCH(A381,'Hitter Staging'!A:A,0))</f>
        <v>0.10230928753310731</v>
      </c>
      <c r="H381">
        <f>INDEX('Hitter Staging'!P:P,MATCH(A381,'Hitter Staging'!A:A,0))</f>
        <v>-1.7230183236117043</v>
      </c>
      <c r="J381">
        <f t="shared" si="9"/>
        <v>-0.89769530693251742</v>
      </c>
      <c r="K381">
        <f t="shared" si="10"/>
        <v>0.37176443020258187</v>
      </c>
      <c r="L381">
        <f>STANDARDIZE(C381,Averages!$B$20,Averages!$B$21)</f>
        <v>-0.3308498163660491</v>
      </c>
      <c r="N381" t="str">
        <f>VLOOKUP(J381,'Grades Lookup'!$A$2:$B$4,2,TRUE)</f>
        <v>p-</v>
      </c>
      <c r="O381" t="str">
        <f>VLOOKUP(K381,'Grades Lookup'!$A$6:$B$8,2,TRUE)</f>
        <v>s</v>
      </c>
      <c r="P381" t="str">
        <f>VLOOKUP(L381,'Grades Lookup'!$A$10:$B$12,2,TRUE)</f>
        <v>ops-</v>
      </c>
    </row>
    <row r="382" spans="1:16" x14ac:dyDescent="0.3">
      <c r="A382" t="s">
        <v>244</v>
      </c>
      <c r="B382">
        <f>INDEX('Hitter Staging'!C:C,MATCH(A382,'Hitter Staging'!A:A,0))</f>
        <v>636</v>
      </c>
      <c r="C382">
        <f>INDEX('Hitter Staging'!D:D,MATCH(A382,'Hitter Staging'!A:A,0))</f>
        <v>78</v>
      </c>
      <c r="D382">
        <f>INDEX('Hitter Staging'!L:L,MATCH(A382,'Hitter Staging'!A:A,0))</f>
        <v>-0.1586618596242993</v>
      </c>
      <c r="E382">
        <f>INDEX('Hitter Staging'!M:M,MATCH(A382,'Hitter Staging'!A:A,0))</f>
        <v>-0.40037568630827158</v>
      </c>
      <c r="F382">
        <f>INDEX('Hitter Staging'!N:N,MATCH(A382,'Hitter Staging'!A:A,0))</f>
        <v>-2.4076490460901847</v>
      </c>
      <c r="G382">
        <f>INDEX('Hitter Staging'!O:O,MATCH(A382,'Hitter Staging'!A:A,0))</f>
        <v>-0.85789890678332048</v>
      </c>
      <c r="H382">
        <f>INDEX('Hitter Staging'!P:P,MATCH(A382,'Hitter Staging'!A:A,0))</f>
        <v>0.54468276636539281</v>
      </c>
      <c r="J382">
        <f t="shared" si="9"/>
        <v>-0.55903754593257093</v>
      </c>
      <c r="K382">
        <f t="shared" si="10"/>
        <v>-3.2655479528735052</v>
      </c>
      <c r="L382">
        <f>STANDARDIZE(C382,Averages!$B$20,Averages!$B$21)</f>
        <v>-0.27351088550944103</v>
      </c>
      <c r="N382" t="str">
        <f>VLOOKUP(J382,'Grades Lookup'!$A$2:$B$4,2,TRUE)</f>
        <v>p-</v>
      </c>
      <c r="O382" t="str">
        <f>VLOOKUP(K382,'Grades Lookup'!$A$6:$B$8,2,TRUE)</f>
        <v>s-</v>
      </c>
      <c r="P382" t="str">
        <f>VLOOKUP(L382,'Grades Lookup'!$A$10:$B$12,2,TRUE)</f>
        <v>ops-</v>
      </c>
    </row>
    <row r="383" spans="1:16" x14ac:dyDescent="0.3">
      <c r="A383" t="s">
        <v>1504</v>
      </c>
      <c r="B383">
        <f>INDEX('Hitter Staging'!C:C,MATCH(A383,'Hitter Staging'!A:A,0))</f>
        <v>222</v>
      </c>
      <c r="C383">
        <f>INDEX('Hitter Staging'!D:D,MATCH(A383,'Hitter Staging'!A:A,0))</f>
        <v>76</v>
      </c>
      <c r="D383">
        <f>INDEX('Hitter Staging'!L:L,MATCH(A383,'Hitter Staging'!A:A,0))</f>
        <v>-1.4543959017110515</v>
      </c>
      <c r="E383">
        <f>INDEX('Hitter Staging'!M:M,MATCH(A383,'Hitter Staging'!A:A,0))</f>
        <v>-0.40037568630827158</v>
      </c>
      <c r="F383">
        <f>INDEX('Hitter Staging'!N:N,MATCH(A383,'Hitter Staging'!A:A,0))</f>
        <v>0.72838728931398755</v>
      </c>
      <c r="G383">
        <f>INDEX('Hitter Staging'!O:O,MATCH(A383,'Hitter Staging'!A:A,0))</f>
        <v>1.8626909771132252</v>
      </c>
      <c r="H383">
        <f>INDEX('Hitter Staging'!P:P,MATCH(A383,'Hitter Staging'!A:A,0))</f>
        <v>1.1116080388596667</v>
      </c>
      <c r="J383">
        <f t="shared" si="9"/>
        <v>-1.854771588019323</v>
      </c>
      <c r="K383">
        <f t="shared" si="10"/>
        <v>2.5910782664272127</v>
      </c>
      <c r="L383">
        <f>STANDARDIZE(C383,Averages!$B$20,Averages!$B$21)</f>
        <v>-0.3308498163660491</v>
      </c>
      <c r="N383" t="str">
        <f>VLOOKUP(J383,'Grades Lookup'!$A$2:$B$4,2,TRUE)</f>
        <v>p-</v>
      </c>
      <c r="O383" t="str">
        <f>VLOOKUP(K383,'Grades Lookup'!$A$6:$B$8,2,TRUE)</f>
        <v>S+</v>
      </c>
      <c r="P383" t="str">
        <f>VLOOKUP(L383,'Grades Lookup'!$A$10:$B$12,2,TRUE)</f>
        <v>ops-</v>
      </c>
    </row>
    <row r="384" spans="1:16" x14ac:dyDescent="0.3">
      <c r="A384" t="s">
        <v>444</v>
      </c>
      <c r="B384">
        <f>INDEX('Hitter Staging'!C:C,MATCH(A384,'Hitter Staging'!A:A,0))</f>
        <v>106</v>
      </c>
      <c r="C384">
        <f>INDEX('Hitter Staging'!D:D,MATCH(A384,'Hitter Staging'!A:A,0))</f>
        <v>70</v>
      </c>
      <c r="D384">
        <f>INDEX('Hitter Staging'!L:L,MATCH(A384,'Hitter Staging'!A:A,0))</f>
        <v>-0.74763187875464121</v>
      </c>
      <c r="E384">
        <f>INDEX('Hitter Staging'!M:M,MATCH(A384,'Hitter Staging'!A:A,0))</f>
        <v>-0.41948603175700722</v>
      </c>
      <c r="F384">
        <f>INDEX('Hitter Staging'!N:N,MATCH(A384,'Hitter Staging'!A:A,0))</f>
        <v>7.82334149009275E-2</v>
      </c>
      <c r="G384">
        <f>INDEX('Hitter Staging'!O:O,MATCH(A384,'Hitter Staging'!A:A,0))</f>
        <v>-1.3913479036257803</v>
      </c>
      <c r="H384">
        <f>INDEX('Hitter Staging'!P:P,MATCH(A384,'Hitter Staging'!A:A,0))</f>
        <v>0.82814540261252967</v>
      </c>
      <c r="J384">
        <f t="shared" si="9"/>
        <v>-1.1671179105116485</v>
      </c>
      <c r="K384">
        <f t="shared" si="10"/>
        <v>-1.3131144887248527</v>
      </c>
      <c r="L384">
        <f>STANDARDIZE(C384,Averages!$B$20,Averages!$B$21)</f>
        <v>-0.50286660893587343</v>
      </c>
      <c r="N384" t="str">
        <f>VLOOKUP(J384,'Grades Lookup'!$A$2:$B$4,2,TRUE)</f>
        <v>p-</v>
      </c>
      <c r="O384" t="str">
        <f>VLOOKUP(K384,'Grades Lookup'!$A$6:$B$8,2,TRUE)</f>
        <v>s-</v>
      </c>
      <c r="P384" t="str">
        <f>VLOOKUP(L384,'Grades Lookup'!$A$10:$B$12,2,TRUE)</f>
        <v>ops-</v>
      </c>
    </row>
    <row r="385" spans="1:16" x14ac:dyDescent="0.3">
      <c r="A385" t="s">
        <v>1505</v>
      </c>
      <c r="B385">
        <f>INDEX('Hitter Staging'!C:C,MATCH(A385,'Hitter Staging'!A:A,0))</f>
        <v>308</v>
      </c>
      <c r="C385">
        <f>INDEX('Hitter Staging'!D:D,MATCH(A385,'Hitter Staging'!A:A,0))</f>
        <v>77</v>
      </c>
      <c r="D385">
        <f>INDEX('Hitter Staging'!L:L,MATCH(A385,'Hitter Staging'!A:A,0))</f>
        <v>-1.2777048959719488</v>
      </c>
      <c r="E385">
        <f>INDEX('Hitter Staging'!M:M,MATCH(A385,'Hitter Staging'!A:A,0))</f>
        <v>-0.43859637720574285</v>
      </c>
      <c r="F385">
        <f>INDEX('Hitter Staging'!N:N,MATCH(A385,'Hitter Staging'!A:A,0))</f>
        <v>1.7227402737104325</v>
      </c>
      <c r="G385">
        <f>INDEX('Hitter Staging'!O:O,MATCH(A385,'Hitter Staging'!A:A,0))</f>
        <v>1.489276679323503</v>
      </c>
      <c r="H385">
        <f>INDEX('Hitter Staging'!P:P,MATCH(A385,'Hitter Staging'!A:A,0))</f>
        <v>1.9619959476010782</v>
      </c>
      <c r="J385">
        <f t="shared" si="9"/>
        <v>-1.7163012731776917</v>
      </c>
      <c r="K385">
        <f t="shared" si="10"/>
        <v>3.2120169530339355</v>
      </c>
      <c r="L385">
        <f>STANDARDIZE(C385,Averages!$B$20,Averages!$B$21)</f>
        <v>-0.30218035093774509</v>
      </c>
      <c r="N385" t="str">
        <f>VLOOKUP(J385,'Grades Lookup'!$A$2:$B$4,2,TRUE)</f>
        <v>p-</v>
      </c>
      <c r="O385" t="str">
        <f>VLOOKUP(K385,'Grades Lookup'!$A$6:$B$8,2,TRUE)</f>
        <v>S+</v>
      </c>
      <c r="P385" t="str">
        <f>VLOOKUP(L385,'Grades Lookup'!$A$10:$B$12,2,TRUE)</f>
        <v>ops-</v>
      </c>
    </row>
    <row r="386" spans="1:16" x14ac:dyDescent="0.3">
      <c r="A386" t="s">
        <v>495</v>
      </c>
      <c r="B386">
        <f>INDEX('Hitter Staging'!C:C,MATCH(A386,'Hitter Staging'!A:A,0))</f>
        <v>254</v>
      </c>
      <c r="C386">
        <f>INDEX('Hitter Staging'!D:D,MATCH(A386,'Hitter Staging'!A:A,0))</f>
        <v>76</v>
      </c>
      <c r="D386">
        <f>INDEX('Hitter Staging'!L:L,MATCH(A386,'Hitter Staging'!A:A,0))</f>
        <v>-0.54149237205902145</v>
      </c>
      <c r="E386">
        <f>INDEX('Hitter Staging'!M:M,MATCH(A386,'Hitter Staging'!A:A,0))</f>
        <v>-0.43859637720574285</v>
      </c>
      <c r="F386">
        <f>INDEX('Hitter Staging'!N:N,MATCH(A386,'Hitter Staging'!A:A,0))</f>
        <v>-0.49543176840471381</v>
      </c>
      <c r="G386">
        <f>INDEX('Hitter Staging'!O:O,MATCH(A386,'Hitter Staging'!A:A,0))</f>
        <v>-5.7725411519630565E-2</v>
      </c>
      <c r="H386">
        <f>INDEX('Hitter Staging'!P:P,MATCH(A386,'Hitter Staging'!A:A,0))</f>
        <v>0.54468276636539281</v>
      </c>
      <c r="J386">
        <f t="shared" si="9"/>
        <v>-0.9800887492647643</v>
      </c>
      <c r="K386">
        <f t="shared" si="10"/>
        <v>-0.55315717992434443</v>
      </c>
      <c r="L386">
        <f>STANDARDIZE(C386,Averages!$B$20,Averages!$B$21)</f>
        <v>-0.3308498163660491</v>
      </c>
      <c r="N386" t="str">
        <f>VLOOKUP(J386,'Grades Lookup'!$A$2:$B$4,2,TRUE)</f>
        <v>p-</v>
      </c>
      <c r="O386" t="str">
        <f>VLOOKUP(K386,'Grades Lookup'!$A$6:$B$8,2,TRUE)</f>
        <v>s-</v>
      </c>
      <c r="P386" t="str">
        <f>VLOOKUP(L386,'Grades Lookup'!$A$10:$B$12,2,TRUE)</f>
        <v>ops-</v>
      </c>
    </row>
    <row r="387" spans="1:16" x14ac:dyDescent="0.3">
      <c r="A387" t="s">
        <v>1506</v>
      </c>
      <c r="B387">
        <f>INDEX('Hitter Staging'!C:C,MATCH(A387,'Hitter Staging'!A:A,0))</f>
        <v>208</v>
      </c>
      <c r="C387">
        <f>INDEX('Hitter Staging'!D:D,MATCH(A387,'Hitter Staging'!A:A,0))</f>
        <v>73</v>
      </c>
      <c r="D387">
        <f>INDEX('Hitter Staging'!L:L,MATCH(A387,'Hitter Staging'!A:A,0))</f>
        <v>0.17999590137564764</v>
      </c>
      <c r="E387">
        <f>INDEX('Hitter Staging'!M:M,MATCH(A387,'Hitter Staging'!A:A,0))</f>
        <v>-0.43859637720574285</v>
      </c>
      <c r="F387">
        <f>INDEX('Hitter Staging'!N:N,MATCH(A387,'Hitter Staging'!A:A,0))</f>
        <v>-0.53367611395842318</v>
      </c>
      <c r="G387">
        <f>INDEX('Hitter Staging'!O:O,MATCH(A387,'Hitter Staging'!A:A,0))</f>
        <v>-0.7512091074148286</v>
      </c>
      <c r="H387">
        <f>INDEX('Hitter Staging'!P:P,MATCH(A387,'Hitter Staging'!A:A,0))</f>
        <v>-2.0064809598588407</v>
      </c>
      <c r="J387">
        <f t="shared" ref="J387:J450" si="11">SUM(D387:E387)</f>
        <v>-0.25860047583009521</v>
      </c>
      <c r="K387">
        <f t="shared" ref="K387:K450" si="12">SUM(F387:G387)</f>
        <v>-1.2848852213732518</v>
      </c>
      <c r="L387">
        <f>STANDARDIZE(C387,Averages!$B$20,Averages!$B$21)</f>
        <v>-0.41685821265096129</v>
      </c>
      <c r="N387" t="str">
        <f>VLOOKUP(J387,'Grades Lookup'!$A$2:$B$4,2,TRUE)</f>
        <v>p-</v>
      </c>
      <c r="O387" t="str">
        <f>VLOOKUP(K387,'Grades Lookup'!$A$6:$B$8,2,TRUE)</f>
        <v>s-</v>
      </c>
      <c r="P387" t="str">
        <f>VLOOKUP(L387,'Grades Lookup'!$A$10:$B$12,2,TRUE)</f>
        <v>ops-</v>
      </c>
    </row>
    <row r="388" spans="1:16" x14ac:dyDescent="0.3">
      <c r="A388" t="s">
        <v>1316</v>
      </c>
      <c r="B388">
        <f>INDEX('Hitter Staging'!C:C,MATCH(A388,'Hitter Staging'!A:A,0))</f>
        <v>87</v>
      </c>
      <c r="C388">
        <f>INDEX('Hitter Staging'!D:D,MATCH(A388,'Hitter Staging'!A:A,0))</f>
        <v>72</v>
      </c>
      <c r="D388">
        <f>INDEX('Hitter Staging'!L:L,MATCH(A388,'Hitter Staging'!A:A,0))</f>
        <v>0.34196265663649145</v>
      </c>
      <c r="E388">
        <f>INDEX('Hitter Staging'!M:M,MATCH(A388,'Hitter Staging'!A:A,0))</f>
        <v>-0.43859637720574285</v>
      </c>
      <c r="F388">
        <f>INDEX('Hitter Staging'!N:N,MATCH(A388,'Hitter Staging'!A:A,0))</f>
        <v>-0.49543176840471381</v>
      </c>
      <c r="G388">
        <f>INDEX('Hitter Staging'!O:O,MATCH(A388,'Hitter Staging'!A:A,0))</f>
        <v>-0.21776011057236869</v>
      </c>
      <c r="H388">
        <f>INDEX('Hitter Staging'!P:P,MATCH(A388,'Hitter Staging'!A:A,0))</f>
        <v>-0.58916777862315572</v>
      </c>
      <c r="J388">
        <f t="shared" si="11"/>
        <v>-9.6633720569251402E-2</v>
      </c>
      <c r="K388">
        <f t="shared" si="12"/>
        <v>-0.71319187897708247</v>
      </c>
      <c r="L388">
        <f>STANDARDIZE(C388,Averages!$B$20,Averages!$B$21)</f>
        <v>-0.4455276780792653</v>
      </c>
      <c r="N388" t="str">
        <f>VLOOKUP(J388,'Grades Lookup'!$A$2:$B$4,2,TRUE)</f>
        <v>p-</v>
      </c>
      <c r="O388" t="str">
        <f>VLOOKUP(K388,'Grades Lookup'!$A$6:$B$8,2,TRUE)</f>
        <v>s-</v>
      </c>
      <c r="P388" t="str">
        <f>VLOOKUP(L388,'Grades Lookup'!$A$10:$B$12,2,TRUE)</f>
        <v>ops-</v>
      </c>
    </row>
    <row r="389" spans="1:16" x14ac:dyDescent="0.3">
      <c r="A389" t="s">
        <v>245</v>
      </c>
      <c r="B389">
        <f>INDEX('Hitter Staging'!C:C,MATCH(A389,'Hitter Staging'!A:A,0))</f>
        <v>489</v>
      </c>
      <c r="C389">
        <f>INDEX('Hitter Staging'!D:D,MATCH(A389,'Hitter Staging'!A:A,0))</f>
        <v>71</v>
      </c>
      <c r="D389">
        <f>INDEX('Hitter Staging'!L:L,MATCH(A389,'Hitter Staging'!A:A,0))</f>
        <v>-0.61511362445031414</v>
      </c>
      <c r="E389">
        <f>INDEX('Hitter Staging'!M:M,MATCH(A389,'Hitter Staging'!A:A,0))</f>
        <v>-0.45770672265447843</v>
      </c>
      <c r="F389">
        <f>INDEX('Hitter Staging'!N:N,MATCH(A389,'Hitter Staging'!A:A,0))</f>
        <v>0.99609770818995358</v>
      </c>
      <c r="G389">
        <f>INDEX('Hitter Staging'!O:O,MATCH(A389,'Hitter Staging'!A:A,0))</f>
        <v>0.2623439865858454</v>
      </c>
      <c r="H389">
        <f>INDEX('Hitter Staging'!P:P,MATCH(A389,'Hitter Staging'!A:A,0))</f>
        <v>1.1116080388596667</v>
      </c>
      <c r="J389">
        <f t="shared" si="11"/>
        <v>-1.0728203471047926</v>
      </c>
      <c r="K389">
        <f t="shared" si="12"/>
        <v>1.258441694775799</v>
      </c>
      <c r="L389">
        <f>STANDARDIZE(C389,Averages!$B$20,Averages!$B$21)</f>
        <v>-0.47419714350756936</v>
      </c>
      <c r="N389" t="str">
        <f>VLOOKUP(J389,'Grades Lookup'!$A$2:$B$4,2,TRUE)</f>
        <v>p-</v>
      </c>
      <c r="O389" t="str">
        <f>VLOOKUP(K389,'Grades Lookup'!$A$6:$B$8,2,TRUE)</f>
        <v>s</v>
      </c>
      <c r="P389" t="str">
        <f>VLOOKUP(L389,'Grades Lookup'!$A$10:$B$12,2,TRUE)</f>
        <v>ops-</v>
      </c>
    </row>
    <row r="390" spans="1:16" x14ac:dyDescent="0.3">
      <c r="A390" t="s">
        <v>246</v>
      </c>
      <c r="B390">
        <f>INDEX('Hitter Staging'!C:C,MATCH(A390,'Hitter Staging'!A:A,0))</f>
        <v>509</v>
      </c>
      <c r="C390">
        <f>INDEX('Hitter Staging'!D:D,MATCH(A390,'Hitter Staging'!A:A,0))</f>
        <v>76</v>
      </c>
      <c r="D390">
        <f>INDEX('Hitter Staging'!L:L,MATCH(A390,'Hitter Staging'!A:A,0))</f>
        <v>-5.5592106276489348E-2</v>
      </c>
      <c r="E390">
        <f>INDEX('Hitter Staging'!M:M,MATCH(A390,'Hitter Staging'!A:A,0))</f>
        <v>-0.45770672265447843</v>
      </c>
      <c r="F390">
        <f>INDEX('Hitter Staging'!N:N,MATCH(A390,'Hitter Staging'!A:A,0))</f>
        <v>-1.0308526061566456</v>
      </c>
      <c r="G390">
        <f>INDEX('Hitter Staging'!O:O,MATCH(A390,'Hitter Staging'!A:A,0))</f>
        <v>-1.0179336058360584</v>
      </c>
      <c r="H390">
        <f>INDEX('Hitter Staging'!P:P,MATCH(A390,'Hitter Staging'!A:A,0))</f>
        <v>0.54468276636539281</v>
      </c>
      <c r="J390">
        <f t="shared" si="11"/>
        <v>-0.51329882893096779</v>
      </c>
      <c r="K390">
        <f t="shared" si="12"/>
        <v>-2.0487862119927041</v>
      </c>
      <c r="L390">
        <f>STANDARDIZE(C390,Averages!$B$20,Averages!$B$21)</f>
        <v>-0.3308498163660491</v>
      </c>
      <c r="N390" t="str">
        <f>VLOOKUP(J390,'Grades Lookup'!$A$2:$B$4,2,TRUE)</f>
        <v>p-</v>
      </c>
      <c r="O390" t="str">
        <f>VLOOKUP(K390,'Grades Lookup'!$A$6:$B$8,2,TRUE)</f>
        <v>s-</v>
      </c>
      <c r="P390" t="str">
        <f>VLOOKUP(L390,'Grades Lookup'!$A$10:$B$12,2,TRUE)</f>
        <v>ops-</v>
      </c>
    </row>
    <row r="391" spans="1:16" x14ac:dyDescent="0.3">
      <c r="A391" t="s">
        <v>780</v>
      </c>
      <c r="B391">
        <f>INDEX('Hitter Staging'!C:C,MATCH(A391,'Hitter Staging'!A:A,0))</f>
        <v>170</v>
      </c>
      <c r="C391">
        <f>INDEX('Hitter Staging'!D:D,MATCH(A391,'Hitter Staging'!A:A,0))</f>
        <v>74</v>
      </c>
      <c r="D391">
        <f>INDEX('Hitter Staging'!L:L,MATCH(A391,'Hitter Staging'!A:A,0))</f>
        <v>-0.1586618596242993</v>
      </c>
      <c r="E391">
        <f>INDEX('Hitter Staging'!M:M,MATCH(A391,'Hitter Staging'!A:A,0))</f>
        <v>-0.47681706810321406</v>
      </c>
      <c r="F391">
        <f>INDEX('Hitter Staging'!N:N,MATCH(A391,'Hitter Staging'!A:A,0))</f>
        <v>-7.4743967313910184E-2</v>
      </c>
      <c r="G391">
        <f>INDEX('Hitter Staging'!O:O,MATCH(A391,'Hitter Staging'!A:A,0))</f>
        <v>1.7560011777447331</v>
      </c>
      <c r="H391">
        <f>INDEX('Hitter Staging'!P:P,MATCH(A391,'Hitter Staging'!A:A,0))</f>
        <v>-2.0064809598588407</v>
      </c>
      <c r="J391">
        <f t="shared" si="11"/>
        <v>-0.63547892772751335</v>
      </c>
      <c r="K391">
        <f t="shared" si="12"/>
        <v>1.681257210430823</v>
      </c>
      <c r="L391">
        <f>STANDARDIZE(C391,Averages!$B$20,Averages!$B$21)</f>
        <v>-0.38818874722265723</v>
      </c>
      <c r="N391" t="str">
        <f>VLOOKUP(J391,'Grades Lookup'!$A$2:$B$4,2,TRUE)</f>
        <v>p-</v>
      </c>
      <c r="O391" t="str">
        <f>VLOOKUP(K391,'Grades Lookup'!$A$6:$B$8,2,TRUE)</f>
        <v>s</v>
      </c>
      <c r="P391" t="str">
        <f>VLOOKUP(L391,'Grades Lookup'!$A$10:$B$12,2,TRUE)</f>
        <v>ops-</v>
      </c>
    </row>
    <row r="392" spans="1:16" x14ac:dyDescent="0.3">
      <c r="A392" t="s">
        <v>468</v>
      </c>
      <c r="B392">
        <f>INDEX('Hitter Staging'!C:C,MATCH(A392,'Hitter Staging'!A:A,0))</f>
        <v>370</v>
      </c>
      <c r="C392">
        <f>INDEX('Hitter Staging'!D:D,MATCH(A392,'Hitter Staging'!A:A,0))</f>
        <v>74</v>
      </c>
      <c r="D392">
        <f>INDEX('Hitter Staging'!L:L,MATCH(A392,'Hitter Staging'!A:A,0))</f>
        <v>-0.61511362445031414</v>
      </c>
      <c r="E392">
        <f>INDEX('Hitter Staging'!M:M,MATCH(A392,'Hitter Staging'!A:A,0))</f>
        <v>-0.47681706810321406</v>
      </c>
      <c r="F392">
        <f>INDEX('Hitter Staging'!N:N,MATCH(A392,'Hitter Staging'!A:A,0))</f>
        <v>0.19296645156205572</v>
      </c>
      <c r="G392">
        <f>INDEX('Hitter Staging'!O:O,MATCH(A392,'Hitter Staging'!A:A,0))</f>
        <v>0.4757235853228291</v>
      </c>
      <c r="H392">
        <f>INDEX('Hitter Staging'!P:P,MATCH(A392,'Hitter Staging'!A:A,0))</f>
        <v>1.1116080388596667</v>
      </c>
      <c r="J392">
        <f t="shared" si="11"/>
        <v>-1.0919306925535281</v>
      </c>
      <c r="K392">
        <f t="shared" si="12"/>
        <v>0.66869003688488482</v>
      </c>
      <c r="L392">
        <f>STANDARDIZE(C392,Averages!$B$20,Averages!$B$21)</f>
        <v>-0.38818874722265723</v>
      </c>
      <c r="N392" t="str">
        <f>VLOOKUP(J392,'Grades Lookup'!$A$2:$B$4,2,TRUE)</f>
        <v>p-</v>
      </c>
      <c r="O392" t="str">
        <f>VLOOKUP(K392,'Grades Lookup'!$A$6:$B$8,2,TRUE)</f>
        <v>s</v>
      </c>
      <c r="P392" t="str">
        <f>VLOOKUP(L392,'Grades Lookup'!$A$10:$B$12,2,TRUE)</f>
        <v>ops-</v>
      </c>
    </row>
    <row r="393" spans="1:16" x14ac:dyDescent="0.3">
      <c r="A393" t="s">
        <v>1507</v>
      </c>
      <c r="B393">
        <f>INDEX('Hitter Staging'!C:C,MATCH(A393,'Hitter Staging'!A:A,0))</f>
        <v>203</v>
      </c>
      <c r="C393">
        <f>INDEX('Hitter Staging'!D:D,MATCH(A393,'Hitter Staging'!A:A,0))</f>
        <v>72</v>
      </c>
      <c r="D393">
        <f>INDEX('Hitter Staging'!L:L,MATCH(A393,'Hitter Staging'!A:A,0))</f>
        <v>0.22416865281042334</v>
      </c>
      <c r="E393">
        <f>INDEX('Hitter Staging'!M:M,MATCH(A393,'Hitter Staging'!A:A,0))</f>
        <v>-0.47681706810321406</v>
      </c>
      <c r="F393">
        <f>INDEX('Hitter Staging'!N:N,MATCH(A393,'Hitter Staging'!A:A,0))</f>
        <v>-0.18947700397503844</v>
      </c>
      <c r="G393">
        <f>INDEX('Hitter Staging'!O:O,MATCH(A393,'Hitter Staging'!A:A,0))</f>
        <v>-1.4446928033100264</v>
      </c>
      <c r="H393">
        <f>INDEX('Hitter Staging'!P:P,MATCH(A393,'Hitter Staging'!A:A,0))</f>
        <v>-0.87263041487029314</v>
      </c>
      <c r="J393">
        <f t="shared" si="11"/>
        <v>-0.2526484152927907</v>
      </c>
      <c r="K393">
        <f t="shared" si="12"/>
        <v>-1.6341698072850648</v>
      </c>
      <c r="L393">
        <f>STANDARDIZE(C393,Averages!$B$20,Averages!$B$21)</f>
        <v>-0.4455276780792653</v>
      </c>
      <c r="N393" t="str">
        <f>VLOOKUP(J393,'Grades Lookup'!$A$2:$B$4,2,TRUE)</f>
        <v>p-</v>
      </c>
      <c r="O393" t="str">
        <f>VLOOKUP(K393,'Grades Lookup'!$A$6:$B$8,2,TRUE)</f>
        <v>s-</v>
      </c>
      <c r="P393" t="str">
        <f>VLOOKUP(L393,'Grades Lookup'!$A$10:$B$12,2,TRUE)</f>
        <v>ops-</v>
      </c>
    </row>
    <row r="394" spans="1:16" x14ac:dyDescent="0.3">
      <c r="A394" t="s">
        <v>1508</v>
      </c>
      <c r="B394">
        <f>INDEX('Hitter Staging'!C:C,MATCH(A394,'Hitter Staging'!A:A,0))</f>
        <v>130</v>
      </c>
      <c r="C394">
        <f>INDEX('Hitter Staging'!D:D,MATCH(A394,'Hitter Staging'!A:A,0))</f>
        <v>74</v>
      </c>
      <c r="D394">
        <f>INDEX('Hitter Staging'!L:L,MATCH(A394,'Hitter Staging'!A:A,0))</f>
        <v>-1.248256395015432</v>
      </c>
      <c r="E394">
        <f>INDEX('Hitter Staging'!M:M,MATCH(A394,'Hitter Staging'!A:A,0))</f>
        <v>-0.47681706810321406</v>
      </c>
      <c r="F394">
        <f>INDEX('Hitter Staging'!N:N,MATCH(A394,'Hitter Staging'!A:A,0))</f>
        <v>-0.45718742285100439</v>
      </c>
      <c r="G394">
        <f>INDEX('Hitter Staging'!O:O,MATCH(A394,'Hitter Staging'!A:A,0))</f>
        <v>0.2623439865858454</v>
      </c>
      <c r="H394">
        <f>INDEX('Hitter Staging'!P:P,MATCH(A394,'Hitter Staging'!A:A,0))</f>
        <v>0.26122013011825546</v>
      </c>
      <c r="J394">
        <f t="shared" si="11"/>
        <v>-1.725073463118646</v>
      </c>
      <c r="K394">
        <f t="shared" si="12"/>
        <v>-0.19484343626515899</v>
      </c>
      <c r="L394">
        <f>STANDARDIZE(C394,Averages!$B$20,Averages!$B$21)</f>
        <v>-0.38818874722265723</v>
      </c>
      <c r="N394" t="str">
        <f>VLOOKUP(J394,'Grades Lookup'!$A$2:$B$4,2,TRUE)</f>
        <v>p-</v>
      </c>
      <c r="O394" t="str">
        <f>VLOOKUP(K394,'Grades Lookup'!$A$6:$B$8,2,TRUE)</f>
        <v>s</v>
      </c>
      <c r="P394" t="str">
        <f>VLOOKUP(L394,'Grades Lookup'!$A$10:$B$12,2,TRUE)</f>
        <v>ops-</v>
      </c>
    </row>
    <row r="395" spans="1:16" x14ac:dyDescent="0.3">
      <c r="A395" t="s">
        <v>1385</v>
      </c>
      <c r="B395">
        <f>INDEX('Hitter Staging'!C:C,MATCH(A395,'Hitter Staging'!A:A,0))</f>
        <v>75</v>
      </c>
      <c r="C395">
        <f>INDEX('Hitter Staging'!D:D,MATCH(A395,'Hitter Staging'!A:A,0))</f>
        <v>68</v>
      </c>
      <c r="D395">
        <f>INDEX('Hitter Staging'!L:L,MATCH(A395,'Hitter Staging'!A:A,0))</f>
        <v>-0.83597738162419233</v>
      </c>
      <c r="E395">
        <f>INDEX('Hitter Staging'!M:M,MATCH(A395,'Hitter Staging'!A:A,0))</f>
        <v>-0.47681706810321406</v>
      </c>
      <c r="F395">
        <f>INDEX('Hitter Staging'!N:N,MATCH(A395,'Hitter Staging'!A:A,0))</f>
        <v>-0.26596569508245727</v>
      </c>
      <c r="G395">
        <f>INDEX('Hitter Staging'!O:O,MATCH(A395,'Hitter Staging'!A:A,0))</f>
        <v>-0.5378295086778444</v>
      </c>
      <c r="H395">
        <f>INDEX('Hitter Staging'!P:P,MATCH(A395,'Hitter Staging'!A:A,0))</f>
        <v>-1.1560930511174297</v>
      </c>
      <c r="J395">
        <f t="shared" si="11"/>
        <v>-1.3127944497274064</v>
      </c>
      <c r="K395">
        <f t="shared" si="12"/>
        <v>-0.80379520376030167</v>
      </c>
      <c r="L395">
        <f>STANDARDIZE(C395,Averages!$B$20,Averages!$B$21)</f>
        <v>-0.56020553979248155</v>
      </c>
      <c r="N395" t="str">
        <f>VLOOKUP(J395,'Grades Lookup'!$A$2:$B$4,2,TRUE)</f>
        <v>p-</v>
      </c>
      <c r="O395" t="str">
        <f>VLOOKUP(K395,'Grades Lookup'!$A$6:$B$8,2,TRUE)</f>
        <v>s-</v>
      </c>
      <c r="P395" t="str">
        <f>VLOOKUP(L395,'Grades Lookup'!$A$10:$B$12,2,TRUE)</f>
        <v>ops-</v>
      </c>
    </row>
    <row r="396" spans="1:16" x14ac:dyDescent="0.3">
      <c r="A396" t="s">
        <v>1348</v>
      </c>
      <c r="B396">
        <f>INDEX('Hitter Staging'!C:C,MATCH(A396,'Hitter Staging'!A:A,0))</f>
        <v>63</v>
      </c>
      <c r="C396">
        <f>INDEX('Hitter Staging'!D:D,MATCH(A396,'Hitter Staging'!A:A,0))</f>
        <v>71</v>
      </c>
      <c r="D396">
        <f>INDEX('Hitter Staging'!L:L,MATCH(A396,'Hitter Staging'!A:A,0))</f>
        <v>-1.2040836435806561</v>
      </c>
      <c r="E396">
        <f>INDEX('Hitter Staging'!M:M,MATCH(A396,'Hitter Staging'!A:A,0))</f>
        <v>-0.49592741355194858</v>
      </c>
      <c r="F396">
        <f>INDEX('Hitter Staging'!N:N,MATCH(A396,'Hitter Staging'!A:A,0))</f>
        <v>7.82334149009275E-2</v>
      </c>
      <c r="G396">
        <f>INDEX('Hitter Staging'!O:O,MATCH(A396,'Hitter Staging'!A:A,0))</f>
        <v>0.74244808374405902</v>
      </c>
      <c r="H396">
        <f>INDEX('Hitter Staging'!P:P,MATCH(A396,'Hitter Staging'!A:A,0))</f>
        <v>-1.1560930511174297</v>
      </c>
      <c r="J396">
        <f t="shared" si="11"/>
        <v>-1.7000110571326048</v>
      </c>
      <c r="K396">
        <f t="shared" si="12"/>
        <v>0.82068149864498652</v>
      </c>
      <c r="L396">
        <f>STANDARDIZE(C396,Averages!$B$20,Averages!$B$21)</f>
        <v>-0.47419714350756936</v>
      </c>
      <c r="N396" t="str">
        <f>VLOOKUP(J396,'Grades Lookup'!$A$2:$B$4,2,TRUE)</f>
        <v>p-</v>
      </c>
      <c r="O396" t="str">
        <f>VLOOKUP(K396,'Grades Lookup'!$A$6:$B$8,2,TRUE)</f>
        <v>s</v>
      </c>
      <c r="P396" t="str">
        <f>VLOOKUP(L396,'Grades Lookup'!$A$10:$B$12,2,TRUE)</f>
        <v>ops-</v>
      </c>
    </row>
    <row r="397" spans="1:16" x14ac:dyDescent="0.3">
      <c r="A397" t="s">
        <v>1392</v>
      </c>
      <c r="B397">
        <f>INDEX('Hitter Staging'!C:C,MATCH(A397,'Hitter Staging'!A:A,0))</f>
        <v>183</v>
      </c>
      <c r="C397">
        <f>INDEX('Hitter Staging'!D:D,MATCH(A397,'Hitter Staging'!A:A,0))</f>
        <v>73</v>
      </c>
      <c r="D397">
        <f>INDEX('Hitter Staging'!L:L,MATCH(A397,'Hitter Staging'!A:A,0))</f>
        <v>0.62172341572340406</v>
      </c>
      <c r="E397">
        <f>INDEX('Hitter Staging'!M:M,MATCH(A397,'Hitter Staging'!A:A,0))</f>
        <v>-0.49592741355194858</v>
      </c>
      <c r="F397">
        <f>INDEX('Hitter Staging'!N:N,MATCH(A397,'Hitter Staging'!A:A,0))</f>
        <v>-0.45718742285100439</v>
      </c>
      <c r="G397">
        <f>INDEX('Hitter Staging'!O:O,MATCH(A397,'Hitter Staging'!A:A,0))</f>
        <v>-1.5513826026785182</v>
      </c>
      <c r="H397">
        <f>INDEX('Hitter Staging'!P:P,MATCH(A397,'Hitter Staging'!A:A,0))</f>
        <v>-0.58916777862315572</v>
      </c>
      <c r="J397">
        <f t="shared" si="11"/>
        <v>0.12579600217145548</v>
      </c>
      <c r="K397">
        <f t="shared" si="12"/>
        <v>-2.0085700255295227</v>
      </c>
      <c r="L397">
        <f>STANDARDIZE(C397,Averages!$B$20,Averages!$B$21)</f>
        <v>-0.41685821265096129</v>
      </c>
      <c r="N397" t="str">
        <f>VLOOKUP(J397,'Grades Lookup'!$A$2:$B$4,2,TRUE)</f>
        <v>p</v>
      </c>
      <c r="O397" t="str">
        <f>VLOOKUP(K397,'Grades Lookup'!$A$6:$B$8,2,TRUE)</f>
        <v>s-</v>
      </c>
      <c r="P397" t="str">
        <f>VLOOKUP(L397,'Grades Lookup'!$A$10:$B$12,2,TRUE)</f>
        <v>ops-</v>
      </c>
    </row>
    <row r="398" spans="1:16" x14ac:dyDescent="0.3">
      <c r="A398" t="s">
        <v>1509</v>
      </c>
      <c r="B398">
        <f>INDEX('Hitter Staging'!C:C,MATCH(A398,'Hitter Staging'!A:A,0))</f>
        <v>215</v>
      </c>
      <c r="C398">
        <f>INDEX('Hitter Staging'!D:D,MATCH(A398,'Hitter Staging'!A:A,0))</f>
        <v>69</v>
      </c>
      <c r="D398">
        <f>INDEX('Hitter Staging'!L:L,MATCH(A398,'Hitter Staging'!A:A,0))</f>
        <v>-0.79180463018941682</v>
      </c>
      <c r="E398">
        <f>INDEX('Hitter Staging'!M:M,MATCH(A398,'Hitter Staging'!A:A,0))</f>
        <v>-0.51503775900068416</v>
      </c>
      <c r="F398">
        <f>INDEX('Hitter Staging'!N:N,MATCH(A398,'Hitter Staging'!A:A,0))</f>
        <v>0.57540990709914996</v>
      </c>
      <c r="G398">
        <f>INDEX('Hitter Staging'!O:O,MATCH(A398,'Hitter Staging'!A:A,0))</f>
        <v>0.63575828437556747</v>
      </c>
      <c r="H398">
        <f>INDEX('Hitter Staging'!P:P,MATCH(A398,'Hitter Staging'!A:A,0))</f>
        <v>0.26122013011825546</v>
      </c>
      <c r="J398">
        <f t="shared" si="11"/>
        <v>-1.3068423891901011</v>
      </c>
      <c r="K398">
        <f t="shared" si="12"/>
        <v>1.2111681914747174</v>
      </c>
      <c r="L398">
        <f>STANDARDIZE(C398,Averages!$B$20,Averages!$B$21)</f>
        <v>-0.53153607436417749</v>
      </c>
      <c r="N398" t="str">
        <f>VLOOKUP(J398,'Grades Lookup'!$A$2:$B$4,2,TRUE)</f>
        <v>p-</v>
      </c>
      <c r="O398" t="str">
        <f>VLOOKUP(K398,'Grades Lookup'!$A$6:$B$8,2,TRUE)</f>
        <v>s</v>
      </c>
      <c r="P398" t="str">
        <f>VLOOKUP(L398,'Grades Lookup'!$A$10:$B$12,2,TRUE)</f>
        <v>ops-</v>
      </c>
    </row>
    <row r="399" spans="1:16" x14ac:dyDescent="0.3">
      <c r="A399" t="s">
        <v>1343</v>
      </c>
      <c r="B399">
        <f>INDEX('Hitter Staging'!C:C,MATCH(A399,'Hitter Staging'!A:A,0))</f>
        <v>140</v>
      </c>
      <c r="C399">
        <f>INDEX('Hitter Staging'!D:D,MATCH(A399,'Hitter Staging'!A:A,0))</f>
        <v>70</v>
      </c>
      <c r="D399">
        <f>INDEX('Hitter Staging'!L:L,MATCH(A399,'Hitter Staging'!A:A,0))</f>
        <v>-0.45314686918947011</v>
      </c>
      <c r="E399">
        <f>INDEX('Hitter Staging'!M:M,MATCH(A399,'Hitter Staging'!A:A,0))</f>
        <v>-0.51503775900068416</v>
      </c>
      <c r="F399">
        <f>INDEX('Hitter Staging'!N:N,MATCH(A399,'Hitter Staging'!A:A,0))</f>
        <v>0.11647776045463691</v>
      </c>
      <c r="G399">
        <f>INDEX('Hitter Staging'!O:O,MATCH(A399,'Hitter Staging'!A:A,0))</f>
        <v>0.42237868563858333</v>
      </c>
      <c r="H399">
        <f>INDEX('Hitter Staging'!P:P,MATCH(A399,'Hitter Staging'!A:A,0))</f>
        <v>-0.30570514237601842</v>
      </c>
      <c r="J399">
        <f t="shared" si="11"/>
        <v>-0.96818462819015427</v>
      </c>
      <c r="K399">
        <f t="shared" si="12"/>
        <v>0.53885644609322025</v>
      </c>
      <c r="L399">
        <f>STANDARDIZE(C399,Averages!$B$20,Averages!$B$21)</f>
        <v>-0.50286660893587343</v>
      </c>
      <c r="N399" t="str">
        <f>VLOOKUP(J399,'Grades Lookup'!$A$2:$B$4,2,TRUE)</f>
        <v>p-</v>
      </c>
      <c r="O399" t="str">
        <f>VLOOKUP(K399,'Grades Lookup'!$A$6:$B$8,2,TRUE)</f>
        <v>s</v>
      </c>
      <c r="P399" t="str">
        <f>VLOOKUP(L399,'Grades Lookup'!$A$10:$B$12,2,TRUE)</f>
        <v>ops-</v>
      </c>
    </row>
    <row r="400" spans="1:16" x14ac:dyDescent="0.3">
      <c r="A400" t="s">
        <v>432</v>
      </c>
      <c r="B400">
        <f>INDEX('Hitter Staging'!C:C,MATCH(A400,'Hitter Staging'!A:A,0))</f>
        <v>188</v>
      </c>
      <c r="C400">
        <f>INDEX('Hitter Staging'!D:D,MATCH(A400,'Hitter Staging'!A:A,0))</f>
        <v>66</v>
      </c>
      <c r="D400">
        <f>INDEX('Hitter Staging'!L:L,MATCH(A400,'Hitter Staging'!A:A,0))</f>
        <v>-0.20283461105907497</v>
      </c>
      <c r="E400">
        <f>INDEX('Hitter Staging'!M:M,MATCH(A400,'Hitter Staging'!A:A,0))</f>
        <v>-0.51503775900068416</v>
      </c>
      <c r="F400">
        <f>INDEX('Hitter Staging'!N:N,MATCH(A400,'Hitter Staging'!A:A,0))</f>
        <v>-7.4743967313910184E-2</v>
      </c>
      <c r="G400">
        <f>INDEX('Hitter Staging'!O:O,MATCH(A400,'Hitter Staging'!A:A,0))</f>
        <v>-0.85789890678332048</v>
      </c>
      <c r="H400">
        <f>INDEX('Hitter Staging'!P:P,MATCH(A400,'Hitter Staging'!A:A,0))</f>
        <v>-0.30570514237601842</v>
      </c>
      <c r="J400">
        <f t="shared" si="11"/>
        <v>-0.71787237005975912</v>
      </c>
      <c r="K400">
        <f t="shared" si="12"/>
        <v>-0.93264287409723068</v>
      </c>
      <c r="L400">
        <f>STANDARDIZE(C400,Averages!$B$20,Averages!$B$21)</f>
        <v>-0.61754447064908957</v>
      </c>
      <c r="N400" t="str">
        <f>VLOOKUP(J400,'Grades Lookup'!$A$2:$B$4,2,TRUE)</f>
        <v>p-</v>
      </c>
      <c r="O400" t="str">
        <f>VLOOKUP(K400,'Grades Lookup'!$A$6:$B$8,2,TRUE)</f>
        <v>s-</v>
      </c>
      <c r="P400" t="str">
        <f>VLOOKUP(L400,'Grades Lookup'!$A$10:$B$12,2,TRUE)</f>
        <v>ops-</v>
      </c>
    </row>
    <row r="401" spans="1:16" x14ac:dyDescent="0.3">
      <c r="A401" t="s">
        <v>1510</v>
      </c>
      <c r="B401">
        <f>INDEX('Hitter Staging'!C:C,MATCH(A401,'Hitter Staging'!A:A,0))</f>
        <v>203</v>
      </c>
      <c r="C401">
        <f>INDEX('Hitter Staging'!D:D,MATCH(A401,'Hitter Staging'!A:A,0))</f>
        <v>74</v>
      </c>
      <c r="D401">
        <f>INDEX('Hitter Staging'!L:L,MATCH(A401,'Hitter Staging'!A:A,0))</f>
        <v>6.2201897549579152E-2</v>
      </c>
      <c r="E401">
        <f>INDEX('Hitter Staging'!M:M,MATCH(A401,'Hitter Staging'!A:A,0))</f>
        <v>-0.51503775900068416</v>
      </c>
      <c r="F401">
        <f>INDEX('Hitter Staging'!N:N,MATCH(A401,'Hitter Staging'!A:A,0))</f>
        <v>0.30769948822318399</v>
      </c>
      <c r="G401">
        <f>INDEX('Hitter Staging'!O:O,MATCH(A401,'Hitter Staging'!A:A,0))</f>
        <v>1.8093460774289789</v>
      </c>
      <c r="H401">
        <f>INDEX('Hitter Staging'!P:P,MATCH(A401,'Hitter Staging'!A:A,0))</f>
        <v>-0.58916777862315572</v>
      </c>
      <c r="J401">
        <f t="shared" si="11"/>
        <v>-0.45283586145110499</v>
      </c>
      <c r="K401">
        <f t="shared" si="12"/>
        <v>2.117045565652163</v>
      </c>
      <c r="L401">
        <f>STANDARDIZE(C401,Averages!$B$20,Averages!$B$21)</f>
        <v>-0.38818874722265723</v>
      </c>
      <c r="N401" t="str">
        <f>VLOOKUP(J401,'Grades Lookup'!$A$2:$B$4,2,TRUE)</f>
        <v>p-</v>
      </c>
      <c r="O401" t="str">
        <f>VLOOKUP(K401,'Grades Lookup'!$A$6:$B$8,2,TRUE)</f>
        <v>S+</v>
      </c>
      <c r="P401" t="str">
        <f>VLOOKUP(L401,'Grades Lookup'!$A$10:$B$12,2,TRUE)</f>
        <v>ops-</v>
      </c>
    </row>
    <row r="402" spans="1:16" x14ac:dyDescent="0.3">
      <c r="A402" t="s">
        <v>660</v>
      </c>
      <c r="B402">
        <f>INDEX('Hitter Staging'!C:C,MATCH(A402,'Hitter Staging'!A:A,0))</f>
        <v>65</v>
      </c>
      <c r="C402">
        <f>INDEX('Hitter Staging'!D:D,MATCH(A402,'Hitter Staging'!A:A,0))</f>
        <v>66</v>
      </c>
      <c r="D402">
        <f>INDEX('Hitter Staging'!L:L,MATCH(A402,'Hitter Staging'!A:A,0))</f>
        <v>4.7477647071320586E-2</v>
      </c>
      <c r="E402">
        <f>INDEX('Hitter Staging'!M:M,MATCH(A402,'Hitter Staging'!A:A,0))</f>
        <v>-0.53414810444941985</v>
      </c>
      <c r="F402">
        <f>INDEX('Hitter Staging'!N:N,MATCH(A402,'Hitter Staging'!A:A,0))</f>
        <v>-0.80138653283438921</v>
      </c>
      <c r="G402">
        <f>INDEX('Hitter Staging'!O:O,MATCH(A402,'Hitter Staging'!A:A,0))</f>
        <v>-1.1246234052045503</v>
      </c>
      <c r="H402">
        <f>INDEX('Hitter Staging'!P:P,MATCH(A402,'Hitter Staging'!A:A,0))</f>
        <v>-0.58916777862315572</v>
      </c>
      <c r="J402">
        <f t="shared" si="11"/>
        <v>-0.48667045737809927</v>
      </c>
      <c r="K402">
        <f t="shared" si="12"/>
        <v>-1.9260099380389395</v>
      </c>
      <c r="L402">
        <f>STANDARDIZE(C402,Averages!$B$20,Averages!$B$21)</f>
        <v>-0.61754447064908957</v>
      </c>
      <c r="N402" t="str">
        <f>VLOOKUP(J402,'Grades Lookup'!$A$2:$B$4,2,TRUE)</f>
        <v>p-</v>
      </c>
      <c r="O402" t="str">
        <f>VLOOKUP(K402,'Grades Lookup'!$A$6:$B$8,2,TRUE)</f>
        <v>s-</v>
      </c>
      <c r="P402" t="str">
        <f>VLOOKUP(L402,'Grades Lookup'!$A$10:$B$12,2,TRUE)</f>
        <v>ops-</v>
      </c>
    </row>
    <row r="403" spans="1:16" x14ac:dyDescent="0.3">
      <c r="A403" t="s">
        <v>1511</v>
      </c>
      <c r="B403">
        <f>INDEX('Hitter Staging'!C:C,MATCH(A403,'Hitter Staging'!A:A,0))</f>
        <v>301</v>
      </c>
      <c r="C403">
        <f>INDEX('Hitter Staging'!D:D,MATCH(A403,'Hitter Staging'!A:A,0))</f>
        <v>67</v>
      </c>
      <c r="D403">
        <f>INDEX('Hitter Staging'!L:L,MATCH(A403,'Hitter Staging'!A:A,0))</f>
        <v>-0.39424986727643585</v>
      </c>
      <c r="E403">
        <f>INDEX('Hitter Staging'!M:M,MATCH(A403,'Hitter Staging'!A:A,0))</f>
        <v>-0.53414810444941985</v>
      </c>
      <c r="F403">
        <f>INDEX('Hitter Staging'!N:N,MATCH(A403,'Hitter Staging'!A:A,0))</f>
        <v>-1.41329606169374</v>
      </c>
      <c r="G403">
        <f>INDEX('Hitter Staging'!O:O,MATCH(A403,'Hitter Staging'!A:A,0))</f>
        <v>-1.1779683048887963</v>
      </c>
      <c r="H403">
        <f>INDEX('Hitter Staging'!P:P,MATCH(A403,'Hitter Staging'!A:A,0))</f>
        <v>0.54468276636539281</v>
      </c>
      <c r="J403">
        <f t="shared" si="11"/>
        <v>-0.9283979717258557</v>
      </c>
      <c r="K403">
        <f t="shared" si="12"/>
        <v>-2.5912643665825366</v>
      </c>
      <c r="L403">
        <f>STANDARDIZE(C403,Averages!$B$20,Averages!$B$21)</f>
        <v>-0.58887500522078562</v>
      </c>
      <c r="N403" t="str">
        <f>VLOOKUP(J403,'Grades Lookup'!$A$2:$B$4,2,TRUE)</f>
        <v>p-</v>
      </c>
      <c r="O403" t="str">
        <f>VLOOKUP(K403,'Grades Lookup'!$A$6:$B$8,2,TRUE)</f>
        <v>s-</v>
      </c>
      <c r="P403" t="str">
        <f>VLOOKUP(L403,'Grades Lookup'!$A$10:$B$12,2,TRUE)</f>
        <v>ops-</v>
      </c>
    </row>
    <row r="404" spans="1:16" x14ac:dyDescent="0.3">
      <c r="A404" t="s">
        <v>1512</v>
      </c>
      <c r="B404">
        <f>INDEX('Hitter Staging'!C:C,MATCH(A404,'Hitter Staging'!A:A,0))</f>
        <v>366</v>
      </c>
      <c r="C404">
        <f>INDEX('Hitter Staging'!D:D,MATCH(A404,'Hitter Staging'!A:A,0))</f>
        <v>72</v>
      </c>
      <c r="D404">
        <f>INDEX('Hitter Staging'!L:L,MATCH(A404,'Hitter Staging'!A:A,0))</f>
        <v>-0.62983787492857268</v>
      </c>
      <c r="E404">
        <f>INDEX('Hitter Staging'!M:M,MATCH(A404,'Hitter Staging'!A:A,0))</f>
        <v>-0.53414810444941985</v>
      </c>
      <c r="F404">
        <f>INDEX('Hitter Staging'!N:N,MATCH(A404,'Hitter Staging'!A:A,0))</f>
        <v>1.493274200388176</v>
      </c>
      <c r="G404">
        <f>INDEX('Hitter Staging'!O:O,MATCH(A404,'Hitter Staging'!A:A,0))</f>
        <v>2.2894501745871927</v>
      </c>
      <c r="H404">
        <f>INDEX('Hitter Staging'!P:P,MATCH(A404,'Hitter Staging'!A:A,0))</f>
        <v>-0.30570514237601842</v>
      </c>
      <c r="J404">
        <f t="shared" si="11"/>
        <v>-1.1639859793779925</v>
      </c>
      <c r="K404">
        <f t="shared" si="12"/>
        <v>3.782724374975369</v>
      </c>
      <c r="L404">
        <f>STANDARDIZE(C404,Averages!$B$20,Averages!$B$21)</f>
        <v>-0.4455276780792653</v>
      </c>
      <c r="N404" t="str">
        <f>VLOOKUP(J404,'Grades Lookup'!$A$2:$B$4,2,TRUE)</f>
        <v>p-</v>
      </c>
      <c r="O404" t="str">
        <f>VLOOKUP(K404,'Grades Lookup'!$A$6:$B$8,2,TRUE)</f>
        <v>S+</v>
      </c>
      <c r="P404" t="str">
        <f>VLOOKUP(L404,'Grades Lookup'!$A$10:$B$12,2,TRUE)</f>
        <v>ops-</v>
      </c>
    </row>
    <row r="405" spans="1:16" x14ac:dyDescent="0.3">
      <c r="A405" t="s">
        <v>1207</v>
      </c>
      <c r="B405">
        <f>INDEX('Hitter Staging'!C:C,MATCH(A405,'Hitter Staging'!A:A,0))</f>
        <v>92</v>
      </c>
      <c r="C405">
        <f>INDEX('Hitter Staging'!D:D,MATCH(A405,'Hitter Staging'!A:A,0))</f>
        <v>70</v>
      </c>
      <c r="D405">
        <f>INDEX('Hitter Staging'!L:L,MATCH(A405,'Hitter Staging'!A:A,0))</f>
        <v>-0.21755886153733353</v>
      </c>
      <c r="E405">
        <f>INDEX('Hitter Staging'!M:M,MATCH(A405,'Hitter Staging'!A:A,0))</f>
        <v>-0.53414810444941985</v>
      </c>
      <c r="F405">
        <f>INDEX('Hitter Staging'!N:N,MATCH(A405,'Hitter Staging'!A:A,0))</f>
        <v>0.61365425265285933</v>
      </c>
      <c r="G405">
        <f>INDEX('Hitter Staging'!O:O,MATCH(A405,'Hitter Staging'!A:A,0))</f>
        <v>4.8964387848861271E-2</v>
      </c>
      <c r="H405">
        <f>INDEX('Hitter Staging'!P:P,MATCH(A405,'Hitter Staging'!A:A,0))</f>
        <v>-0.58916777862315572</v>
      </c>
      <c r="J405">
        <f t="shared" si="11"/>
        <v>-0.75170696598675335</v>
      </c>
      <c r="K405">
        <f t="shared" si="12"/>
        <v>0.66261864050172059</v>
      </c>
      <c r="L405">
        <f>STANDARDIZE(C405,Averages!$B$20,Averages!$B$21)</f>
        <v>-0.50286660893587343</v>
      </c>
      <c r="N405" t="str">
        <f>VLOOKUP(J405,'Grades Lookup'!$A$2:$B$4,2,TRUE)</f>
        <v>p-</v>
      </c>
      <c r="O405" t="str">
        <f>VLOOKUP(K405,'Grades Lookup'!$A$6:$B$8,2,TRUE)</f>
        <v>s</v>
      </c>
      <c r="P405" t="str">
        <f>VLOOKUP(L405,'Grades Lookup'!$A$10:$B$12,2,TRUE)</f>
        <v>ops-</v>
      </c>
    </row>
    <row r="406" spans="1:16" x14ac:dyDescent="0.3">
      <c r="A406" t="s">
        <v>247</v>
      </c>
      <c r="B406">
        <f>INDEX('Hitter Staging'!C:C,MATCH(A406,'Hitter Staging'!A:A,0))</f>
        <v>471</v>
      </c>
      <c r="C406">
        <f>INDEX('Hitter Staging'!D:D,MATCH(A406,'Hitter Staging'!A:A,0))</f>
        <v>73</v>
      </c>
      <c r="D406">
        <f>INDEX('Hitter Staging'!L:L,MATCH(A406,'Hitter Staging'!A:A,0))</f>
        <v>-0.12921335866778216</v>
      </c>
      <c r="E406">
        <f>INDEX('Hitter Staging'!M:M,MATCH(A406,'Hitter Staging'!A:A,0))</f>
        <v>-0.53414810444941985</v>
      </c>
      <c r="F406">
        <f>INDEX('Hitter Staging'!N:N,MATCH(A406,'Hitter Staging'!A:A,0))</f>
        <v>-1.0308526061566456</v>
      </c>
      <c r="G406">
        <f>INDEX('Hitter Staging'!O:O,MATCH(A406,'Hitter Staging'!A:A,0))</f>
        <v>-0.7512091074148286</v>
      </c>
      <c r="H406">
        <f>INDEX('Hitter Staging'!P:P,MATCH(A406,'Hitter Staging'!A:A,0))</f>
        <v>-0.58916777862315572</v>
      </c>
      <c r="J406">
        <f t="shared" si="11"/>
        <v>-0.66336146311720201</v>
      </c>
      <c r="K406">
        <f t="shared" si="12"/>
        <v>-1.7820617135714742</v>
      </c>
      <c r="L406">
        <f>STANDARDIZE(C406,Averages!$B$20,Averages!$B$21)</f>
        <v>-0.41685821265096129</v>
      </c>
      <c r="N406" t="str">
        <f>VLOOKUP(J406,'Grades Lookup'!$A$2:$B$4,2,TRUE)</f>
        <v>p-</v>
      </c>
      <c r="O406" t="str">
        <f>VLOOKUP(K406,'Grades Lookup'!$A$6:$B$8,2,TRUE)</f>
        <v>s-</v>
      </c>
      <c r="P406" t="str">
        <f>VLOOKUP(L406,'Grades Lookup'!$A$10:$B$12,2,TRUE)</f>
        <v>ops-</v>
      </c>
    </row>
    <row r="407" spans="1:16" x14ac:dyDescent="0.3">
      <c r="A407" t="s">
        <v>1513</v>
      </c>
      <c r="B407">
        <f>INDEX('Hitter Staging'!C:C,MATCH(A407,'Hitter Staging'!A:A,0))</f>
        <v>217</v>
      </c>
      <c r="C407">
        <f>INDEX('Hitter Staging'!D:D,MATCH(A407,'Hitter Staging'!A:A,0))</f>
        <v>73</v>
      </c>
      <c r="D407">
        <f>INDEX('Hitter Staging'!L:L,MATCH(A407,'Hitter Staging'!A:A,0))</f>
        <v>-1.1599108921458805</v>
      </c>
      <c r="E407">
        <f>INDEX('Hitter Staging'!M:M,MATCH(A407,'Hitter Staging'!A:A,0))</f>
        <v>-0.53414810444941985</v>
      </c>
      <c r="F407">
        <f>INDEX('Hitter Staging'!N:N,MATCH(A407,'Hitter Staging'!A:A,0))</f>
        <v>0.38418817933060284</v>
      </c>
      <c r="G407">
        <f>INDEX('Hitter Staging'!O:O,MATCH(A407,'Hitter Staging'!A:A,0))</f>
        <v>-0.1110703112038766</v>
      </c>
      <c r="H407">
        <f>INDEX('Hitter Staging'!P:P,MATCH(A407,'Hitter Staging'!A:A,0))</f>
        <v>0.26122013011825546</v>
      </c>
      <c r="J407">
        <f t="shared" si="11"/>
        <v>-1.6940589965953003</v>
      </c>
      <c r="K407">
        <f t="shared" si="12"/>
        <v>0.27311786812672623</v>
      </c>
      <c r="L407">
        <f>STANDARDIZE(C407,Averages!$B$20,Averages!$B$21)</f>
        <v>-0.41685821265096129</v>
      </c>
      <c r="N407" t="str">
        <f>VLOOKUP(J407,'Grades Lookup'!$A$2:$B$4,2,TRUE)</f>
        <v>p-</v>
      </c>
      <c r="O407" t="str">
        <f>VLOOKUP(K407,'Grades Lookup'!$A$6:$B$8,2,TRUE)</f>
        <v>s</v>
      </c>
      <c r="P407" t="str">
        <f>VLOOKUP(L407,'Grades Lookup'!$A$10:$B$12,2,TRUE)</f>
        <v>ops-</v>
      </c>
    </row>
    <row r="408" spans="1:16" x14ac:dyDescent="0.3">
      <c r="A408" t="s">
        <v>248</v>
      </c>
      <c r="B408">
        <f>INDEX('Hitter Staging'!C:C,MATCH(A408,'Hitter Staging'!A:A,0))</f>
        <v>459</v>
      </c>
      <c r="C408">
        <f>INDEX('Hitter Staging'!D:D,MATCH(A408,'Hitter Staging'!A:A,0))</f>
        <v>69</v>
      </c>
      <c r="D408">
        <f>INDEX('Hitter Staging'!L:L,MATCH(A408,'Hitter Staging'!A:A,0))</f>
        <v>-0.52676812158076292</v>
      </c>
      <c r="E408">
        <f>INDEX('Hitter Staging'!M:M,MATCH(A408,'Hitter Staging'!A:A,0))</f>
        <v>-0.55325844989815542</v>
      </c>
      <c r="F408">
        <f>INDEX('Hitter Staging'!N:N,MATCH(A408,'Hitter Staging'!A:A,0))</f>
        <v>-0.30421004063616675</v>
      </c>
      <c r="G408">
        <f>INDEX('Hitter Staging'!O:O,MATCH(A408,'Hitter Staging'!A:A,0))</f>
        <v>-0.5378295086778444</v>
      </c>
      <c r="H408">
        <f>INDEX('Hitter Staging'!P:P,MATCH(A408,'Hitter Staging'!A:A,0))</f>
        <v>0.54468276636539281</v>
      </c>
      <c r="J408">
        <f t="shared" si="11"/>
        <v>-1.0800265714789183</v>
      </c>
      <c r="K408">
        <f t="shared" si="12"/>
        <v>-0.84203954931401115</v>
      </c>
      <c r="L408">
        <f>STANDARDIZE(C408,Averages!$B$20,Averages!$B$21)</f>
        <v>-0.53153607436417749</v>
      </c>
      <c r="N408" t="str">
        <f>VLOOKUP(J408,'Grades Lookup'!$A$2:$B$4,2,TRUE)</f>
        <v>p-</v>
      </c>
      <c r="O408" t="str">
        <f>VLOOKUP(K408,'Grades Lookup'!$A$6:$B$8,2,TRUE)</f>
        <v>s-</v>
      </c>
      <c r="P408" t="str">
        <f>VLOOKUP(L408,'Grades Lookup'!$A$10:$B$12,2,TRUE)</f>
        <v>ops-</v>
      </c>
    </row>
    <row r="409" spans="1:16" x14ac:dyDescent="0.3">
      <c r="A409" t="s">
        <v>249</v>
      </c>
      <c r="B409">
        <f>INDEX('Hitter Staging'!C:C,MATCH(A409,'Hitter Staging'!A:A,0))</f>
        <v>633</v>
      </c>
      <c r="C409">
        <f>INDEX('Hitter Staging'!D:D,MATCH(A409,'Hitter Staging'!A:A,0))</f>
        <v>66</v>
      </c>
      <c r="D409">
        <f>INDEX('Hitter Staging'!L:L,MATCH(A409,'Hitter Staging'!A:A,0))</f>
        <v>-0.99794413688503658</v>
      </c>
      <c r="E409">
        <f>INDEX('Hitter Staging'!M:M,MATCH(A409,'Hitter Staging'!A:A,0))</f>
        <v>-0.55325844989815542</v>
      </c>
      <c r="F409">
        <f>INDEX('Hitter Staging'!N:N,MATCH(A409,'Hitter Staging'!A:A,0))</f>
        <v>3.6349575513959036</v>
      </c>
      <c r="G409">
        <f>INDEX('Hitter Staging'!O:O,MATCH(A409,'Hitter Staging'!A:A,0))</f>
        <v>2.8228991714296527</v>
      </c>
      <c r="H409">
        <f>INDEX('Hitter Staging'!P:P,MATCH(A409,'Hitter Staging'!A:A,0))</f>
        <v>0.82814540261252967</v>
      </c>
      <c r="J409">
        <f t="shared" si="11"/>
        <v>-1.551202586783192</v>
      </c>
      <c r="K409">
        <f t="shared" si="12"/>
        <v>6.4578567228255563</v>
      </c>
      <c r="L409">
        <f>STANDARDIZE(C409,Averages!$B$20,Averages!$B$21)</f>
        <v>-0.61754447064908957</v>
      </c>
      <c r="N409" t="str">
        <f>VLOOKUP(J409,'Grades Lookup'!$A$2:$B$4,2,TRUE)</f>
        <v>p-</v>
      </c>
      <c r="O409" t="str">
        <f>VLOOKUP(K409,'Grades Lookup'!$A$6:$B$8,2,TRUE)</f>
        <v>S+</v>
      </c>
      <c r="P409" t="str">
        <f>VLOOKUP(L409,'Grades Lookup'!$A$10:$B$12,2,TRUE)</f>
        <v>ops-</v>
      </c>
    </row>
    <row r="410" spans="1:16" x14ac:dyDescent="0.3">
      <c r="A410" t="s">
        <v>250</v>
      </c>
      <c r="B410">
        <f>INDEX('Hitter Staging'!C:C,MATCH(A410,'Hitter Staging'!A:A,0))</f>
        <v>417</v>
      </c>
      <c r="C410">
        <f>INDEX('Hitter Staging'!D:D,MATCH(A410,'Hitter Staging'!A:A,0))</f>
        <v>71</v>
      </c>
      <c r="D410">
        <f>INDEX('Hitter Staging'!L:L,MATCH(A410,'Hitter Staging'!A:A,0))</f>
        <v>0.40085965854952565</v>
      </c>
      <c r="E410">
        <f>INDEX('Hitter Staging'!M:M,MATCH(A410,'Hitter Staging'!A:A,0))</f>
        <v>-0.55325844989815542</v>
      </c>
      <c r="F410">
        <f>INDEX('Hitter Staging'!N:N,MATCH(A410,'Hitter Staging'!A:A,0))</f>
        <v>-0.38069873174358554</v>
      </c>
      <c r="G410">
        <f>INDEX('Hitter Staging'!O:O,MATCH(A410,'Hitter Staging'!A:A,0))</f>
        <v>-0.5378295086778444</v>
      </c>
      <c r="H410">
        <f>INDEX('Hitter Staging'!P:P,MATCH(A410,'Hitter Staging'!A:A,0))</f>
        <v>-1.439555687364567</v>
      </c>
      <c r="J410">
        <f t="shared" si="11"/>
        <v>-0.15239879134862977</v>
      </c>
      <c r="K410">
        <f t="shared" si="12"/>
        <v>-0.91852824042142989</v>
      </c>
      <c r="L410">
        <f>STANDARDIZE(C410,Averages!$B$20,Averages!$B$21)</f>
        <v>-0.47419714350756936</v>
      </c>
      <c r="N410" t="str">
        <f>VLOOKUP(J410,'Grades Lookup'!$A$2:$B$4,2,TRUE)</f>
        <v>p-</v>
      </c>
      <c r="O410" t="str">
        <f>VLOOKUP(K410,'Grades Lookup'!$A$6:$B$8,2,TRUE)</f>
        <v>s-</v>
      </c>
      <c r="P410" t="str">
        <f>VLOOKUP(L410,'Grades Lookup'!$A$10:$B$12,2,TRUE)</f>
        <v>ops-</v>
      </c>
    </row>
    <row r="411" spans="1:16" x14ac:dyDescent="0.3">
      <c r="A411" t="s">
        <v>1514</v>
      </c>
      <c r="B411">
        <f>INDEX('Hitter Staging'!C:C,MATCH(A411,'Hitter Staging'!A:A,0))</f>
        <v>144</v>
      </c>
      <c r="C411">
        <f>INDEX('Hitter Staging'!D:D,MATCH(A411,'Hitter Staging'!A:A,0))</f>
        <v>65</v>
      </c>
      <c r="D411">
        <f>INDEX('Hitter Staging'!L:L,MATCH(A411,'Hitter Staging'!A:A,0))</f>
        <v>-0.58566512349379696</v>
      </c>
      <c r="E411">
        <f>INDEX('Hitter Staging'!M:M,MATCH(A411,'Hitter Staging'!A:A,0))</f>
        <v>-0.55325844989815542</v>
      </c>
      <c r="F411">
        <f>INDEX('Hitter Staging'!N:N,MATCH(A411,'Hitter Staging'!A:A,0))</f>
        <v>-0.34245438618987617</v>
      </c>
      <c r="G411">
        <f>INDEX('Hitter Staging'!O:O,MATCH(A411,'Hitter Staging'!A:A,0))</f>
        <v>-0.21776011057236869</v>
      </c>
      <c r="H411">
        <f>INDEX('Hitter Staging'!P:P,MATCH(A411,'Hitter Staging'!A:A,0))</f>
        <v>-1.439555687364567</v>
      </c>
      <c r="J411">
        <f t="shared" si="11"/>
        <v>-1.1389235733919523</v>
      </c>
      <c r="K411">
        <f t="shared" si="12"/>
        <v>-0.56021449676224488</v>
      </c>
      <c r="L411">
        <f>STANDARDIZE(C411,Averages!$B$20,Averages!$B$21)</f>
        <v>-0.64621393607739364</v>
      </c>
      <c r="N411" t="str">
        <f>VLOOKUP(J411,'Grades Lookup'!$A$2:$B$4,2,TRUE)</f>
        <v>p-</v>
      </c>
      <c r="O411" t="str">
        <f>VLOOKUP(K411,'Grades Lookup'!$A$6:$B$8,2,TRUE)</f>
        <v>s-</v>
      </c>
      <c r="P411" t="str">
        <f>VLOOKUP(L411,'Grades Lookup'!$A$10:$B$12,2,TRUE)</f>
        <v>ops-</v>
      </c>
    </row>
    <row r="412" spans="1:16" x14ac:dyDescent="0.3">
      <c r="A412" t="s">
        <v>1271</v>
      </c>
      <c r="B412">
        <f>INDEX('Hitter Staging'!C:C,MATCH(A412,'Hitter Staging'!A:A,0))</f>
        <v>107</v>
      </c>
      <c r="C412">
        <f>INDEX('Hitter Staging'!D:D,MATCH(A412,'Hitter Staging'!A:A,0))</f>
        <v>67</v>
      </c>
      <c r="D412">
        <f>INDEX('Hitter Staging'!L:L,MATCH(A412,'Hitter Staging'!A:A,0))</f>
        <v>-1.4985686531458273</v>
      </c>
      <c r="E412">
        <f>INDEX('Hitter Staging'!M:M,MATCH(A412,'Hitter Staging'!A:A,0))</f>
        <v>-0.55325844989815542</v>
      </c>
      <c r="F412">
        <f>INDEX('Hitter Staging'!N:N,MATCH(A412,'Hitter Staging'!A:A,0))</f>
        <v>-0.57192045951213266</v>
      </c>
      <c r="G412">
        <f>INDEX('Hitter Staging'!O:O,MATCH(A412,'Hitter Staging'!A:A,0))</f>
        <v>-0.1110703112038766</v>
      </c>
      <c r="H412">
        <f>INDEX('Hitter Staging'!P:P,MATCH(A412,'Hitter Staging'!A:A,0))</f>
        <v>2.5289212200953521</v>
      </c>
      <c r="J412">
        <f t="shared" si="11"/>
        <v>-2.0518271030439825</v>
      </c>
      <c r="K412">
        <f t="shared" si="12"/>
        <v>-0.68299077071600922</v>
      </c>
      <c r="L412">
        <f>STANDARDIZE(C412,Averages!$B$20,Averages!$B$21)</f>
        <v>-0.58887500522078562</v>
      </c>
      <c r="N412" t="str">
        <f>VLOOKUP(J412,'Grades Lookup'!$A$2:$B$4,2,TRUE)</f>
        <v>p-</v>
      </c>
      <c r="O412" t="str">
        <f>VLOOKUP(K412,'Grades Lookup'!$A$6:$B$8,2,TRUE)</f>
        <v>s-</v>
      </c>
      <c r="P412" t="str">
        <f>VLOOKUP(L412,'Grades Lookup'!$A$10:$B$12,2,TRUE)</f>
        <v>ops-</v>
      </c>
    </row>
    <row r="413" spans="1:16" x14ac:dyDescent="0.3">
      <c r="A413" t="s">
        <v>1266</v>
      </c>
      <c r="B413">
        <f>INDEX('Hitter Staging'!C:C,MATCH(A413,'Hitter Staging'!A:A,0))</f>
        <v>52</v>
      </c>
      <c r="C413">
        <f>INDEX('Hitter Staging'!D:D,MATCH(A413,'Hitter Staging'!A:A,0))</f>
        <v>67</v>
      </c>
      <c r="D413">
        <f>INDEX('Hitter Staging'!L:L,MATCH(A413,'Hitter Staging'!A:A,0))</f>
        <v>-5.5592106276489348E-2</v>
      </c>
      <c r="E413">
        <f>INDEX('Hitter Staging'!M:M,MATCH(A413,'Hitter Staging'!A:A,0))</f>
        <v>-0.572368795346891</v>
      </c>
      <c r="F413">
        <f>INDEX('Hitter Staging'!N:N,MATCH(A413,'Hitter Staging'!A:A,0))</f>
        <v>7.82334149009275E-2</v>
      </c>
      <c r="G413">
        <f>INDEX('Hitter Staging'!O:O,MATCH(A413,'Hitter Staging'!A:A,0))</f>
        <v>0.20899908690159916</v>
      </c>
      <c r="H413">
        <f>INDEX('Hitter Staging'!P:P,MATCH(A413,'Hitter Staging'!A:A,0))</f>
        <v>0.82814540261252967</v>
      </c>
      <c r="J413">
        <f t="shared" si="11"/>
        <v>-0.62796090162338036</v>
      </c>
      <c r="K413">
        <f t="shared" si="12"/>
        <v>0.28723250180252669</v>
      </c>
      <c r="L413">
        <f>STANDARDIZE(C413,Averages!$B$20,Averages!$B$21)</f>
        <v>-0.58887500522078562</v>
      </c>
      <c r="N413" t="str">
        <f>VLOOKUP(J413,'Grades Lookup'!$A$2:$B$4,2,TRUE)</f>
        <v>p-</v>
      </c>
      <c r="O413" t="str">
        <f>VLOOKUP(K413,'Grades Lookup'!$A$6:$B$8,2,TRUE)</f>
        <v>s</v>
      </c>
      <c r="P413" t="str">
        <f>VLOOKUP(L413,'Grades Lookup'!$A$10:$B$12,2,TRUE)</f>
        <v>ops-</v>
      </c>
    </row>
    <row r="414" spans="1:16" x14ac:dyDescent="0.3">
      <c r="A414" t="s">
        <v>597</v>
      </c>
      <c r="B414">
        <f>INDEX('Hitter Staging'!C:C,MATCH(A414,'Hitter Staging'!A:A,0))</f>
        <v>143</v>
      </c>
      <c r="C414">
        <f>INDEX('Hitter Staging'!D:D,MATCH(A414,'Hitter Staging'!A:A,0))</f>
        <v>70</v>
      </c>
      <c r="D414">
        <f>INDEX('Hitter Staging'!L:L,MATCH(A414,'Hitter Staging'!A:A,0))</f>
        <v>0.71006891859295507</v>
      </c>
      <c r="E414">
        <f>INDEX('Hitter Staging'!M:M,MATCH(A414,'Hitter Staging'!A:A,0))</f>
        <v>-0.572368795346891</v>
      </c>
      <c r="F414">
        <f>INDEX('Hitter Staging'!N:N,MATCH(A414,'Hitter Staging'!A:A,0))</f>
        <v>-0.30421004063616675</v>
      </c>
      <c r="G414">
        <f>INDEX('Hitter Staging'!O:O,MATCH(A414,'Hitter Staging'!A:A,0))</f>
        <v>-1.4980377029942724</v>
      </c>
      <c r="H414">
        <f>INDEX('Hitter Staging'!P:P,MATCH(A414,'Hitter Staging'!A:A,0))</f>
        <v>-1.1560930511174297</v>
      </c>
      <c r="J414">
        <f t="shared" si="11"/>
        <v>0.13770012324606407</v>
      </c>
      <c r="K414">
        <f t="shared" si="12"/>
        <v>-1.8022477436304392</v>
      </c>
      <c r="L414">
        <f>STANDARDIZE(C414,Averages!$B$20,Averages!$B$21)</f>
        <v>-0.50286660893587343</v>
      </c>
      <c r="N414" t="str">
        <f>VLOOKUP(J414,'Grades Lookup'!$A$2:$B$4,2,TRUE)</f>
        <v>p</v>
      </c>
      <c r="O414" t="str">
        <f>VLOOKUP(K414,'Grades Lookup'!$A$6:$B$8,2,TRUE)</f>
        <v>s-</v>
      </c>
      <c r="P414" t="str">
        <f>VLOOKUP(L414,'Grades Lookup'!$A$10:$B$12,2,TRUE)</f>
        <v>ops-</v>
      </c>
    </row>
    <row r="415" spans="1:16" x14ac:dyDescent="0.3">
      <c r="A415" t="s">
        <v>251</v>
      </c>
      <c r="B415">
        <f>INDEX('Hitter Staging'!C:C,MATCH(A415,'Hitter Staging'!A:A,0))</f>
        <v>551</v>
      </c>
      <c r="C415">
        <f>INDEX('Hitter Staging'!D:D,MATCH(A415,'Hitter Staging'!A:A,0))</f>
        <v>66</v>
      </c>
      <c r="D415">
        <f>INDEX('Hitter Staging'!L:L,MATCH(A415,'Hitter Staging'!A:A,0))</f>
        <v>-0.93904713497200232</v>
      </c>
      <c r="E415">
        <f>INDEX('Hitter Staging'!M:M,MATCH(A415,'Hitter Staging'!A:A,0))</f>
        <v>-0.59147914079562669</v>
      </c>
      <c r="F415">
        <f>INDEX('Hitter Staging'!N:N,MATCH(A415,'Hitter Staging'!A:A,0))</f>
        <v>0.61365425265285933</v>
      </c>
      <c r="G415">
        <f>INDEX('Hitter Staging'!O:O,MATCH(A415,'Hitter Staging'!A:A,0))</f>
        <v>-0.27110501025661449</v>
      </c>
      <c r="H415">
        <f>INDEX('Hitter Staging'!P:P,MATCH(A415,'Hitter Staging'!A:A,0))</f>
        <v>0.26122013011825546</v>
      </c>
      <c r="J415">
        <f t="shared" si="11"/>
        <v>-1.530526275767629</v>
      </c>
      <c r="K415">
        <f t="shared" si="12"/>
        <v>0.34254924239624485</v>
      </c>
      <c r="L415">
        <f>STANDARDIZE(C415,Averages!$B$20,Averages!$B$21)</f>
        <v>-0.61754447064908957</v>
      </c>
      <c r="N415" t="str">
        <f>VLOOKUP(J415,'Grades Lookup'!$A$2:$B$4,2,TRUE)</f>
        <v>p-</v>
      </c>
      <c r="O415" t="str">
        <f>VLOOKUP(K415,'Grades Lookup'!$A$6:$B$8,2,TRUE)</f>
        <v>s</v>
      </c>
      <c r="P415" t="str">
        <f>VLOOKUP(L415,'Grades Lookup'!$A$10:$B$12,2,TRUE)</f>
        <v>ops-</v>
      </c>
    </row>
    <row r="416" spans="1:16" x14ac:dyDescent="0.3">
      <c r="A416" t="s">
        <v>1515</v>
      </c>
      <c r="B416">
        <f>INDEX('Hitter Staging'!C:C,MATCH(A416,'Hitter Staging'!A:A,0))</f>
        <v>187</v>
      </c>
      <c r="C416">
        <f>INDEX('Hitter Staging'!D:D,MATCH(A416,'Hitter Staging'!A:A,0))</f>
        <v>70</v>
      </c>
      <c r="D416">
        <f>INDEX('Hitter Staging'!L:L,MATCH(A416,'Hitter Staging'!A:A,0))</f>
        <v>0.25361715376694005</v>
      </c>
      <c r="E416">
        <f>INDEX('Hitter Staging'!M:M,MATCH(A416,'Hitter Staging'!A:A,0))</f>
        <v>-0.59147914079562669</v>
      </c>
      <c r="F416">
        <f>INDEX('Hitter Staging'!N:N,MATCH(A416,'Hitter Staging'!A:A,0))</f>
        <v>-0.15123265842132902</v>
      </c>
      <c r="G416">
        <f>INDEX('Hitter Staging'!O:O,MATCH(A416,'Hitter Staging'!A:A,0))</f>
        <v>0.6891031840598133</v>
      </c>
      <c r="H416">
        <f>INDEX('Hitter Staging'!P:P,MATCH(A416,'Hitter Staging'!A:A,0))</f>
        <v>-0.30570514237601842</v>
      </c>
      <c r="J416">
        <f t="shared" si="11"/>
        <v>-0.33786198702868664</v>
      </c>
      <c r="K416">
        <f t="shared" si="12"/>
        <v>0.53787052563848425</v>
      </c>
      <c r="L416">
        <f>STANDARDIZE(C416,Averages!$B$20,Averages!$B$21)</f>
        <v>-0.50286660893587343</v>
      </c>
      <c r="N416" t="str">
        <f>VLOOKUP(J416,'Grades Lookup'!$A$2:$B$4,2,TRUE)</f>
        <v>p-</v>
      </c>
      <c r="O416" t="str">
        <f>VLOOKUP(K416,'Grades Lookup'!$A$6:$B$8,2,TRUE)</f>
        <v>s</v>
      </c>
      <c r="P416" t="str">
        <f>VLOOKUP(L416,'Grades Lookup'!$A$10:$B$12,2,TRUE)</f>
        <v>ops-</v>
      </c>
    </row>
    <row r="417" spans="1:16" x14ac:dyDescent="0.3">
      <c r="A417" t="s">
        <v>532</v>
      </c>
      <c r="B417">
        <f>INDEX('Hitter Staging'!C:C,MATCH(A417,'Hitter Staging'!A:A,0))</f>
        <v>252</v>
      </c>
      <c r="C417">
        <f>INDEX('Hitter Staging'!D:D,MATCH(A417,'Hitter Staging'!A:A,0))</f>
        <v>69</v>
      </c>
      <c r="D417">
        <f>INDEX('Hitter Staging'!L:L,MATCH(A417,'Hitter Staging'!A:A,0))</f>
        <v>-0.62983787492857268</v>
      </c>
      <c r="E417">
        <f>INDEX('Hitter Staging'!M:M,MATCH(A417,'Hitter Staging'!A:A,0))</f>
        <v>-0.61058948624436227</v>
      </c>
      <c r="F417">
        <f>INDEX('Hitter Staging'!N:N,MATCH(A417,'Hitter Staging'!A:A,0))</f>
        <v>-1.3750517161400304</v>
      </c>
      <c r="G417">
        <f>INDEX('Hitter Staging'!O:O,MATCH(A417,'Hitter Staging'!A:A,0))</f>
        <v>-1.4980377029942724</v>
      </c>
      <c r="H417">
        <f>INDEX('Hitter Staging'!P:P,MATCH(A417,'Hitter Staging'!A:A,0))</f>
        <v>-2.2242506128881491E-2</v>
      </c>
      <c r="J417">
        <f t="shared" si="11"/>
        <v>-1.2404273611729351</v>
      </c>
      <c r="K417">
        <f t="shared" si="12"/>
        <v>-2.8730894191343026</v>
      </c>
      <c r="L417">
        <f>STANDARDIZE(C417,Averages!$B$20,Averages!$B$21)</f>
        <v>-0.53153607436417749</v>
      </c>
      <c r="N417" t="str">
        <f>VLOOKUP(J417,'Grades Lookup'!$A$2:$B$4,2,TRUE)</f>
        <v>p-</v>
      </c>
      <c r="O417" t="str">
        <f>VLOOKUP(K417,'Grades Lookup'!$A$6:$B$8,2,TRUE)</f>
        <v>s-</v>
      </c>
      <c r="P417" t="str">
        <f>VLOOKUP(L417,'Grades Lookup'!$A$10:$B$12,2,TRUE)</f>
        <v>ops-</v>
      </c>
    </row>
    <row r="418" spans="1:16" x14ac:dyDescent="0.3">
      <c r="A418" t="s">
        <v>600</v>
      </c>
      <c r="B418">
        <f>INDEX('Hitter Staging'!C:C,MATCH(A418,'Hitter Staging'!A:A,0))</f>
        <v>60</v>
      </c>
      <c r="C418">
        <f>INDEX('Hitter Staging'!D:D,MATCH(A418,'Hitter Staging'!A:A,0))</f>
        <v>64</v>
      </c>
      <c r="D418">
        <f>INDEX('Hitter Staging'!L:L,MATCH(A418,'Hitter Staging'!A:A,0))</f>
        <v>-1.5280171541023444</v>
      </c>
      <c r="E418">
        <f>INDEX('Hitter Staging'!M:M,MATCH(A418,'Hitter Staging'!A:A,0))</f>
        <v>-0.61058948624436227</v>
      </c>
      <c r="F418">
        <f>INDEX('Hitter Staging'!N:N,MATCH(A418,'Hitter Staging'!A:A,0))</f>
        <v>3.9989069347218069E-2</v>
      </c>
      <c r="G418">
        <f>INDEX('Hitter Staging'!O:O,MATCH(A418,'Hitter Staging'!A:A,0))</f>
        <v>-0.43113970930935258</v>
      </c>
      <c r="H418">
        <f>INDEX('Hitter Staging'!P:P,MATCH(A418,'Hitter Staging'!A:A,0))</f>
        <v>-1.1560930511174297</v>
      </c>
      <c r="J418">
        <f t="shared" si="11"/>
        <v>-2.1386066403467066</v>
      </c>
      <c r="K418">
        <f t="shared" si="12"/>
        <v>-0.39115063996213451</v>
      </c>
      <c r="L418">
        <f>STANDARDIZE(C418,Averages!$B$20,Averages!$B$21)</f>
        <v>-0.6748834015056977</v>
      </c>
      <c r="N418" t="str">
        <f>VLOOKUP(J418,'Grades Lookup'!$A$2:$B$4,2,TRUE)</f>
        <v>p-</v>
      </c>
      <c r="O418" t="str">
        <f>VLOOKUP(K418,'Grades Lookup'!$A$6:$B$8,2,TRUE)</f>
        <v>s-</v>
      </c>
      <c r="P418" t="str">
        <f>VLOOKUP(L418,'Grades Lookup'!$A$10:$B$12,2,TRUE)</f>
        <v>ops-</v>
      </c>
    </row>
    <row r="419" spans="1:16" x14ac:dyDescent="0.3">
      <c r="A419" t="s">
        <v>1516</v>
      </c>
      <c r="B419">
        <f>INDEX('Hitter Staging'!C:C,MATCH(A419,'Hitter Staging'!A:A,0))</f>
        <v>47</v>
      </c>
      <c r="C419">
        <f>INDEX('Hitter Staging'!D:D,MATCH(A419,'Hitter Staging'!A:A,0))</f>
        <v>69</v>
      </c>
      <c r="D419">
        <f>INDEX('Hitter Staging'!L:L,MATCH(A419,'Hitter Staging'!A:A,0))</f>
        <v>0.34196265663649145</v>
      </c>
      <c r="E419">
        <f>INDEX('Hitter Staging'!M:M,MATCH(A419,'Hitter Staging'!A:A,0))</f>
        <v>-0.62969983169309784</v>
      </c>
      <c r="F419">
        <f>INDEX('Hitter Staging'!N:N,MATCH(A419,'Hitter Staging'!A:A,0))</f>
        <v>0.15472210600834635</v>
      </c>
      <c r="G419">
        <f>INDEX('Hitter Staging'!O:O,MATCH(A419,'Hitter Staging'!A:A,0))</f>
        <v>0.74244808374405902</v>
      </c>
      <c r="H419">
        <f>INDEX('Hitter Staging'!P:P,MATCH(A419,'Hitter Staging'!A:A,0))</f>
        <v>-0.58916777862315572</v>
      </c>
      <c r="J419">
        <f t="shared" si="11"/>
        <v>-0.2877371750566064</v>
      </c>
      <c r="K419">
        <f t="shared" si="12"/>
        <v>0.89717018975240537</v>
      </c>
      <c r="L419">
        <f>STANDARDIZE(C419,Averages!$B$20,Averages!$B$21)</f>
        <v>-0.53153607436417749</v>
      </c>
      <c r="N419" t="str">
        <f>VLOOKUP(J419,'Grades Lookup'!$A$2:$B$4,2,TRUE)</f>
        <v>p-</v>
      </c>
      <c r="O419" t="str">
        <f>VLOOKUP(K419,'Grades Lookup'!$A$6:$B$8,2,TRUE)</f>
        <v>s</v>
      </c>
      <c r="P419" t="str">
        <f>VLOOKUP(L419,'Grades Lookup'!$A$10:$B$12,2,TRUE)</f>
        <v>ops-</v>
      </c>
    </row>
    <row r="420" spans="1:16" x14ac:dyDescent="0.3">
      <c r="A420" t="s">
        <v>1517</v>
      </c>
      <c r="B420">
        <f>INDEX('Hitter Staging'!C:C,MATCH(A420,'Hitter Staging'!A:A,0))</f>
        <v>348</v>
      </c>
      <c r="C420">
        <f>INDEX('Hitter Staging'!D:D,MATCH(A420,'Hitter Staging'!A:A,0))</f>
        <v>65</v>
      </c>
      <c r="D420">
        <f>INDEX('Hitter Staging'!L:L,MATCH(A420,'Hitter Staging'!A:A,0))</f>
        <v>-0.76235612923289975</v>
      </c>
      <c r="E420">
        <f>INDEX('Hitter Staging'!M:M,MATCH(A420,'Hitter Staging'!A:A,0))</f>
        <v>-0.62969983169309784</v>
      </c>
      <c r="F420">
        <f>INDEX('Hitter Staging'!N:N,MATCH(A420,'Hitter Staging'!A:A,0))</f>
        <v>-0.41894307729729502</v>
      </c>
      <c r="G420">
        <f>INDEX('Hitter Staging'!O:O,MATCH(A420,'Hitter Staging'!A:A,0))</f>
        <v>0.95582768248104322</v>
      </c>
      <c r="H420">
        <f>INDEX('Hitter Staging'!P:P,MATCH(A420,'Hitter Staging'!A:A,0))</f>
        <v>-2.2242506128881491E-2</v>
      </c>
      <c r="J420">
        <f t="shared" si="11"/>
        <v>-1.3920559609259975</v>
      </c>
      <c r="K420">
        <f t="shared" si="12"/>
        <v>0.53688460518374814</v>
      </c>
      <c r="L420">
        <f>STANDARDIZE(C420,Averages!$B$20,Averages!$B$21)</f>
        <v>-0.64621393607739364</v>
      </c>
      <c r="N420" t="str">
        <f>VLOOKUP(J420,'Grades Lookup'!$A$2:$B$4,2,TRUE)</f>
        <v>p-</v>
      </c>
      <c r="O420" t="str">
        <f>VLOOKUP(K420,'Grades Lookup'!$A$6:$B$8,2,TRUE)</f>
        <v>s</v>
      </c>
      <c r="P420" t="str">
        <f>VLOOKUP(L420,'Grades Lookup'!$A$10:$B$12,2,TRUE)</f>
        <v>ops-</v>
      </c>
    </row>
    <row r="421" spans="1:16" x14ac:dyDescent="0.3">
      <c r="A421" t="s">
        <v>472</v>
      </c>
      <c r="B421">
        <f>INDEX('Hitter Staging'!C:C,MATCH(A421,'Hitter Staging'!A:A,0))</f>
        <v>147</v>
      </c>
      <c r="C421">
        <f>INDEX('Hitter Staging'!D:D,MATCH(A421,'Hitter Staging'!A:A,0))</f>
        <v>67</v>
      </c>
      <c r="D421">
        <f>INDEX('Hitter Staging'!L:L,MATCH(A421,'Hitter Staging'!A:A,0))</f>
        <v>-0.71818337779812402</v>
      </c>
      <c r="E421">
        <f>INDEX('Hitter Staging'!M:M,MATCH(A421,'Hitter Staging'!A:A,0))</f>
        <v>-0.62969983169309784</v>
      </c>
      <c r="F421">
        <f>INDEX('Hitter Staging'!N:N,MATCH(A421,'Hitter Staging'!A:A,0))</f>
        <v>-0.49543176840471381</v>
      </c>
      <c r="G421">
        <f>INDEX('Hitter Staging'!O:O,MATCH(A421,'Hitter Staging'!A:A,0))</f>
        <v>-1.2846581042572882</v>
      </c>
      <c r="H421">
        <f>INDEX('Hitter Staging'!P:P,MATCH(A421,'Hitter Staging'!A:A,0))</f>
        <v>1.6785333113539409</v>
      </c>
      <c r="J421">
        <f t="shared" si="11"/>
        <v>-1.3478832094912219</v>
      </c>
      <c r="K421">
        <f t="shared" si="12"/>
        <v>-1.780089872662002</v>
      </c>
      <c r="L421">
        <f>STANDARDIZE(C421,Averages!$B$20,Averages!$B$21)</f>
        <v>-0.58887500522078562</v>
      </c>
      <c r="N421" t="str">
        <f>VLOOKUP(J421,'Grades Lookup'!$A$2:$B$4,2,TRUE)</f>
        <v>p-</v>
      </c>
      <c r="O421" t="str">
        <f>VLOOKUP(K421,'Grades Lookup'!$A$6:$B$8,2,TRUE)</f>
        <v>s-</v>
      </c>
      <c r="P421" t="str">
        <f>VLOOKUP(L421,'Grades Lookup'!$A$10:$B$12,2,TRUE)</f>
        <v>ops-</v>
      </c>
    </row>
    <row r="422" spans="1:16" x14ac:dyDescent="0.3">
      <c r="A422" t="s">
        <v>1518</v>
      </c>
      <c r="B422">
        <f>INDEX('Hitter Staging'!C:C,MATCH(A422,'Hitter Staging'!A:A,0))</f>
        <v>266</v>
      </c>
      <c r="C422">
        <f>INDEX('Hitter Staging'!D:D,MATCH(A422,'Hitter Staging'!A:A,0))</f>
        <v>49</v>
      </c>
      <c r="D422">
        <f>INDEX('Hitter Staging'!L:L,MATCH(A422,'Hitter Staging'!A:A,0))</f>
        <v>-1.6458111579284127</v>
      </c>
      <c r="E422">
        <f>INDEX('Hitter Staging'!M:M,MATCH(A422,'Hitter Staging'!A:A,0))</f>
        <v>-0.62969983169309784</v>
      </c>
      <c r="F422">
        <f>INDEX('Hitter Staging'!N:N,MATCH(A422,'Hitter Staging'!A:A,0))</f>
        <v>-0.49543176840471381</v>
      </c>
      <c r="G422">
        <f>INDEX('Hitter Staging'!O:O,MATCH(A422,'Hitter Staging'!A:A,0))</f>
        <v>-0.5378295086778444</v>
      </c>
      <c r="H422">
        <f>INDEX('Hitter Staging'!P:P,MATCH(A422,'Hitter Staging'!A:A,0))</f>
        <v>0.82814540261252967</v>
      </c>
      <c r="J422">
        <f t="shared" si="11"/>
        <v>-2.2755109896215107</v>
      </c>
      <c r="K422">
        <f t="shared" si="12"/>
        <v>-1.0332612770825582</v>
      </c>
      <c r="L422">
        <f>STANDARDIZE(C422,Averages!$B$20,Averages!$B$21)</f>
        <v>-1.1049253829302585</v>
      </c>
      <c r="N422" t="str">
        <f>VLOOKUP(J422,'Grades Lookup'!$A$2:$B$4,2,TRUE)</f>
        <v>p-</v>
      </c>
      <c r="O422" t="str">
        <f>VLOOKUP(K422,'Grades Lookup'!$A$6:$B$8,2,TRUE)</f>
        <v>s-</v>
      </c>
      <c r="P422" t="str">
        <f>VLOOKUP(L422,'Grades Lookup'!$A$10:$B$12,2,TRUE)</f>
        <v>ops-</v>
      </c>
    </row>
    <row r="423" spans="1:16" x14ac:dyDescent="0.3">
      <c r="A423" t="s">
        <v>1318</v>
      </c>
      <c r="B423">
        <f>INDEX('Hitter Staging'!C:C,MATCH(A423,'Hitter Staging'!A:A,0))</f>
        <v>181</v>
      </c>
      <c r="C423">
        <f>INDEX('Hitter Staging'!D:D,MATCH(A423,'Hitter Staging'!A:A,0))</f>
        <v>64</v>
      </c>
      <c r="D423">
        <f>INDEX('Hitter Staging'!L:L,MATCH(A423,'Hitter Staging'!A:A,0))</f>
        <v>-1.4102231502762759</v>
      </c>
      <c r="E423">
        <f>INDEX('Hitter Staging'!M:M,MATCH(A423,'Hitter Staging'!A:A,0))</f>
        <v>-0.64881017714183353</v>
      </c>
      <c r="F423">
        <f>INDEX('Hitter Staging'!N:N,MATCH(A423,'Hitter Staging'!A:A,0))</f>
        <v>-0.9543639150492268</v>
      </c>
      <c r="G423">
        <f>INDEX('Hitter Staging'!O:O,MATCH(A423,'Hitter Staging'!A:A,0))</f>
        <v>0.10230928753310731</v>
      </c>
      <c r="H423">
        <f>INDEX('Hitter Staging'!P:P,MATCH(A423,'Hitter Staging'!A:A,0))</f>
        <v>0.82814540261252967</v>
      </c>
      <c r="J423">
        <f t="shared" si="11"/>
        <v>-2.0590333274181094</v>
      </c>
      <c r="K423">
        <f t="shared" si="12"/>
        <v>-0.85205462751611949</v>
      </c>
      <c r="L423">
        <f>STANDARDIZE(C423,Averages!$B$20,Averages!$B$21)</f>
        <v>-0.6748834015056977</v>
      </c>
      <c r="N423" t="str">
        <f>VLOOKUP(J423,'Grades Lookup'!$A$2:$B$4,2,TRUE)</f>
        <v>p-</v>
      </c>
      <c r="O423" t="str">
        <f>VLOOKUP(K423,'Grades Lookup'!$A$6:$B$8,2,TRUE)</f>
        <v>s-</v>
      </c>
      <c r="P423" t="str">
        <f>VLOOKUP(L423,'Grades Lookup'!$A$10:$B$12,2,TRUE)</f>
        <v>ops-</v>
      </c>
    </row>
    <row r="424" spans="1:16" x14ac:dyDescent="0.3">
      <c r="A424" t="s">
        <v>252</v>
      </c>
      <c r="B424">
        <f>INDEX('Hitter Staging'!C:C,MATCH(A424,'Hitter Staging'!A:A,0))</f>
        <v>465</v>
      </c>
      <c r="C424">
        <f>INDEX('Hitter Staging'!D:D,MATCH(A424,'Hitter Staging'!A:A,0))</f>
        <v>62</v>
      </c>
      <c r="D424">
        <f>INDEX('Hitter Staging'!L:L,MATCH(A424,'Hitter Staging'!A:A,0))</f>
        <v>-0.5562166225372801</v>
      </c>
      <c r="E424">
        <f>INDEX('Hitter Staging'!M:M,MATCH(A424,'Hitter Staging'!A:A,0))</f>
        <v>-0.64881017714183353</v>
      </c>
      <c r="F424">
        <f>INDEX('Hitter Staging'!N:N,MATCH(A424,'Hitter Staging'!A:A,0))</f>
        <v>-1.336807370586321</v>
      </c>
      <c r="G424">
        <f>INDEX('Hitter Staging'!O:O,MATCH(A424,'Hitter Staging'!A:A,0))</f>
        <v>-0.91124380646756642</v>
      </c>
      <c r="H424">
        <f>INDEX('Hitter Staging'!P:P,MATCH(A424,'Hitter Staging'!A:A,0))</f>
        <v>0.26122013011825546</v>
      </c>
      <c r="J424">
        <f t="shared" si="11"/>
        <v>-1.2050267996791137</v>
      </c>
      <c r="K424">
        <f t="shared" si="12"/>
        <v>-2.2480511770538874</v>
      </c>
      <c r="L424">
        <f>STANDARDIZE(C424,Averages!$B$20,Averages!$B$21)</f>
        <v>-0.73222233236230583</v>
      </c>
      <c r="N424" t="str">
        <f>VLOOKUP(J424,'Grades Lookup'!$A$2:$B$4,2,TRUE)</f>
        <v>p-</v>
      </c>
      <c r="O424" t="str">
        <f>VLOOKUP(K424,'Grades Lookup'!$A$6:$B$8,2,TRUE)</f>
        <v>s-</v>
      </c>
      <c r="P424" t="str">
        <f>VLOOKUP(L424,'Grades Lookup'!$A$10:$B$12,2,TRUE)</f>
        <v>ops-</v>
      </c>
    </row>
    <row r="425" spans="1:16" x14ac:dyDescent="0.3">
      <c r="A425" t="s">
        <v>253</v>
      </c>
      <c r="B425">
        <f>INDEX('Hitter Staging'!C:C,MATCH(A425,'Hitter Staging'!A:A,0))</f>
        <v>518</v>
      </c>
      <c r="C425">
        <f>INDEX('Hitter Staging'!D:D,MATCH(A425,'Hitter Staging'!A:A,0))</f>
        <v>62</v>
      </c>
      <c r="D425">
        <f>INDEX('Hitter Staging'!L:L,MATCH(A425,'Hitter Staging'!A:A,0))</f>
        <v>-1.3218776474067244</v>
      </c>
      <c r="E425">
        <f>INDEX('Hitter Staging'!M:M,MATCH(A425,'Hitter Staging'!A:A,0))</f>
        <v>-0.64881017714183353</v>
      </c>
      <c r="F425">
        <f>INDEX('Hitter Staging'!N:N,MATCH(A425,'Hitter Staging'!A:A,0))</f>
        <v>1.0725863992973723</v>
      </c>
      <c r="G425">
        <f>INDEX('Hitter Staging'!O:O,MATCH(A425,'Hitter Staging'!A:A,0))</f>
        <v>1.1158623815337811</v>
      </c>
      <c r="H425">
        <f>INDEX('Hitter Staging'!P:P,MATCH(A425,'Hitter Staging'!A:A,0))</f>
        <v>1.1116080388596667</v>
      </c>
      <c r="J425">
        <f t="shared" si="11"/>
        <v>-1.970687824548558</v>
      </c>
      <c r="K425">
        <f t="shared" si="12"/>
        <v>2.1884487808311537</v>
      </c>
      <c r="L425">
        <f>STANDARDIZE(C425,Averages!$B$20,Averages!$B$21)</f>
        <v>-0.73222233236230583</v>
      </c>
      <c r="N425" t="str">
        <f>VLOOKUP(J425,'Grades Lookup'!$A$2:$B$4,2,TRUE)</f>
        <v>p-</v>
      </c>
      <c r="O425" t="str">
        <f>VLOOKUP(K425,'Grades Lookup'!$A$6:$B$8,2,TRUE)</f>
        <v>S+</v>
      </c>
      <c r="P425" t="str">
        <f>VLOOKUP(L425,'Grades Lookup'!$A$10:$B$12,2,TRUE)</f>
        <v>ops-</v>
      </c>
    </row>
    <row r="426" spans="1:16" x14ac:dyDescent="0.3">
      <c r="A426" t="s">
        <v>1519</v>
      </c>
      <c r="B426">
        <f>INDEX('Hitter Staging'!C:C,MATCH(A426,'Hitter Staging'!A:A,0))</f>
        <v>62</v>
      </c>
      <c r="C426">
        <f>INDEX('Hitter Staging'!D:D,MATCH(A426,'Hitter Staging'!A:A,0))</f>
        <v>67</v>
      </c>
      <c r="D426">
        <f>INDEX('Hitter Staging'!L:L,MATCH(A426,'Hitter Staging'!A:A,0))</f>
        <v>-1.4102231502762759</v>
      </c>
      <c r="E426">
        <f>INDEX('Hitter Staging'!M:M,MATCH(A426,'Hitter Staging'!A:A,0))</f>
        <v>-0.66792052259056911</v>
      </c>
      <c r="F426">
        <f>INDEX('Hitter Staging'!N:N,MATCH(A426,'Hitter Staging'!A:A,0))</f>
        <v>-0.11298831286761959</v>
      </c>
      <c r="G426">
        <f>INDEX('Hitter Staging'!O:O,MATCH(A426,'Hitter Staging'!A:A,0))</f>
        <v>0.63575828437556747</v>
      </c>
      <c r="H426">
        <f>INDEX('Hitter Staging'!P:P,MATCH(A426,'Hitter Staging'!A:A,0))</f>
        <v>-2.2242506128881491E-2</v>
      </c>
      <c r="J426">
        <f t="shared" si="11"/>
        <v>-2.0781436728668448</v>
      </c>
      <c r="K426">
        <f t="shared" si="12"/>
        <v>0.52276997150794791</v>
      </c>
      <c r="L426">
        <f>STANDARDIZE(C426,Averages!$B$20,Averages!$B$21)</f>
        <v>-0.58887500522078562</v>
      </c>
      <c r="N426" t="str">
        <f>VLOOKUP(J426,'Grades Lookup'!$A$2:$B$4,2,TRUE)</f>
        <v>p-</v>
      </c>
      <c r="O426" t="str">
        <f>VLOOKUP(K426,'Grades Lookup'!$A$6:$B$8,2,TRUE)</f>
        <v>s</v>
      </c>
      <c r="P426" t="str">
        <f>VLOOKUP(L426,'Grades Lookup'!$A$10:$B$12,2,TRUE)</f>
        <v>ops-</v>
      </c>
    </row>
    <row r="427" spans="1:16" x14ac:dyDescent="0.3">
      <c r="A427" t="s">
        <v>254</v>
      </c>
      <c r="B427">
        <f>INDEX('Hitter Staging'!C:C,MATCH(A427,'Hitter Staging'!A:A,0))</f>
        <v>651</v>
      </c>
      <c r="C427">
        <f>INDEX('Hitter Staging'!D:D,MATCH(A427,'Hitter Staging'!A:A,0))</f>
        <v>61</v>
      </c>
      <c r="D427">
        <f>INDEX('Hitter Staging'!L:L,MATCH(A427,'Hitter Staging'!A:A,0))</f>
        <v>0.54810216333211126</v>
      </c>
      <c r="E427">
        <f>INDEX('Hitter Staging'!M:M,MATCH(A427,'Hitter Staging'!A:A,0))</f>
        <v>-0.66792052259056911</v>
      </c>
      <c r="F427">
        <f>INDEX('Hitter Staging'!N:N,MATCH(A427,'Hitter Staging'!A:A,0))</f>
        <v>0.76663163486769703</v>
      </c>
      <c r="G427">
        <f>INDEX('Hitter Staging'!O:O,MATCH(A427,'Hitter Staging'!A:A,0))</f>
        <v>1.009172582165289</v>
      </c>
      <c r="H427">
        <f>INDEX('Hitter Staging'!P:P,MATCH(A427,'Hitter Staging'!A:A,0))</f>
        <v>-0.58916777862315572</v>
      </c>
      <c r="J427">
        <f t="shared" si="11"/>
        <v>-0.11981835925845785</v>
      </c>
      <c r="K427">
        <f t="shared" si="12"/>
        <v>1.7758042170329862</v>
      </c>
      <c r="L427">
        <f>STANDARDIZE(C427,Averages!$B$20,Averages!$B$21)</f>
        <v>-0.76089179779060989</v>
      </c>
      <c r="N427" t="str">
        <f>VLOOKUP(J427,'Grades Lookup'!$A$2:$B$4,2,TRUE)</f>
        <v>p-</v>
      </c>
      <c r="O427" t="str">
        <f>VLOOKUP(K427,'Grades Lookup'!$A$6:$B$8,2,TRUE)</f>
        <v>S+</v>
      </c>
      <c r="P427" t="str">
        <f>VLOOKUP(L427,'Grades Lookup'!$A$10:$B$12,2,TRUE)</f>
        <v>ops-</v>
      </c>
    </row>
    <row r="428" spans="1:16" x14ac:dyDescent="0.3">
      <c r="A428" t="s">
        <v>1520</v>
      </c>
      <c r="B428">
        <f>INDEX('Hitter Staging'!C:C,MATCH(A428,'Hitter Staging'!A:A,0))</f>
        <v>256</v>
      </c>
      <c r="C428">
        <f>INDEX('Hitter Staging'!D:D,MATCH(A428,'Hitter Staging'!A:A,0))</f>
        <v>58</v>
      </c>
      <c r="D428">
        <f>INDEX('Hitter Staging'!L:L,MATCH(A428,'Hitter Staging'!A:A,0))</f>
        <v>0.1210988994626134</v>
      </c>
      <c r="E428">
        <f>INDEX('Hitter Staging'!M:M,MATCH(A428,'Hitter Staging'!A:A,0))</f>
        <v>-0.66792052259056911</v>
      </c>
      <c r="F428">
        <f>INDEX('Hitter Staging'!N:N,MATCH(A428,'Hitter Staging'!A:A,0))</f>
        <v>0.99609770818995358</v>
      </c>
      <c r="G428">
        <f>INDEX('Hitter Staging'!O:O,MATCH(A428,'Hitter Staging'!A:A,0))</f>
        <v>0.6891031840598133</v>
      </c>
      <c r="H428">
        <f>INDEX('Hitter Staging'!P:P,MATCH(A428,'Hitter Staging'!A:A,0))</f>
        <v>-2.2242506128881491E-2</v>
      </c>
      <c r="J428">
        <f t="shared" si="11"/>
        <v>-0.54682162312795568</v>
      </c>
      <c r="K428">
        <f t="shared" si="12"/>
        <v>1.685200892249767</v>
      </c>
      <c r="L428">
        <f>STANDARDIZE(C428,Averages!$B$20,Averages!$B$21)</f>
        <v>-0.84690019407552208</v>
      </c>
      <c r="N428" t="str">
        <f>VLOOKUP(J428,'Grades Lookup'!$A$2:$B$4,2,TRUE)</f>
        <v>p-</v>
      </c>
      <c r="O428" t="str">
        <f>VLOOKUP(K428,'Grades Lookup'!$A$6:$B$8,2,TRUE)</f>
        <v>s</v>
      </c>
      <c r="P428" t="str">
        <f>VLOOKUP(L428,'Grades Lookup'!$A$10:$B$12,2,TRUE)</f>
        <v>ops-</v>
      </c>
    </row>
    <row r="429" spans="1:16" x14ac:dyDescent="0.3">
      <c r="A429" t="s">
        <v>1521</v>
      </c>
      <c r="B429">
        <f>INDEX('Hitter Staging'!C:C,MATCH(A429,'Hitter Staging'!A:A,0))</f>
        <v>198</v>
      </c>
      <c r="C429">
        <f>INDEX('Hitter Staging'!D:D,MATCH(A429,'Hitter Staging'!A:A,0))</f>
        <v>68</v>
      </c>
      <c r="D429">
        <f>INDEX('Hitter Staging'!L:L,MATCH(A429,'Hitter Staging'!A:A,0))</f>
        <v>0.34196265663649145</v>
      </c>
      <c r="E429">
        <f>INDEX('Hitter Staging'!M:M,MATCH(A429,'Hitter Staging'!A:A,0))</f>
        <v>-0.68703086803930469</v>
      </c>
      <c r="F429">
        <f>INDEX('Hitter Staging'!N:N,MATCH(A429,'Hitter Staging'!A:A,0))</f>
        <v>-0.30421004063616675</v>
      </c>
      <c r="G429">
        <f>INDEX('Hitter Staging'!O:O,MATCH(A429,'Hitter Staging'!A:A,0))</f>
        <v>-0.43113970930935258</v>
      </c>
      <c r="H429">
        <f>INDEX('Hitter Staging'!P:P,MATCH(A429,'Hitter Staging'!A:A,0))</f>
        <v>-0.58916777862315572</v>
      </c>
      <c r="J429">
        <f t="shared" si="11"/>
        <v>-0.34506821140281324</v>
      </c>
      <c r="K429">
        <f t="shared" si="12"/>
        <v>-0.73534974994551927</v>
      </c>
      <c r="L429">
        <f>STANDARDIZE(C429,Averages!$B$20,Averages!$B$21)</f>
        <v>-0.56020553979248155</v>
      </c>
      <c r="N429" t="str">
        <f>VLOOKUP(J429,'Grades Lookup'!$A$2:$B$4,2,TRUE)</f>
        <v>p-</v>
      </c>
      <c r="O429" t="str">
        <f>VLOOKUP(K429,'Grades Lookup'!$A$6:$B$8,2,TRUE)</f>
        <v>s-</v>
      </c>
      <c r="P429" t="str">
        <f>VLOOKUP(L429,'Grades Lookup'!$A$10:$B$12,2,TRUE)</f>
        <v>ops-</v>
      </c>
    </row>
    <row r="430" spans="1:16" x14ac:dyDescent="0.3">
      <c r="A430" t="s">
        <v>1197</v>
      </c>
      <c r="B430">
        <f>INDEX('Hitter Staging'!C:C,MATCH(A430,'Hitter Staging'!A:A,0))</f>
        <v>39</v>
      </c>
      <c r="C430">
        <f>INDEX('Hitter Staging'!D:D,MATCH(A430,'Hitter Staging'!A:A,0))</f>
        <v>63</v>
      </c>
      <c r="D430">
        <f>INDEX('Hitter Staging'!L:L,MATCH(A430,'Hitter Staging'!A:A,0))</f>
        <v>-0.61511362445031414</v>
      </c>
      <c r="E430">
        <f>INDEX('Hitter Staging'!M:M,MATCH(A430,'Hitter Staging'!A:A,0))</f>
        <v>-0.68703086803930469</v>
      </c>
      <c r="F430">
        <f>INDEX('Hitter Staging'!N:N,MATCH(A430,'Hitter Staging'!A:A,0))</f>
        <v>0.15472210600834635</v>
      </c>
      <c r="G430">
        <f>INDEX('Hitter Staging'!O:O,MATCH(A430,'Hitter Staging'!A:A,0))</f>
        <v>1.1692072812180274</v>
      </c>
      <c r="H430">
        <f>INDEX('Hitter Staging'!P:P,MATCH(A430,'Hitter Staging'!A:A,0))</f>
        <v>-0.30570514237601842</v>
      </c>
      <c r="J430">
        <f t="shared" si="11"/>
        <v>-1.3021444924896188</v>
      </c>
      <c r="K430">
        <f t="shared" si="12"/>
        <v>1.3239293872263738</v>
      </c>
      <c r="L430">
        <f>STANDARDIZE(C430,Averages!$B$20,Averages!$B$21)</f>
        <v>-0.70355286693400176</v>
      </c>
      <c r="N430" t="str">
        <f>VLOOKUP(J430,'Grades Lookup'!$A$2:$B$4,2,TRUE)</f>
        <v>p-</v>
      </c>
      <c r="O430" t="str">
        <f>VLOOKUP(K430,'Grades Lookup'!$A$6:$B$8,2,TRUE)</f>
        <v>s</v>
      </c>
      <c r="P430" t="str">
        <f>VLOOKUP(L430,'Grades Lookup'!$A$10:$B$12,2,TRUE)</f>
        <v>ops-</v>
      </c>
    </row>
    <row r="431" spans="1:16" x14ac:dyDescent="0.3">
      <c r="A431" t="s">
        <v>618</v>
      </c>
      <c r="B431">
        <f>INDEX('Hitter Staging'!C:C,MATCH(A431,'Hitter Staging'!A:A,0))</f>
        <v>279</v>
      </c>
      <c r="C431">
        <f>INDEX('Hitter Staging'!D:D,MATCH(A431,'Hitter Staging'!A:A,0))</f>
        <v>64</v>
      </c>
      <c r="D431">
        <f>INDEX('Hitter Staging'!L:L,MATCH(A431,'Hitter Staging'!A:A,0))</f>
        <v>-0.12921335866778216</v>
      </c>
      <c r="E431">
        <f>INDEX('Hitter Staging'!M:M,MATCH(A431,'Hitter Staging'!A:A,0))</f>
        <v>-0.68703086803930469</v>
      </c>
      <c r="F431">
        <f>INDEX('Hitter Staging'!N:N,MATCH(A431,'Hitter Staging'!A:A,0))</f>
        <v>-0.68665349617326088</v>
      </c>
      <c r="G431">
        <f>INDEX('Hitter Staging'!O:O,MATCH(A431,'Hitter Staging'!A:A,0))</f>
        <v>-1.1246234052045503</v>
      </c>
      <c r="H431">
        <f>INDEX('Hitter Staging'!P:P,MATCH(A431,'Hitter Staging'!A:A,0))</f>
        <v>-0.58916777862315572</v>
      </c>
      <c r="J431">
        <f t="shared" si="11"/>
        <v>-0.81624422670708685</v>
      </c>
      <c r="K431">
        <f t="shared" si="12"/>
        <v>-1.8112769013778112</v>
      </c>
      <c r="L431">
        <f>STANDARDIZE(C431,Averages!$B$20,Averages!$B$21)</f>
        <v>-0.6748834015056977</v>
      </c>
      <c r="N431" t="str">
        <f>VLOOKUP(J431,'Grades Lookup'!$A$2:$B$4,2,TRUE)</f>
        <v>p-</v>
      </c>
      <c r="O431" t="str">
        <f>VLOOKUP(K431,'Grades Lookup'!$A$6:$B$8,2,TRUE)</f>
        <v>s-</v>
      </c>
      <c r="P431" t="str">
        <f>VLOOKUP(L431,'Grades Lookup'!$A$10:$B$12,2,TRUE)</f>
        <v>ops-</v>
      </c>
    </row>
    <row r="432" spans="1:16" x14ac:dyDescent="0.3">
      <c r="A432" t="s">
        <v>1406</v>
      </c>
      <c r="B432">
        <f>INDEX('Hitter Staging'!C:C,MATCH(A432,'Hitter Staging'!A:A,0))</f>
        <v>111</v>
      </c>
      <c r="C432">
        <f>INDEX('Hitter Staging'!D:D,MATCH(A432,'Hitter Staging'!A:A,0))</f>
        <v>64</v>
      </c>
      <c r="D432">
        <f>INDEX('Hitter Staging'!L:L,MATCH(A432,'Hitter Staging'!A:A,0))</f>
        <v>-0.73290762827638256</v>
      </c>
      <c r="E432">
        <f>INDEX('Hitter Staging'!M:M,MATCH(A432,'Hitter Staging'!A:A,0))</f>
        <v>-0.70614121348804026</v>
      </c>
      <c r="F432">
        <f>INDEX('Hitter Staging'!N:N,MATCH(A432,'Hitter Staging'!A:A,0))</f>
        <v>7.82334149009275E-2</v>
      </c>
      <c r="G432">
        <f>INDEX('Hitter Staging'!O:O,MATCH(A432,'Hitter Staging'!A:A,0))</f>
        <v>0.63575828437556747</v>
      </c>
      <c r="H432">
        <f>INDEX('Hitter Staging'!P:P,MATCH(A432,'Hitter Staging'!A:A,0))</f>
        <v>1.9619959476010782</v>
      </c>
      <c r="J432">
        <f t="shared" si="11"/>
        <v>-1.4390488417644227</v>
      </c>
      <c r="K432">
        <f t="shared" si="12"/>
        <v>0.71399169927649497</v>
      </c>
      <c r="L432">
        <f>STANDARDIZE(C432,Averages!$B$20,Averages!$B$21)</f>
        <v>-0.6748834015056977</v>
      </c>
      <c r="N432" t="str">
        <f>VLOOKUP(J432,'Grades Lookup'!$A$2:$B$4,2,TRUE)</f>
        <v>p-</v>
      </c>
      <c r="O432" t="str">
        <f>VLOOKUP(K432,'Grades Lookup'!$A$6:$B$8,2,TRUE)</f>
        <v>s</v>
      </c>
      <c r="P432" t="str">
        <f>VLOOKUP(L432,'Grades Lookup'!$A$10:$B$12,2,TRUE)</f>
        <v>ops-</v>
      </c>
    </row>
    <row r="433" spans="1:16" x14ac:dyDescent="0.3">
      <c r="A433" t="s">
        <v>461</v>
      </c>
      <c r="B433">
        <f>INDEX('Hitter Staging'!C:C,MATCH(A433,'Hitter Staging'!A:A,0))</f>
        <v>247</v>
      </c>
      <c r="C433">
        <f>INDEX('Hitter Staging'!D:D,MATCH(A433,'Hitter Staging'!A:A,0))</f>
        <v>64</v>
      </c>
      <c r="D433">
        <f>INDEX('Hitter Staging'!L:L,MATCH(A433,'Hitter Staging'!A:A,0))</f>
        <v>-0.74763187875464121</v>
      </c>
      <c r="E433">
        <f>INDEX('Hitter Staging'!M:M,MATCH(A433,'Hitter Staging'!A:A,0))</f>
        <v>-0.70614121348804026</v>
      </c>
      <c r="F433">
        <f>INDEX('Hitter Staging'!N:N,MATCH(A433,'Hitter Staging'!A:A,0))</f>
        <v>-0.45718742285100439</v>
      </c>
      <c r="G433">
        <f>INDEX('Hitter Staging'!O:O,MATCH(A433,'Hitter Staging'!A:A,0))</f>
        <v>-0.69786420773058255</v>
      </c>
      <c r="H433">
        <f>INDEX('Hitter Staging'!P:P,MATCH(A433,'Hitter Staging'!A:A,0))</f>
        <v>0.26122013011825546</v>
      </c>
      <c r="J433">
        <f t="shared" si="11"/>
        <v>-1.4537730922426815</v>
      </c>
      <c r="K433">
        <f t="shared" si="12"/>
        <v>-1.155051630581587</v>
      </c>
      <c r="L433">
        <f>STANDARDIZE(C433,Averages!$B$20,Averages!$B$21)</f>
        <v>-0.6748834015056977</v>
      </c>
      <c r="N433" t="str">
        <f>VLOOKUP(J433,'Grades Lookup'!$A$2:$B$4,2,TRUE)</f>
        <v>p-</v>
      </c>
      <c r="O433" t="str">
        <f>VLOOKUP(K433,'Grades Lookup'!$A$6:$B$8,2,TRUE)</f>
        <v>s-</v>
      </c>
      <c r="P433" t="str">
        <f>VLOOKUP(L433,'Grades Lookup'!$A$10:$B$12,2,TRUE)</f>
        <v>ops-</v>
      </c>
    </row>
    <row r="434" spans="1:16" x14ac:dyDescent="0.3">
      <c r="A434" t="s">
        <v>643</v>
      </c>
      <c r="B434">
        <f>INDEX('Hitter Staging'!C:C,MATCH(A434,'Hitter Staging'!A:A,0))</f>
        <v>277</v>
      </c>
      <c r="C434">
        <f>INDEX('Hitter Staging'!D:D,MATCH(A434,'Hitter Staging'!A:A,0))</f>
        <v>63</v>
      </c>
      <c r="D434">
        <f>INDEX('Hitter Staging'!L:L,MATCH(A434,'Hitter Staging'!A:A,0))</f>
        <v>-0.77708037971115829</v>
      </c>
      <c r="E434">
        <f>INDEX('Hitter Staging'!M:M,MATCH(A434,'Hitter Staging'!A:A,0))</f>
        <v>-0.72525155893677595</v>
      </c>
      <c r="F434">
        <f>INDEX('Hitter Staging'!N:N,MATCH(A434,'Hitter Staging'!A:A,0))</f>
        <v>0.9578533626362441</v>
      </c>
      <c r="G434">
        <f>INDEX('Hitter Staging'!O:O,MATCH(A434,'Hitter Staging'!A:A,0))</f>
        <v>0.6891031840598133</v>
      </c>
      <c r="H434">
        <f>INDEX('Hitter Staging'!P:P,MATCH(A434,'Hitter Staging'!A:A,0))</f>
        <v>0.26122013011825546</v>
      </c>
      <c r="J434">
        <f t="shared" si="11"/>
        <v>-1.5023319386479344</v>
      </c>
      <c r="K434">
        <f t="shared" si="12"/>
        <v>1.6469565466960574</v>
      </c>
      <c r="L434">
        <f>STANDARDIZE(C434,Averages!$B$20,Averages!$B$21)</f>
        <v>-0.70355286693400176</v>
      </c>
      <c r="N434" t="str">
        <f>VLOOKUP(J434,'Grades Lookup'!$A$2:$B$4,2,TRUE)</f>
        <v>p-</v>
      </c>
      <c r="O434" t="str">
        <f>VLOOKUP(K434,'Grades Lookup'!$A$6:$B$8,2,TRUE)</f>
        <v>s</v>
      </c>
      <c r="P434" t="str">
        <f>VLOOKUP(L434,'Grades Lookup'!$A$10:$B$12,2,TRUE)</f>
        <v>ops-</v>
      </c>
    </row>
    <row r="435" spans="1:16" x14ac:dyDescent="0.3">
      <c r="A435" t="s">
        <v>255</v>
      </c>
      <c r="B435">
        <f>INDEX('Hitter Staging'!C:C,MATCH(A435,'Hitter Staging'!A:A,0))</f>
        <v>541</v>
      </c>
      <c r="C435">
        <f>INDEX('Hitter Staging'!D:D,MATCH(A435,'Hitter Staging'!A:A,0))</f>
        <v>62</v>
      </c>
      <c r="D435">
        <f>INDEX('Hitter Staging'!L:L,MATCH(A435,'Hitter Staging'!A:A,0))</f>
        <v>-0.71818337779812402</v>
      </c>
      <c r="E435">
        <f>INDEX('Hitter Staging'!M:M,MATCH(A435,'Hitter Staging'!A:A,0))</f>
        <v>-0.72525155893677595</v>
      </c>
      <c r="F435">
        <f>INDEX('Hitter Staging'!N:N,MATCH(A435,'Hitter Staging'!A:A,0))</f>
        <v>0.34594383377689342</v>
      </c>
      <c r="G435">
        <f>INDEX('Hitter Staging'!O:O,MATCH(A435,'Hitter Staging'!A:A,0))</f>
        <v>0.31568888627009123</v>
      </c>
      <c r="H435">
        <f>INDEX('Hitter Staging'!P:P,MATCH(A435,'Hitter Staging'!A:A,0))</f>
        <v>0.26122013011825546</v>
      </c>
      <c r="J435">
        <f t="shared" si="11"/>
        <v>-1.4434349367349</v>
      </c>
      <c r="K435">
        <f t="shared" si="12"/>
        <v>0.6616327200469847</v>
      </c>
      <c r="L435">
        <f>STANDARDIZE(C435,Averages!$B$20,Averages!$B$21)</f>
        <v>-0.73222233236230583</v>
      </c>
      <c r="N435" t="str">
        <f>VLOOKUP(J435,'Grades Lookup'!$A$2:$B$4,2,TRUE)</f>
        <v>p-</v>
      </c>
      <c r="O435" t="str">
        <f>VLOOKUP(K435,'Grades Lookup'!$A$6:$B$8,2,TRUE)</f>
        <v>s</v>
      </c>
      <c r="P435" t="str">
        <f>VLOOKUP(L435,'Grades Lookup'!$A$10:$B$12,2,TRUE)</f>
        <v>ops-</v>
      </c>
    </row>
    <row r="436" spans="1:16" x14ac:dyDescent="0.3">
      <c r="A436" t="s">
        <v>1522</v>
      </c>
      <c r="B436">
        <f>INDEX('Hitter Staging'!C:C,MATCH(A436,'Hitter Staging'!A:A,0))</f>
        <v>169</v>
      </c>
      <c r="C436">
        <f>INDEX('Hitter Staging'!D:D,MATCH(A436,'Hitter Staging'!A:A,0))</f>
        <v>62</v>
      </c>
      <c r="D436">
        <f>INDEX('Hitter Staging'!L:L,MATCH(A436,'Hitter Staging'!A:A,0))</f>
        <v>-0.23228311201559168</v>
      </c>
      <c r="E436">
        <f>INDEX('Hitter Staging'!M:M,MATCH(A436,'Hitter Staging'!A:A,0))</f>
        <v>-0.72525155893677595</v>
      </c>
      <c r="F436">
        <f>INDEX('Hitter Staging'!N:N,MATCH(A436,'Hitter Staging'!A:A,0))</f>
        <v>-0.49543176840471381</v>
      </c>
      <c r="G436">
        <f>INDEX('Hitter Staging'!O:O,MATCH(A436,'Hitter Staging'!A:A,0))</f>
        <v>0.15565418721735336</v>
      </c>
      <c r="H436">
        <f>INDEX('Hitter Staging'!P:P,MATCH(A436,'Hitter Staging'!A:A,0))</f>
        <v>-0.58916777862315572</v>
      </c>
      <c r="J436">
        <f t="shared" si="11"/>
        <v>-0.95753467095236766</v>
      </c>
      <c r="K436">
        <f t="shared" si="12"/>
        <v>-0.33977758118736046</v>
      </c>
      <c r="L436">
        <f>STANDARDIZE(C436,Averages!$B$20,Averages!$B$21)</f>
        <v>-0.73222233236230583</v>
      </c>
      <c r="N436" t="str">
        <f>VLOOKUP(J436,'Grades Lookup'!$A$2:$B$4,2,TRUE)</f>
        <v>p-</v>
      </c>
      <c r="O436" t="str">
        <f>VLOOKUP(K436,'Grades Lookup'!$A$6:$B$8,2,TRUE)</f>
        <v>s-</v>
      </c>
      <c r="P436" t="str">
        <f>VLOOKUP(L436,'Grades Lookup'!$A$10:$B$12,2,TRUE)</f>
        <v>ops-</v>
      </c>
    </row>
    <row r="437" spans="1:16" x14ac:dyDescent="0.3">
      <c r="A437" t="s">
        <v>1523</v>
      </c>
      <c r="B437">
        <f>INDEX('Hitter Staging'!C:C,MATCH(A437,'Hitter Staging'!A:A,0))</f>
        <v>57</v>
      </c>
      <c r="C437">
        <f>INDEX('Hitter Staging'!D:D,MATCH(A437,'Hitter Staging'!A:A,0))</f>
        <v>67</v>
      </c>
      <c r="D437">
        <f>INDEX('Hitter Staging'!L:L,MATCH(A437,'Hitter Staging'!A:A,0))</f>
        <v>-0.6003893739720555</v>
      </c>
      <c r="E437">
        <f>INDEX('Hitter Staging'!M:M,MATCH(A437,'Hitter Staging'!A:A,0))</f>
        <v>-0.72525155893677595</v>
      </c>
      <c r="F437">
        <f>INDEX('Hitter Staging'!N:N,MATCH(A437,'Hitter Staging'!A:A,0))</f>
        <v>-0.11298831286761959</v>
      </c>
      <c r="G437">
        <f>INDEX('Hitter Staging'!O:O,MATCH(A437,'Hitter Staging'!A:A,0))</f>
        <v>-1.4980377029942724</v>
      </c>
      <c r="H437">
        <f>INDEX('Hitter Staging'!P:P,MATCH(A437,'Hitter Staging'!A:A,0))</f>
        <v>0.26122013011825546</v>
      </c>
      <c r="J437">
        <f t="shared" si="11"/>
        <v>-1.3256409329088314</v>
      </c>
      <c r="K437">
        <f t="shared" si="12"/>
        <v>-1.6110260158618921</v>
      </c>
      <c r="L437">
        <f>STANDARDIZE(C437,Averages!$B$20,Averages!$B$21)</f>
        <v>-0.58887500522078562</v>
      </c>
      <c r="N437" t="str">
        <f>VLOOKUP(J437,'Grades Lookup'!$A$2:$B$4,2,TRUE)</f>
        <v>p-</v>
      </c>
      <c r="O437" t="str">
        <f>VLOOKUP(K437,'Grades Lookup'!$A$6:$B$8,2,TRUE)</f>
        <v>s-</v>
      </c>
      <c r="P437" t="str">
        <f>VLOOKUP(L437,'Grades Lookup'!$A$10:$B$12,2,TRUE)</f>
        <v>ops-</v>
      </c>
    </row>
    <row r="438" spans="1:16" x14ac:dyDescent="0.3">
      <c r="A438" t="s">
        <v>495</v>
      </c>
      <c r="B438">
        <f>INDEX('Hitter Staging'!C:C,MATCH(A438,'Hitter Staging'!A:A,0))</f>
        <v>254</v>
      </c>
      <c r="C438">
        <f>INDEX('Hitter Staging'!D:D,MATCH(A438,'Hitter Staging'!A:A,0))</f>
        <v>76</v>
      </c>
      <c r="D438">
        <f>INDEX('Hitter Staging'!L:L,MATCH(A438,'Hitter Staging'!A:A,0))</f>
        <v>-0.54149237205902145</v>
      </c>
      <c r="E438">
        <f>INDEX('Hitter Staging'!M:M,MATCH(A438,'Hitter Staging'!A:A,0))</f>
        <v>-0.43859637720574285</v>
      </c>
      <c r="F438">
        <f>INDEX('Hitter Staging'!N:N,MATCH(A438,'Hitter Staging'!A:A,0))</f>
        <v>-0.49543176840471381</v>
      </c>
      <c r="G438">
        <f>INDEX('Hitter Staging'!O:O,MATCH(A438,'Hitter Staging'!A:A,0))</f>
        <v>-5.7725411519630565E-2</v>
      </c>
      <c r="H438">
        <f>INDEX('Hitter Staging'!P:P,MATCH(A438,'Hitter Staging'!A:A,0))</f>
        <v>0.54468276636539281</v>
      </c>
      <c r="J438">
        <f t="shared" si="11"/>
        <v>-0.9800887492647643</v>
      </c>
      <c r="K438">
        <f t="shared" si="12"/>
        <v>-0.55315717992434443</v>
      </c>
      <c r="L438">
        <f>STANDARDIZE(C438,Averages!$B$20,Averages!$B$21)</f>
        <v>-0.3308498163660491</v>
      </c>
      <c r="N438" t="str">
        <f>VLOOKUP(J438,'Grades Lookup'!$A$2:$B$4,2,TRUE)</f>
        <v>p-</v>
      </c>
      <c r="O438" t="str">
        <f>VLOOKUP(K438,'Grades Lookup'!$A$6:$B$8,2,TRUE)</f>
        <v>s-</v>
      </c>
      <c r="P438" t="str">
        <f>VLOOKUP(L438,'Grades Lookup'!$A$10:$B$12,2,TRUE)</f>
        <v>ops-</v>
      </c>
    </row>
    <row r="439" spans="1:16" x14ac:dyDescent="0.3">
      <c r="A439" t="s">
        <v>256</v>
      </c>
      <c r="B439">
        <f>INDEX('Hitter Staging'!C:C,MATCH(A439,'Hitter Staging'!A:A,0))</f>
        <v>629</v>
      </c>
      <c r="C439">
        <f>INDEX('Hitter Staging'!D:D,MATCH(A439,'Hitter Staging'!A:A,0))</f>
        <v>62</v>
      </c>
      <c r="D439">
        <f>INDEX('Hitter Staging'!L:L,MATCH(A439,'Hitter Staging'!A:A,0))</f>
        <v>-0.71818337779812402</v>
      </c>
      <c r="E439">
        <f>INDEX('Hitter Staging'!M:M,MATCH(A439,'Hitter Staging'!A:A,0))</f>
        <v>-0.72525155893677595</v>
      </c>
      <c r="F439">
        <f>INDEX('Hitter Staging'!N:N,MATCH(A439,'Hitter Staging'!A:A,0))</f>
        <v>1.3402968181733383</v>
      </c>
      <c r="G439">
        <f>INDEX('Hitter Staging'!O:O,MATCH(A439,'Hitter Staging'!A:A,0))</f>
        <v>0.31568888627009123</v>
      </c>
      <c r="H439">
        <f>INDEX('Hitter Staging'!P:P,MATCH(A439,'Hitter Staging'!A:A,0))</f>
        <v>-2.2242506128881491E-2</v>
      </c>
      <c r="J439">
        <f t="shared" si="11"/>
        <v>-1.4434349367349</v>
      </c>
      <c r="K439">
        <f t="shared" si="12"/>
        <v>1.6559857044434296</v>
      </c>
      <c r="L439">
        <f>STANDARDIZE(C439,Averages!$B$20,Averages!$B$21)</f>
        <v>-0.73222233236230583</v>
      </c>
      <c r="N439" t="str">
        <f>VLOOKUP(J439,'Grades Lookup'!$A$2:$B$4,2,TRUE)</f>
        <v>p-</v>
      </c>
      <c r="O439" t="str">
        <f>VLOOKUP(K439,'Grades Lookup'!$A$6:$B$8,2,TRUE)</f>
        <v>s</v>
      </c>
      <c r="P439" t="str">
        <f>VLOOKUP(L439,'Grades Lookup'!$A$10:$B$12,2,TRUE)</f>
        <v>ops-</v>
      </c>
    </row>
    <row r="440" spans="1:16" x14ac:dyDescent="0.3">
      <c r="A440" t="s">
        <v>574</v>
      </c>
      <c r="B440">
        <f>INDEX('Hitter Staging'!C:C,MATCH(A440,'Hitter Staging'!A:A,0))</f>
        <v>183</v>
      </c>
      <c r="C440">
        <f>INDEX('Hitter Staging'!D:D,MATCH(A440,'Hitter Staging'!A:A,0))</f>
        <v>61</v>
      </c>
      <c r="D440">
        <f>INDEX('Hitter Staging'!L:L,MATCH(A440,'Hitter Staging'!A:A,0))</f>
        <v>-0.67401062636334841</v>
      </c>
      <c r="E440">
        <f>INDEX('Hitter Staging'!M:M,MATCH(A440,'Hitter Staging'!A:A,0))</f>
        <v>-0.72525155893677595</v>
      </c>
      <c r="F440">
        <f>INDEX('Hitter Staging'!N:N,MATCH(A440,'Hitter Staging'!A:A,0))</f>
        <v>-3.6499621760200773E-2</v>
      </c>
      <c r="G440">
        <f>INDEX('Hitter Staging'!O:O,MATCH(A440,'Hitter Staging'!A:A,0))</f>
        <v>0.4757235853228291</v>
      </c>
      <c r="H440">
        <f>INDEX('Hitter Staging'!P:P,MATCH(A440,'Hitter Staging'!A:A,0))</f>
        <v>0.26122013011825546</v>
      </c>
      <c r="J440">
        <f t="shared" si="11"/>
        <v>-1.3992621853001244</v>
      </c>
      <c r="K440">
        <f t="shared" si="12"/>
        <v>0.43922396356262833</v>
      </c>
      <c r="L440">
        <f>STANDARDIZE(C440,Averages!$B$20,Averages!$B$21)</f>
        <v>-0.76089179779060989</v>
      </c>
      <c r="N440" t="str">
        <f>VLOOKUP(J440,'Grades Lookup'!$A$2:$B$4,2,TRUE)</f>
        <v>p-</v>
      </c>
      <c r="O440" t="str">
        <f>VLOOKUP(K440,'Grades Lookup'!$A$6:$B$8,2,TRUE)</f>
        <v>s</v>
      </c>
      <c r="P440" t="str">
        <f>VLOOKUP(L440,'Grades Lookup'!$A$10:$B$12,2,TRUE)</f>
        <v>ops-</v>
      </c>
    </row>
    <row r="441" spans="1:16" x14ac:dyDescent="0.3">
      <c r="A441" t="s">
        <v>1524</v>
      </c>
      <c r="B441">
        <f>INDEX('Hitter Staging'!C:C,MATCH(A441,'Hitter Staging'!A:A,0))</f>
        <v>239</v>
      </c>
      <c r="C441">
        <f>INDEX('Hitter Staging'!D:D,MATCH(A441,'Hitter Staging'!A:A,0))</f>
        <v>61</v>
      </c>
      <c r="D441">
        <f>INDEX('Hitter Staging'!L:L,MATCH(A441,'Hitter Staging'!A:A,0))</f>
        <v>-1.3954988997980173</v>
      </c>
      <c r="E441">
        <f>INDEX('Hitter Staging'!M:M,MATCH(A441,'Hitter Staging'!A:A,0))</f>
        <v>-0.74436190438551153</v>
      </c>
      <c r="F441">
        <f>INDEX('Hitter Staging'!N:N,MATCH(A441,'Hitter Staging'!A:A,0))</f>
        <v>0.11647776045463691</v>
      </c>
      <c r="G441">
        <f>INDEX('Hitter Staging'!O:O,MATCH(A441,'Hitter Staging'!A:A,0))</f>
        <v>-0.80455400709907443</v>
      </c>
      <c r="H441">
        <f>INDEX('Hitter Staging'!P:P,MATCH(A441,'Hitter Staging'!A:A,0))</f>
        <v>1.1116080388596667</v>
      </c>
      <c r="J441">
        <f t="shared" si="11"/>
        <v>-2.1398608041835288</v>
      </c>
      <c r="K441">
        <f t="shared" si="12"/>
        <v>-0.68807624664443756</v>
      </c>
      <c r="L441">
        <f>STANDARDIZE(C441,Averages!$B$20,Averages!$B$21)</f>
        <v>-0.76089179779060989</v>
      </c>
      <c r="N441" t="str">
        <f>VLOOKUP(J441,'Grades Lookup'!$A$2:$B$4,2,TRUE)</f>
        <v>p-</v>
      </c>
      <c r="O441" t="str">
        <f>VLOOKUP(K441,'Grades Lookup'!$A$6:$B$8,2,TRUE)</f>
        <v>s-</v>
      </c>
      <c r="P441" t="str">
        <f>VLOOKUP(L441,'Grades Lookup'!$A$10:$B$12,2,TRUE)</f>
        <v>ops-</v>
      </c>
    </row>
    <row r="442" spans="1:16" x14ac:dyDescent="0.3">
      <c r="A442" t="s">
        <v>1259</v>
      </c>
      <c r="B442">
        <f>INDEX('Hitter Staging'!C:C,MATCH(A442,'Hitter Staging'!A:A,0))</f>
        <v>145</v>
      </c>
      <c r="C442">
        <f>INDEX('Hitter Staging'!D:D,MATCH(A442,'Hitter Staging'!A:A,0))</f>
        <v>55</v>
      </c>
      <c r="D442">
        <f>INDEX('Hitter Staging'!L:L,MATCH(A442,'Hitter Staging'!A:A,0))</f>
        <v>-0.77708037971115829</v>
      </c>
      <c r="E442">
        <f>INDEX('Hitter Staging'!M:M,MATCH(A442,'Hitter Staging'!A:A,0))</f>
        <v>-0.74436190438551153</v>
      </c>
      <c r="F442">
        <f>INDEX('Hitter Staging'!N:N,MATCH(A442,'Hitter Staging'!A:A,0))</f>
        <v>0.34594383377689342</v>
      </c>
      <c r="G442">
        <f>INDEX('Hitter Staging'!O:O,MATCH(A442,'Hitter Staging'!A:A,0))</f>
        <v>1.8626909771132252</v>
      </c>
      <c r="H442">
        <f>INDEX('Hitter Staging'!P:P,MATCH(A442,'Hitter Staging'!A:A,0))</f>
        <v>-0.58916777862315572</v>
      </c>
      <c r="J442">
        <f t="shared" si="11"/>
        <v>-1.5214422840966697</v>
      </c>
      <c r="K442">
        <f t="shared" si="12"/>
        <v>2.2086348108901186</v>
      </c>
      <c r="L442">
        <f>STANDARDIZE(C442,Averages!$B$20,Averages!$B$21)</f>
        <v>-0.93290859036043416</v>
      </c>
      <c r="N442" t="str">
        <f>VLOOKUP(J442,'Grades Lookup'!$A$2:$B$4,2,TRUE)</f>
        <v>p-</v>
      </c>
      <c r="O442" t="str">
        <f>VLOOKUP(K442,'Grades Lookup'!$A$6:$B$8,2,TRUE)</f>
        <v>S+</v>
      </c>
      <c r="P442" t="str">
        <f>VLOOKUP(L442,'Grades Lookup'!$A$10:$B$12,2,TRUE)</f>
        <v>ops-</v>
      </c>
    </row>
    <row r="443" spans="1:16" x14ac:dyDescent="0.3">
      <c r="A443" t="s">
        <v>1525</v>
      </c>
      <c r="B443">
        <f>INDEX('Hitter Staging'!C:C,MATCH(A443,'Hitter Staging'!A:A,0))</f>
        <v>176</v>
      </c>
      <c r="C443">
        <f>INDEX('Hitter Staging'!D:D,MATCH(A443,'Hitter Staging'!A:A,0))</f>
        <v>45</v>
      </c>
      <c r="D443">
        <f>INDEX('Hitter Staging'!L:L,MATCH(A443,'Hitter Staging'!A:A,0))</f>
        <v>-0.62983787492857268</v>
      </c>
      <c r="E443">
        <f>INDEX('Hitter Staging'!M:M,MATCH(A443,'Hitter Staging'!A:A,0))</f>
        <v>-0.76347224983424711</v>
      </c>
      <c r="F443">
        <f>INDEX('Hitter Staging'!N:N,MATCH(A443,'Hitter Staging'!A:A,0))</f>
        <v>-0.49543176840471381</v>
      </c>
      <c r="G443">
        <f>INDEX('Hitter Staging'!O:O,MATCH(A443,'Hitter Staging'!A:A,0))</f>
        <v>4.8964387848861271E-2</v>
      </c>
      <c r="H443">
        <f>INDEX('Hitter Staging'!P:P,MATCH(A443,'Hitter Staging'!A:A,0))</f>
        <v>0.54468276636539281</v>
      </c>
      <c r="J443">
        <f t="shared" si="11"/>
        <v>-1.3933101247628197</v>
      </c>
      <c r="K443">
        <f t="shared" si="12"/>
        <v>-0.44646738055585256</v>
      </c>
      <c r="L443">
        <f>STANDARDIZE(C443,Averages!$B$20,Averages!$B$21)</f>
        <v>-1.2196032446434748</v>
      </c>
      <c r="N443" t="str">
        <f>VLOOKUP(J443,'Grades Lookup'!$A$2:$B$4,2,TRUE)</f>
        <v>p-</v>
      </c>
      <c r="O443" t="str">
        <f>VLOOKUP(K443,'Grades Lookup'!$A$6:$B$8,2,TRUE)</f>
        <v>s-</v>
      </c>
      <c r="P443" t="str">
        <f>VLOOKUP(L443,'Grades Lookup'!$A$10:$B$12,2,TRUE)</f>
        <v>ops-</v>
      </c>
    </row>
    <row r="444" spans="1:16" x14ac:dyDescent="0.3">
      <c r="A444" t="s">
        <v>1526</v>
      </c>
      <c r="B444">
        <f>INDEX('Hitter Staging'!C:C,MATCH(A444,'Hitter Staging'!A:A,0))</f>
        <v>177</v>
      </c>
      <c r="C444">
        <f>INDEX('Hitter Staging'!D:D,MATCH(A444,'Hitter Staging'!A:A,0))</f>
        <v>60</v>
      </c>
      <c r="D444">
        <f>INDEX('Hitter Staging'!L:L,MATCH(A444,'Hitter Staging'!A:A,0))</f>
        <v>-0.93904713497200232</v>
      </c>
      <c r="E444">
        <f>INDEX('Hitter Staging'!M:M,MATCH(A444,'Hitter Staging'!A:A,0))</f>
        <v>-0.7825825952829828</v>
      </c>
      <c r="F444">
        <f>INDEX('Hitter Staging'!N:N,MATCH(A444,'Hitter Staging'!A:A,0))</f>
        <v>0.53716556154544048</v>
      </c>
      <c r="G444">
        <f>INDEX('Hitter Staging'!O:O,MATCH(A444,'Hitter Staging'!A:A,0))</f>
        <v>-0.48448460899359863</v>
      </c>
      <c r="H444">
        <f>INDEX('Hitter Staging'!P:P,MATCH(A444,'Hitter Staging'!A:A,0))</f>
        <v>0.54468276636539281</v>
      </c>
      <c r="J444">
        <f t="shared" si="11"/>
        <v>-1.721629730254985</v>
      </c>
      <c r="K444">
        <f t="shared" si="12"/>
        <v>5.2680952551841853E-2</v>
      </c>
      <c r="L444">
        <f>STANDARDIZE(C444,Averages!$B$20,Averages!$B$21)</f>
        <v>-0.78956126321891396</v>
      </c>
      <c r="N444" t="str">
        <f>VLOOKUP(J444,'Grades Lookup'!$A$2:$B$4,2,TRUE)</f>
        <v>p-</v>
      </c>
      <c r="O444" t="str">
        <f>VLOOKUP(K444,'Grades Lookup'!$A$6:$B$8,2,TRUE)</f>
        <v>s</v>
      </c>
      <c r="P444" t="str">
        <f>VLOOKUP(L444,'Grades Lookup'!$A$10:$B$12,2,TRUE)</f>
        <v>ops-</v>
      </c>
    </row>
    <row r="445" spans="1:16" x14ac:dyDescent="0.3">
      <c r="A445" t="s">
        <v>1527</v>
      </c>
      <c r="B445">
        <f>INDEX('Hitter Staging'!C:C,MATCH(A445,'Hitter Staging'!A:A,0))</f>
        <v>36</v>
      </c>
      <c r="C445">
        <f>INDEX('Hitter Staging'!D:D,MATCH(A445,'Hitter Staging'!A:A,0))</f>
        <v>63</v>
      </c>
      <c r="D445">
        <f>INDEX('Hitter Staging'!L:L,MATCH(A445,'Hitter Staging'!A:A,0))</f>
        <v>0.38613540807126712</v>
      </c>
      <c r="E445">
        <f>INDEX('Hitter Staging'!M:M,MATCH(A445,'Hitter Staging'!A:A,0))</f>
        <v>-0.7825825952829828</v>
      </c>
      <c r="F445">
        <f>INDEX('Hitter Staging'!N:N,MATCH(A445,'Hitter Staging'!A:A,0))</f>
        <v>0.15472210600834635</v>
      </c>
      <c r="G445">
        <f>INDEX('Hitter Staging'!O:O,MATCH(A445,'Hitter Staging'!A:A,0))</f>
        <v>-1.6580724020470103</v>
      </c>
      <c r="H445">
        <f>INDEX('Hitter Staging'!P:P,MATCH(A445,'Hitter Staging'!A:A,0))</f>
        <v>-2.5734062323531157</v>
      </c>
      <c r="J445">
        <f t="shared" si="11"/>
        <v>-0.39644718721171568</v>
      </c>
      <c r="K445">
        <f t="shared" si="12"/>
        <v>-1.503350296038664</v>
      </c>
      <c r="L445">
        <f>STANDARDIZE(C445,Averages!$B$20,Averages!$B$21)</f>
        <v>-0.70355286693400176</v>
      </c>
      <c r="N445" t="str">
        <f>VLOOKUP(J445,'Grades Lookup'!$A$2:$B$4,2,TRUE)</f>
        <v>p-</v>
      </c>
      <c r="O445" t="str">
        <f>VLOOKUP(K445,'Grades Lookup'!$A$6:$B$8,2,TRUE)</f>
        <v>s-</v>
      </c>
      <c r="P445" t="str">
        <f>VLOOKUP(L445,'Grades Lookup'!$A$10:$B$12,2,TRUE)</f>
        <v>ops-</v>
      </c>
    </row>
    <row r="446" spans="1:16" x14ac:dyDescent="0.3">
      <c r="A446" t="s">
        <v>1528</v>
      </c>
      <c r="B446">
        <f>INDEX('Hitter Staging'!C:C,MATCH(A446,'Hitter Staging'!A:A,0))</f>
        <v>362</v>
      </c>
      <c r="C446">
        <f>INDEX('Hitter Staging'!D:D,MATCH(A446,'Hitter Staging'!A:A,0))</f>
        <v>58</v>
      </c>
      <c r="D446">
        <f>INDEX('Hitter Staging'!L:L,MATCH(A446,'Hitter Staging'!A:A,0))</f>
        <v>-0.89487438353722659</v>
      </c>
      <c r="E446">
        <f>INDEX('Hitter Staging'!M:M,MATCH(A446,'Hitter Staging'!A:A,0))</f>
        <v>-0.83991363162918964</v>
      </c>
      <c r="F446">
        <f>INDEX('Hitter Staging'!N:N,MATCH(A446,'Hitter Staging'!A:A,0))</f>
        <v>-0.34245438618987617</v>
      </c>
      <c r="G446">
        <f>INDEX('Hitter Staging'!O:O,MATCH(A446,'Hitter Staging'!A:A,0))</f>
        <v>0.10230928753310731</v>
      </c>
      <c r="H446">
        <f>INDEX('Hitter Staging'!P:P,MATCH(A446,'Hitter Staging'!A:A,0))</f>
        <v>1.1116080388596667</v>
      </c>
      <c r="J446">
        <f t="shared" si="11"/>
        <v>-1.7347880151664161</v>
      </c>
      <c r="K446">
        <f t="shared" si="12"/>
        <v>-0.24014509865676886</v>
      </c>
      <c r="L446">
        <f>STANDARDIZE(C446,Averages!$B$20,Averages!$B$21)</f>
        <v>-0.84690019407552208</v>
      </c>
      <c r="N446" t="str">
        <f>VLOOKUP(J446,'Grades Lookup'!$A$2:$B$4,2,TRUE)</f>
        <v>p-</v>
      </c>
      <c r="O446" t="str">
        <f>VLOOKUP(K446,'Grades Lookup'!$A$6:$B$8,2,TRUE)</f>
        <v>s</v>
      </c>
      <c r="P446" t="str">
        <f>VLOOKUP(L446,'Grades Lookup'!$A$10:$B$12,2,TRUE)</f>
        <v>ops-</v>
      </c>
    </row>
    <row r="447" spans="1:16" x14ac:dyDescent="0.3">
      <c r="A447" t="s">
        <v>377</v>
      </c>
      <c r="B447">
        <f>INDEX('Hitter Staging'!C:C,MATCH(A447,'Hitter Staging'!A:A,0))</f>
        <v>203</v>
      </c>
      <c r="C447">
        <f>INDEX('Hitter Staging'!D:D,MATCH(A447,'Hitter Staging'!A:A,0))</f>
        <v>51</v>
      </c>
      <c r="D447">
        <f>INDEX('Hitter Staging'!L:L,MATCH(A447,'Hitter Staging'!A:A,0))</f>
        <v>-0.70345912731986548</v>
      </c>
      <c r="E447">
        <f>INDEX('Hitter Staging'!M:M,MATCH(A447,'Hitter Staging'!A:A,0))</f>
        <v>-0.85902397707792522</v>
      </c>
      <c r="F447">
        <f>INDEX('Hitter Staging'!N:N,MATCH(A447,'Hitter Staging'!A:A,0))</f>
        <v>-0.15123265842132902</v>
      </c>
      <c r="G447">
        <f>INDEX('Hitter Staging'!O:O,MATCH(A447,'Hitter Staging'!A:A,0))</f>
        <v>0.31568888627009123</v>
      </c>
      <c r="H447">
        <f>INDEX('Hitter Staging'!P:P,MATCH(A447,'Hitter Staging'!A:A,0))</f>
        <v>-1.439555687364567</v>
      </c>
      <c r="J447">
        <f t="shared" si="11"/>
        <v>-1.5624831043977907</v>
      </c>
      <c r="K447">
        <f t="shared" si="12"/>
        <v>0.16445622784876221</v>
      </c>
      <c r="L447">
        <f>STANDARDIZE(C447,Averages!$B$20,Averages!$B$21)</f>
        <v>-1.0475864520736504</v>
      </c>
      <c r="N447" t="str">
        <f>VLOOKUP(J447,'Grades Lookup'!$A$2:$B$4,2,TRUE)</f>
        <v>p-</v>
      </c>
      <c r="O447" t="str">
        <f>VLOOKUP(K447,'Grades Lookup'!$A$6:$B$8,2,TRUE)</f>
        <v>s</v>
      </c>
      <c r="P447" t="str">
        <f>VLOOKUP(L447,'Grades Lookup'!$A$10:$B$12,2,TRUE)</f>
        <v>ops-</v>
      </c>
    </row>
    <row r="448" spans="1:16" x14ac:dyDescent="0.3">
      <c r="A448" t="s">
        <v>1529</v>
      </c>
      <c r="B448">
        <f>INDEX('Hitter Staging'!C:C,MATCH(A448,'Hitter Staging'!A:A,0))</f>
        <v>312</v>
      </c>
      <c r="C448">
        <f>INDEX('Hitter Staging'!D:D,MATCH(A448,'Hitter Staging'!A:A,0))</f>
        <v>57</v>
      </c>
      <c r="D448">
        <f>INDEX('Hitter Staging'!L:L,MATCH(A448,'Hitter Staging'!A:A,0))</f>
        <v>-0.40897411775469444</v>
      </c>
      <c r="E448">
        <f>INDEX('Hitter Staging'!M:M,MATCH(A448,'Hitter Staging'!A:A,0))</f>
        <v>-0.87813432252666079</v>
      </c>
      <c r="F448">
        <f>INDEX('Hitter Staging'!N:N,MATCH(A448,'Hitter Staging'!A:A,0))</f>
        <v>0.23121079711576514</v>
      </c>
      <c r="G448">
        <f>INDEX('Hitter Staging'!O:O,MATCH(A448,'Hitter Staging'!A:A,0))</f>
        <v>-0.96458870615181247</v>
      </c>
      <c r="H448">
        <f>INDEX('Hitter Staging'!P:P,MATCH(A448,'Hitter Staging'!A:A,0))</f>
        <v>-1.439555687364567</v>
      </c>
      <c r="J448">
        <f t="shared" si="11"/>
        <v>-1.2871084402813553</v>
      </c>
      <c r="K448">
        <f t="shared" si="12"/>
        <v>-0.73337790903604727</v>
      </c>
      <c r="L448">
        <f>STANDARDIZE(C448,Averages!$B$20,Averages!$B$21)</f>
        <v>-0.87556965950382604</v>
      </c>
      <c r="N448" t="str">
        <f>VLOOKUP(J448,'Grades Lookup'!$A$2:$B$4,2,TRUE)</f>
        <v>p-</v>
      </c>
      <c r="O448" t="str">
        <f>VLOOKUP(K448,'Grades Lookup'!$A$6:$B$8,2,TRUE)</f>
        <v>s-</v>
      </c>
      <c r="P448" t="str">
        <f>VLOOKUP(L448,'Grades Lookup'!$A$10:$B$12,2,TRUE)</f>
        <v>ops-</v>
      </c>
    </row>
    <row r="449" spans="1:16" x14ac:dyDescent="0.3">
      <c r="A449" t="s">
        <v>1278</v>
      </c>
      <c r="B449">
        <f>INDEX('Hitter Staging'!C:C,MATCH(A449,'Hitter Staging'!A:A,0))</f>
        <v>234</v>
      </c>
      <c r="C449">
        <f>INDEX('Hitter Staging'!D:D,MATCH(A449,'Hitter Staging'!A:A,0))</f>
        <v>59</v>
      </c>
      <c r="D449">
        <f>INDEX('Hitter Staging'!L:L,MATCH(A449,'Hitter Staging'!A:A,0))</f>
        <v>-0.46787111966772871</v>
      </c>
      <c r="E449">
        <f>INDEX('Hitter Staging'!M:M,MATCH(A449,'Hitter Staging'!A:A,0))</f>
        <v>-0.87813432252666079</v>
      </c>
      <c r="F449">
        <f>INDEX('Hitter Staging'!N:N,MATCH(A449,'Hitter Staging'!A:A,0))</f>
        <v>0.53716556154544048</v>
      </c>
      <c r="G449">
        <f>INDEX('Hitter Staging'!O:O,MATCH(A449,'Hitter Staging'!A:A,0))</f>
        <v>2.3961399739556843</v>
      </c>
      <c r="H449">
        <f>INDEX('Hitter Staging'!P:P,MATCH(A449,'Hitter Staging'!A:A,0))</f>
        <v>-0.30570514237601842</v>
      </c>
      <c r="J449">
        <f t="shared" si="11"/>
        <v>-1.3460054421943894</v>
      </c>
      <c r="K449">
        <f t="shared" si="12"/>
        <v>2.933305535501125</v>
      </c>
      <c r="L449">
        <f>STANDARDIZE(C449,Averages!$B$20,Averages!$B$21)</f>
        <v>-0.81823072864721802</v>
      </c>
      <c r="N449" t="str">
        <f>VLOOKUP(J449,'Grades Lookup'!$A$2:$B$4,2,TRUE)</f>
        <v>p-</v>
      </c>
      <c r="O449" t="str">
        <f>VLOOKUP(K449,'Grades Lookup'!$A$6:$B$8,2,TRUE)</f>
        <v>S+</v>
      </c>
      <c r="P449" t="str">
        <f>VLOOKUP(L449,'Grades Lookup'!$A$10:$B$12,2,TRUE)</f>
        <v>ops-</v>
      </c>
    </row>
    <row r="450" spans="1:16" x14ac:dyDescent="0.3">
      <c r="A450" t="s">
        <v>679</v>
      </c>
      <c r="B450">
        <f>INDEX('Hitter Staging'!C:C,MATCH(A450,'Hitter Staging'!A:A,0))</f>
        <v>31</v>
      </c>
      <c r="C450">
        <f>INDEX('Hitter Staging'!D:D,MATCH(A450,'Hitter Staging'!A:A,0))</f>
        <v>56</v>
      </c>
      <c r="D450">
        <f>INDEX('Hitter Staging'!L:L,MATCH(A450,'Hitter Staging'!A:A,0))</f>
        <v>-0.82125313114593379</v>
      </c>
      <c r="E450">
        <f>INDEX('Hitter Staging'!M:M,MATCH(A450,'Hitter Staging'!A:A,0))</f>
        <v>-0.87813432252666079</v>
      </c>
      <c r="F450">
        <f>INDEX('Hitter Staging'!N:N,MATCH(A450,'Hitter Staging'!A:A,0))</f>
        <v>1.7447237935086502E-3</v>
      </c>
      <c r="G450">
        <f>INDEX('Hitter Staging'!O:O,MATCH(A450,'Hitter Staging'!A:A,0))</f>
        <v>-1.8181071010997485</v>
      </c>
      <c r="H450">
        <f>INDEX('Hitter Staging'!P:P,MATCH(A450,'Hitter Staging'!A:A,0))</f>
        <v>-2.289943596105978</v>
      </c>
      <c r="J450">
        <f t="shared" si="11"/>
        <v>-1.6993874536725946</v>
      </c>
      <c r="K450">
        <f t="shared" si="12"/>
        <v>-1.8163623773062398</v>
      </c>
      <c r="L450">
        <f>STANDARDIZE(C450,Averages!$B$20,Averages!$B$21)</f>
        <v>-0.9042391249321301</v>
      </c>
      <c r="N450" t="str">
        <f>VLOOKUP(J450,'Grades Lookup'!$A$2:$B$4,2,TRUE)</f>
        <v>p-</v>
      </c>
      <c r="O450" t="str">
        <f>VLOOKUP(K450,'Grades Lookup'!$A$6:$B$8,2,TRUE)</f>
        <v>s-</v>
      </c>
      <c r="P450" t="str">
        <f>VLOOKUP(L450,'Grades Lookup'!$A$10:$B$12,2,TRUE)</f>
        <v>ops-</v>
      </c>
    </row>
    <row r="451" spans="1:16" x14ac:dyDescent="0.3">
      <c r="A451" t="s">
        <v>500</v>
      </c>
      <c r="B451">
        <f>INDEX('Hitter Staging'!C:C,MATCH(A451,'Hitter Staging'!A:A,0))</f>
        <v>153</v>
      </c>
      <c r="C451">
        <f>INDEX('Hitter Staging'!D:D,MATCH(A451,'Hitter Staging'!A:A,0))</f>
        <v>56</v>
      </c>
      <c r="D451">
        <f>INDEX('Hitter Staging'!L:L,MATCH(A451,'Hitter Staging'!A:A,0))</f>
        <v>-0.95377138545026086</v>
      </c>
      <c r="E451">
        <f>INDEX('Hitter Staging'!M:M,MATCH(A451,'Hitter Staging'!A:A,0))</f>
        <v>-0.87813432252666079</v>
      </c>
      <c r="F451">
        <f>INDEX('Hitter Staging'!N:N,MATCH(A451,'Hitter Staging'!A:A,0))</f>
        <v>1.7447237935086502E-3</v>
      </c>
      <c r="G451">
        <f>INDEX('Hitter Staging'!O:O,MATCH(A451,'Hitter Staging'!A:A,0))</f>
        <v>-1.5513826026785182</v>
      </c>
      <c r="H451">
        <f>INDEX('Hitter Staging'!P:P,MATCH(A451,'Hitter Staging'!A:A,0))</f>
        <v>-0.87263041487029314</v>
      </c>
      <c r="J451">
        <f t="shared" ref="J451:J514" si="13">SUM(D451:E451)</f>
        <v>-1.8319057079769216</v>
      </c>
      <c r="K451">
        <f t="shared" ref="K451:K514" si="14">SUM(F451:G451)</f>
        <v>-1.5496378788850096</v>
      </c>
      <c r="L451">
        <f>STANDARDIZE(C451,Averages!$B$20,Averages!$B$21)</f>
        <v>-0.9042391249321301</v>
      </c>
      <c r="N451" t="str">
        <f>VLOOKUP(J451,'Grades Lookup'!$A$2:$B$4,2,TRUE)</f>
        <v>p-</v>
      </c>
      <c r="O451" t="str">
        <f>VLOOKUP(K451,'Grades Lookup'!$A$6:$B$8,2,TRUE)</f>
        <v>s-</v>
      </c>
      <c r="P451" t="str">
        <f>VLOOKUP(L451,'Grades Lookup'!$A$10:$B$12,2,TRUE)</f>
        <v>ops-</v>
      </c>
    </row>
    <row r="452" spans="1:16" x14ac:dyDescent="0.3">
      <c r="A452" t="s">
        <v>1384</v>
      </c>
      <c r="B452">
        <f>INDEX('Hitter Staging'!C:C,MATCH(A452,'Hitter Staging'!A:A,0))</f>
        <v>173</v>
      </c>
      <c r="C452">
        <f>INDEX('Hitter Staging'!D:D,MATCH(A452,'Hitter Staging'!A:A,0))</f>
        <v>56</v>
      </c>
      <c r="D452">
        <f>INDEX('Hitter Staging'!L:L,MATCH(A452,'Hitter Staging'!A:A,0))</f>
        <v>-0.62983787492857268</v>
      </c>
      <c r="E452">
        <f>INDEX('Hitter Staging'!M:M,MATCH(A452,'Hitter Staging'!A:A,0))</f>
        <v>-0.87813432252666079</v>
      </c>
      <c r="F452">
        <f>INDEX('Hitter Staging'!N:N,MATCH(A452,'Hitter Staging'!A:A,0))</f>
        <v>0.11647776045463691</v>
      </c>
      <c r="G452">
        <f>INDEX('Hitter Staging'!O:O,MATCH(A452,'Hitter Staging'!A:A,0))</f>
        <v>-5.7725411519630565E-2</v>
      </c>
      <c r="H452">
        <f>INDEX('Hitter Staging'!P:P,MATCH(A452,'Hitter Staging'!A:A,0))</f>
        <v>-0.30570514237601842</v>
      </c>
      <c r="J452">
        <f t="shared" si="13"/>
        <v>-1.5079721974552336</v>
      </c>
      <c r="K452">
        <f t="shared" si="14"/>
        <v>5.8752348935006346E-2</v>
      </c>
      <c r="L452">
        <f>STANDARDIZE(C452,Averages!$B$20,Averages!$B$21)</f>
        <v>-0.9042391249321301</v>
      </c>
      <c r="N452" t="str">
        <f>VLOOKUP(J452,'Grades Lookup'!$A$2:$B$4,2,TRUE)</f>
        <v>p-</v>
      </c>
      <c r="O452" t="str">
        <f>VLOOKUP(K452,'Grades Lookup'!$A$6:$B$8,2,TRUE)</f>
        <v>s</v>
      </c>
      <c r="P452" t="str">
        <f>VLOOKUP(L452,'Grades Lookup'!$A$10:$B$12,2,TRUE)</f>
        <v>ops-</v>
      </c>
    </row>
    <row r="453" spans="1:16" x14ac:dyDescent="0.3">
      <c r="A453" t="s">
        <v>529</v>
      </c>
      <c r="B453">
        <f>INDEX('Hitter Staging'!C:C,MATCH(A453,'Hitter Staging'!A:A,0))</f>
        <v>88</v>
      </c>
      <c r="C453">
        <f>INDEX('Hitter Staging'!D:D,MATCH(A453,'Hitter Staging'!A:A,0))</f>
        <v>56</v>
      </c>
      <c r="D453">
        <f>INDEX('Hitter Staging'!L:L,MATCH(A453,'Hitter Staging'!A:A,0))</f>
        <v>-1.3071533969284659</v>
      </c>
      <c r="E453">
        <f>INDEX('Hitter Staging'!M:M,MATCH(A453,'Hitter Staging'!A:A,0))</f>
        <v>-0.89724466797539637</v>
      </c>
      <c r="F453">
        <f>INDEX('Hitter Staging'!N:N,MATCH(A453,'Hitter Staging'!A:A,0))</f>
        <v>1.7447237935086502E-3</v>
      </c>
      <c r="G453">
        <f>INDEX('Hitter Staging'!O:O,MATCH(A453,'Hitter Staging'!A:A,0))</f>
        <v>-1.3913479036257803</v>
      </c>
      <c r="H453">
        <f>INDEX('Hitter Staging'!P:P,MATCH(A453,'Hitter Staging'!A:A,0))</f>
        <v>0.54468276636539281</v>
      </c>
      <c r="J453">
        <f t="shared" si="13"/>
        <v>-2.2043980649038621</v>
      </c>
      <c r="K453">
        <f t="shared" si="14"/>
        <v>-1.3896031798322717</v>
      </c>
      <c r="L453">
        <f>STANDARDIZE(C453,Averages!$B$20,Averages!$B$21)</f>
        <v>-0.9042391249321301</v>
      </c>
      <c r="N453" t="str">
        <f>VLOOKUP(J453,'Grades Lookup'!$A$2:$B$4,2,TRUE)</f>
        <v>p-</v>
      </c>
      <c r="O453" t="str">
        <f>VLOOKUP(K453,'Grades Lookup'!$A$6:$B$8,2,TRUE)</f>
        <v>s-</v>
      </c>
      <c r="P453" t="str">
        <f>VLOOKUP(L453,'Grades Lookup'!$A$10:$B$12,2,TRUE)</f>
        <v>ops-</v>
      </c>
    </row>
    <row r="454" spans="1:16" x14ac:dyDescent="0.3">
      <c r="A454" t="s">
        <v>1530</v>
      </c>
      <c r="B454">
        <f>INDEX('Hitter Staging'!C:C,MATCH(A454,'Hitter Staging'!A:A,0))</f>
        <v>126</v>
      </c>
      <c r="C454">
        <f>INDEX('Hitter Staging'!D:D,MATCH(A454,'Hitter Staging'!A:A,0))</f>
        <v>48</v>
      </c>
      <c r="D454">
        <f>INDEX('Hitter Staging'!L:L,MATCH(A454,'Hitter Staging'!A:A,0))</f>
        <v>-0.45314686918947011</v>
      </c>
      <c r="E454">
        <f>INDEX('Hitter Staging'!M:M,MATCH(A454,'Hitter Staging'!A:A,0))</f>
        <v>-0.89724466797539637</v>
      </c>
      <c r="F454">
        <f>INDEX('Hitter Staging'!N:N,MATCH(A454,'Hitter Staging'!A:A,0))</f>
        <v>0.46067687043802164</v>
      </c>
      <c r="G454">
        <f>INDEX('Hitter Staging'!O:O,MATCH(A454,'Hitter Staging'!A:A,0))</f>
        <v>-1.3913479036257803</v>
      </c>
      <c r="H454">
        <f>INDEX('Hitter Staging'!P:P,MATCH(A454,'Hitter Staging'!A:A,0))</f>
        <v>-1.1560930511174297</v>
      </c>
      <c r="J454">
        <f t="shared" si="13"/>
        <v>-1.3503915371648665</v>
      </c>
      <c r="K454">
        <f t="shared" si="14"/>
        <v>-0.93067103318775868</v>
      </c>
      <c r="L454">
        <f>STANDARDIZE(C454,Averages!$B$20,Averages!$B$21)</f>
        <v>-1.1335948483585625</v>
      </c>
      <c r="N454" t="str">
        <f>VLOOKUP(J454,'Grades Lookup'!$A$2:$B$4,2,TRUE)</f>
        <v>p-</v>
      </c>
      <c r="O454" t="str">
        <f>VLOOKUP(K454,'Grades Lookup'!$A$6:$B$8,2,TRUE)</f>
        <v>s-</v>
      </c>
      <c r="P454" t="str">
        <f>VLOOKUP(L454,'Grades Lookup'!$A$10:$B$12,2,TRUE)</f>
        <v>ops-</v>
      </c>
    </row>
    <row r="455" spans="1:16" x14ac:dyDescent="0.3">
      <c r="A455" t="s">
        <v>1531</v>
      </c>
      <c r="B455">
        <f>INDEX('Hitter Staging'!C:C,MATCH(A455,'Hitter Staging'!A:A,0))</f>
        <v>124</v>
      </c>
      <c r="C455">
        <f>INDEX('Hitter Staging'!D:D,MATCH(A455,'Hitter Staging'!A:A,0))</f>
        <v>56</v>
      </c>
      <c r="D455">
        <f>INDEX('Hitter Staging'!L:L,MATCH(A455,'Hitter Staging'!A:A,0))</f>
        <v>-1.5132929036240859</v>
      </c>
      <c r="E455">
        <f>INDEX('Hitter Staging'!M:M,MATCH(A455,'Hitter Staging'!A:A,0))</f>
        <v>-0.91635501342413206</v>
      </c>
      <c r="F455">
        <f>INDEX('Hitter Staging'!N:N,MATCH(A455,'Hitter Staging'!A:A,0))</f>
        <v>-0.61016480506584214</v>
      </c>
      <c r="G455">
        <f>INDEX('Hitter Staging'!O:O,MATCH(A455,'Hitter Staging'!A:A,0))</f>
        <v>-0.59117440836209045</v>
      </c>
      <c r="H455">
        <f>INDEX('Hitter Staging'!P:P,MATCH(A455,'Hitter Staging'!A:A,0))</f>
        <v>1.1116080388596667</v>
      </c>
      <c r="J455">
        <f t="shared" si="13"/>
        <v>-2.4296479170482179</v>
      </c>
      <c r="K455">
        <f t="shared" si="14"/>
        <v>-1.2013392134279326</v>
      </c>
      <c r="L455">
        <f>STANDARDIZE(C455,Averages!$B$20,Averages!$B$21)</f>
        <v>-0.9042391249321301</v>
      </c>
      <c r="N455" t="str">
        <f>VLOOKUP(J455,'Grades Lookup'!$A$2:$B$4,2,TRUE)</f>
        <v>p-</v>
      </c>
      <c r="O455" t="str">
        <f>VLOOKUP(K455,'Grades Lookup'!$A$6:$B$8,2,TRUE)</f>
        <v>s-</v>
      </c>
      <c r="P455" t="str">
        <f>VLOOKUP(L455,'Grades Lookup'!$A$10:$B$12,2,TRUE)</f>
        <v>ops-</v>
      </c>
    </row>
    <row r="456" spans="1:16" x14ac:dyDescent="0.3">
      <c r="A456" t="s">
        <v>1399</v>
      </c>
      <c r="B456">
        <f>INDEX('Hitter Staging'!C:C,MATCH(A456,'Hitter Staging'!A:A,0))</f>
        <v>90</v>
      </c>
      <c r="C456">
        <f>INDEX('Hitter Staging'!D:D,MATCH(A456,'Hitter Staging'!A:A,0))</f>
        <v>54</v>
      </c>
      <c r="D456">
        <f>INDEX('Hitter Staging'!L:L,MATCH(A456,'Hitter Staging'!A:A,0))</f>
        <v>-0.40897411775469444</v>
      </c>
      <c r="E456">
        <f>INDEX('Hitter Staging'!M:M,MATCH(A456,'Hitter Staging'!A:A,0))</f>
        <v>-0.91635501342413206</v>
      </c>
      <c r="F456">
        <f>INDEX('Hitter Staging'!N:N,MATCH(A456,'Hitter Staging'!A:A,0))</f>
        <v>-0.45718742285100439</v>
      </c>
      <c r="G456">
        <f>INDEX('Hitter Staging'!O:O,MATCH(A456,'Hitter Staging'!A:A,0))</f>
        <v>-0.59117440836209045</v>
      </c>
      <c r="H456">
        <f>INDEX('Hitter Staging'!P:P,MATCH(A456,'Hitter Staging'!A:A,0))</f>
        <v>1.395070675106804</v>
      </c>
      <c r="J456">
        <f t="shared" si="13"/>
        <v>-1.3253291311788264</v>
      </c>
      <c r="K456">
        <f t="shared" si="14"/>
        <v>-1.0483618312130949</v>
      </c>
      <c r="L456">
        <f>STANDARDIZE(C456,Averages!$B$20,Averages!$B$21)</f>
        <v>-0.96157805578873823</v>
      </c>
      <c r="N456" t="str">
        <f>VLOOKUP(J456,'Grades Lookup'!$A$2:$B$4,2,TRUE)</f>
        <v>p-</v>
      </c>
      <c r="O456" t="str">
        <f>VLOOKUP(K456,'Grades Lookup'!$A$6:$B$8,2,TRUE)</f>
        <v>s-</v>
      </c>
      <c r="P456" t="str">
        <f>VLOOKUP(L456,'Grades Lookup'!$A$10:$B$12,2,TRUE)</f>
        <v>ops-</v>
      </c>
    </row>
    <row r="457" spans="1:16" x14ac:dyDescent="0.3">
      <c r="A457" t="s">
        <v>1208</v>
      </c>
      <c r="B457">
        <f>INDEX('Hitter Staging'!C:C,MATCH(A457,'Hitter Staging'!A:A,0))</f>
        <v>76</v>
      </c>
      <c r="C457">
        <f>INDEX('Hitter Staging'!D:D,MATCH(A457,'Hitter Staging'!A:A,0))</f>
        <v>58</v>
      </c>
      <c r="D457">
        <f>INDEX('Hitter Staging'!L:L,MATCH(A457,'Hitter Staging'!A:A,0))</f>
        <v>-1.1419354841713662E-2</v>
      </c>
      <c r="E457">
        <f>INDEX('Hitter Staging'!M:M,MATCH(A457,'Hitter Staging'!A:A,0))</f>
        <v>-0.91635501342413206</v>
      </c>
      <c r="F457">
        <f>INDEX('Hitter Staging'!N:N,MATCH(A457,'Hitter Staging'!A:A,0))</f>
        <v>0.46067687043802164</v>
      </c>
      <c r="G457">
        <f>INDEX('Hitter Staging'!O:O,MATCH(A457,'Hitter Staging'!A:A,0))</f>
        <v>2.4494848736399311</v>
      </c>
      <c r="H457">
        <f>INDEX('Hitter Staging'!P:P,MATCH(A457,'Hitter Staging'!A:A,0))</f>
        <v>-1.1560930511174297</v>
      </c>
      <c r="J457">
        <f t="shared" si="13"/>
        <v>-0.92777436826584569</v>
      </c>
      <c r="K457">
        <f t="shared" si="14"/>
        <v>2.9101617440779526</v>
      </c>
      <c r="L457">
        <f>STANDARDIZE(C457,Averages!$B$20,Averages!$B$21)</f>
        <v>-0.84690019407552208</v>
      </c>
      <c r="N457" t="str">
        <f>VLOOKUP(J457,'Grades Lookup'!$A$2:$B$4,2,TRUE)</f>
        <v>p-</v>
      </c>
      <c r="O457" t="str">
        <f>VLOOKUP(K457,'Grades Lookup'!$A$6:$B$8,2,TRUE)</f>
        <v>S+</v>
      </c>
      <c r="P457" t="str">
        <f>VLOOKUP(L457,'Grades Lookup'!$A$10:$B$12,2,TRUE)</f>
        <v>ops-</v>
      </c>
    </row>
    <row r="458" spans="1:16" x14ac:dyDescent="0.3">
      <c r="A458" t="s">
        <v>1532</v>
      </c>
      <c r="B458">
        <f>INDEX('Hitter Staging'!C:C,MATCH(A458,'Hitter Staging'!A:A,0))</f>
        <v>313</v>
      </c>
      <c r="C458">
        <f>INDEX('Hitter Staging'!D:D,MATCH(A458,'Hitter Staging'!A:A,0))</f>
        <v>58</v>
      </c>
      <c r="D458">
        <f>INDEX('Hitter Staging'!L:L,MATCH(A458,'Hitter Staging'!A:A,0))</f>
        <v>-0.52676812158076292</v>
      </c>
      <c r="E458">
        <f>INDEX('Hitter Staging'!M:M,MATCH(A458,'Hitter Staging'!A:A,0))</f>
        <v>-0.93546535887286764</v>
      </c>
      <c r="F458">
        <f>INDEX('Hitter Staging'!N:N,MATCH(A458,'Hitter Staging'!A:A,0))</f>
        <v>-1.069096951710355</v>
      </c>
      <c r="G458">
        <f>INDEX('Hitter Staging'!O:O,MATCH(A458,'Hitter Staging'!A:A,0))</f>
        <v>-0.91124380646756642</v>
      </c>
      <c r="H458">
        <f>INDEX('Hitter Staging'!P:P,MATCH(A458,'Hitter Staging'!A:A,0))</f>
        <v>0.26122013011825546</v>
      </c>
      <c r="J458">
        <f t="shared" si="13"/>
        <v>-1.4622334804536306</v>
      </c>
      <c r="K458">
        <f t="shared" si="14"/>
        <v>-1.9803407581779213</v>
      </c>
      <c r="L458">
        <f>STANDARDIZE(C458,Averages!$B$20,Averages!$B$21)</f>
        <v>-0.84690019407552208</v>
      </c>
      <c r="N458" t="str">
        <f>VLOOKUP(J458,'Grades Lookup'!$A$2:$B$4,2,TRUE)</f>
        <v>p-</v>
      </c>
      <c r="O458" t="str">
        <f>VLOOKUP(K458,'Grades Lookup'!$A$6:$B$8,2,TRUE)</f>
        <v>s-</v>
      </c>
      <c r="P458" t="str">
        <f>VLOOKUP(L458,'Grades Lookup'!$A$10:$B$12,2,TRUE)</f>
        <v>ops-</v>
      </c>
    </row>
    <row r="459" spans="1:16" x14ac:dyDescent="0.3">
      <c r="A459" t="s">
        <v>320</v>
      </c>
      <c r="B459">
        <f>INDEX('Hitter Staging'!C:C,MATCH(A459,'Hitter Staging'!A:A,0))</f>
        <v>145</v>
      </c>
      <c r="C459">
        <f>INDEX('Hitter Staging'!D:D,MATCH(A459,'Hitter Staging'!A:A,0))</f>
        <v>59</v>
      </c>
      <c r="D459">
        <f>INDEX('Hitter Staging'!L:L,MATCH(A459,'Hitter Staging'!A:A,0))</f>
        <v>-0.32062861488514305</v>
      </c>
      <c r="E459">
        <f>INDEX('Hitter Staging'!M:M,MATCH(A459,'Hitter Staging'!A:A,0))</f>
        <v>-0.93546535887286764</v>
      </c>
      <c r="F459">
        <f>INDEX('Hitter Staging'!N:N,MATCH(A459,'Hitter Staging'!A:A,0))</f>
        <v>-0.22772134952874787</v>
      </c>
      <c r="G459">
        <f>INDEX('Hitter Staging'!O:O,MATCH(A459,'Hitter Staging'!A:A,0))</f>
        <v>-0.6445193080463365</v>
      </c>
      <c r="H459">
        <f>INDEX('Hitter Staging'!P:P,MATCH(A459,'Hitter Staging'!A:A,0))</f>
        <v>-2.2242506128881491E-2</v>
      </c>
      <c r="J459">
        <f t="shared" si="13"/>
        <v>-1.2560939737580106</v>
      </c>
      <c r="K459">
        <f t="shared" si="14"/>
        <v>-0.8722406575750844</v>
      </c>
      <c r="L459">
        <f>STANDARDIZE(C459,Averages!$B$20,Averages!$B$21)</f>
        <v>-0.81823072864721802</v>
      </c>
      <c r="N459" t="str">
        <f>VLOOKUP(J459,'Grades Lookup'!$A$2:$B$4,2,TRUE)</f>
        <v>p-</v>
      </c>
      <c r="O459" t="str">
        <f>VLOOKUP(K459,'Grades Lookup'!$A$6:$B$8,2,TRUE)</f>
        <v>s-</v>
      </c>
      <c r="P459" t="str">
        <f>VLOOKUP(L459,'Grades Lookup'!$A$10:$B$12,2,TRUE)</f>
        <v>ops-</v>
      </c>
    </row>
    <row r="460" spans="1:16" x14ac:dyDescent="0.3">
      <c r="A460" t="s">
        <v>1409</v>
      </c>
      <c r="B460">
        <f>INDEX('Hitter Staging'!C:C,MATCH(A460,'Hitter Staging'!A:A,0))</f>
        <v>79</v>
      </c>
      <c r="C460">
        <f>INDEX('Hitter Staging'!D:D,MATCH(A460,'Hitter Staging'!A:A,0))</f>
        <v>54</v>
      </c>
      <c r="D460">
        <f>INDEX('Hitter Staging'!L:L,MATCH(A460,'Hitter Staging'!A:A,0))</f>
        <v>-1.6899839093631881</v>
      </c>
      <c r="E460">
        <f>INDEX('Hitter Staging'!M:M,MATCH(A460,'Hitter Staging'!A:A,0))</f>
        <v>-0.95457570432160321</v>
      </c>
      <c r="F460">
        <f>INDEX('Hitter Staging'!N:N,MATCH(A460,'Hitter Staging'!A:A,0))</f>
        <v>-0.18947700397503844</v>
      </c>
      <c r="G460">
        <f>INDEX('Hitter Staging'!O:O,MATCH(A460,'Hitter Staging'!A:A,0))</f>
        <v>0.3690337859543375</v>
      </c>
      <c r="H460">
        <f>INDEX('Hitter Staging'!P:P,MATCH(A460,'Hitter Staging'!A:A,0))</f>
        <v>1.1116080388596667</v>
      </c>
      <c r="J460">
        <f t="shared" si="13"/>
        <v>-2.6445596136847911</v>
      </c>
      <c r="K460">
        <f t="shared" si="14"/>
        <v>0.17955678197929906</v>
      </c>
      <c r="L460">
        <f>STANDARDIZE(C460,Averages!$B$20,Averages!$B$21)</f>
        <v>-0.96157805578873823</v>
      </c>
      <c r="N460" t="str">
        <f>VLOOKUP(J460,'Grades Lookup'!$A$2:$B$4,2,TRUE)</f>
        <v>p-</v>
      </c>
      <c r="O460" t="str">
        <f>VLOOKUP(K460,'Grades Lookup'!$A$6:$B$8,2,TRUE)</f>
        <v>s</v>
      </c>
      <c r="P460" t="str">
        <f>VLOOKUP(L460,'Grades Lookup'!$A$10:$B$12,2,TRUE)</f>
        <v>ops-</v>
      </c>
    </row>
    <row r="461" spans="1:16" x14ac:dyDescent="0.3">
      <c r="A461" t="s">
        <v>668</v>
      </c>
      <c r="B461">
        <f>INDEX('Hitter Staging'!C:C,MATCH(A461,'Hitter Staging'!A:A,0))</f>
        <v>153</v>
      </c>
      <c r="C461">
        <f>INDEX('Hitter Staging'!D:D,MATCH(A461,'Hitter Staging'!A:A,0))</f>
        <v>55</v>
      </c>
      <c r="D461">
        <f>INDEX('Hitter Staging'!L:L,MATCH(A461,'Hitter Staging'!A:A,0))</f>
        <v>-0.39424986727643585</v>
      </c>
      <c r="E461">
        <f>INDEX('Hitter Staging'!M:M,MATCH(A461,'Hitter Staging'!A:A,0))</f>
        <v>-0.95457570432160321</v>
      </c>
      <c r="F461">
        <f>INDEX('Hitter Staging'!N:N,MATCH(A461,'Hitter Staging'!A:A,0))</f>
        <v>0.11647776045463691</v>
      </c>
      <c r="G461">
        <f>INDEX('Hitter Staging'!O:O,MATCH(A461,'Hitter Staging'!A:A,0))</f>
        <v>-5.7725411519630565E-2</v>
      </c>
      <c r="H461">
        <f>INDEX('Hitter Staging'!P:P,MATCH(A461,'Hitter Staging'!A:A,0))</f>
        <v>-2.289943596105978</v>
      </c>
      <c r="J461">
        <f t="shared" si="13"/>
        <v>-1.3488255715980391</v>
      </c>
      <c r="K461">
        <f t="shared" si="14"/>
        <v>5.8752348935006346E-2</v>
      </c>
      <c r="L461">
        <f>STANDARDIZE(C461,Averages!$B$20,Averages!$B$21)</f>
        <v>-0.93290859036043416</v>
      </c>
      <c r="N461" t="str">
        <f>VLOOKUP(J461,'Grades Lookup'!$A$2:$B$4,2,TRUE)</f>
        <v>p-</v>
      </c>
      <c r="O461" t="str">
        <f>VLOOKUP(K461,'Grades Lookup'!$A$6:$B$8,2,TRUE)</f>
        <v>s</v>
      </c>
      <c r="P461" t="str">
        <f>VLOOKUP(L461,'Grades Lookup'!$A$10:$B$12,2,TRUE)</f>
        <v>ops-</v>
      </c>
    </row>
    <row r="462" spans="1:16" x14ac:dyDescent="0.3">
      <c r="A462" t="s">
        <v>1533</v>
      </c>
      <c r="B462">
        <f>INDEX('Hitter Staging'!C:C,MATCH(A462,'Hitter Staging'!A:A,0))</f>
        <v>188</v>
      </c>
      <c r="C462">
        <f>INDEX('Hitter Staging'!D:D,MATCH(A462,'Hitter Staging'!A:A,0))</f>
        <v>51</v>
      </c>
      <c r="D462">
        <f>INDEX('Hitter Staging'!L:L,MATCH(A462,'Hitter Staging'!A:A,0))</f>
        <v>-0.48259537014598725</v>
      </c>
      <c r="E462">
        <f>INDEX('Hitter Staging'!M:M,MATCH(A462,'Hitter Staging'!A:A,0))</f>
        <v>-0.95457570432160321</v>
      </c>
      <c r="F462">
        <f>INDEX('Hitter Staging'!N:N,MATCH(A462,'Hitter Staging'!A:A,0))</f>
        <v>0.26945514266947457</v>
      </c>
      <c r="G462">
        <f>INDEX('Hitter Staging'!O:O,MATCH(A462,'Hitter Staging'!A:A,0))</f>
        <v>1.2225521809022732</v>
      </c>
      <c r="H462">
        <f>INDEX('Hitter Staging'!P:P,MATCH(A462,'Hitter Staging'!A:A,0))</f>
        <v>-0.30570514237601842</v>
      </c>
      <c r="J462">
        <f t="shared" si="13"/>
        <v>-1.4371710744675905</v>
      </c>
      <c r="K462">
        <f t="shared" si="14"/>
        <v>1.4920073235717477</v>
      </c>
      <c r="L462">
        <f>STANDARDIZE(C462,Averages!$B$20,Averages!$B$21)</f>
        <v>-1.0475864520736504</v>
      </c>
      <c r="N462" t="str">
        <f>VLOOKUP(J462,'Grades Lookup'!$A$2:$B$4,2,TRUE)</f>
        <v>p-</v>
      </c>
      <c r="O462" t="str">
        <f>VLOOKUP(K462,'Grades Lookup'!$A$6:$B$8,2,TRUE)</f>
        <v>s</v>
      </c>
      <c r="P462" t="str">
        <f>VLOOKUP(L462,'Grades Lookup'!$A$10:$B$12,2,TRUE)</f>
        <v>ops-</v>
      </c>
    </row>
    <row r="463" spans="1:16" x14ac:dyDescent="0.3">
      <c r="A463" t="s">
        <v>1231</v>
      </c>
      <c r="B463">
        <f>INDEX('Hitter Staging'!C:C,MATCH(A463,'Hitter Staging'!A:A,0))</f>
        <v>227</v>
      </c>
      <c r="C463">
        <f>INDEX('Hitter Staging'!D:D,MATCH(A463,'Hitter Staging'!A:A,0))</f>
        <v>57</v>
      </c>
      <c r="D463">
        <f>INDEX('Hitter Staging'!L:L,MATCH(A463,'Hitter Staging'!A:A,0))</f>
        <v>-0.98321988640677793</v>
      </c>
      <c r="E463">
        <f>INDEX('Hitter Staging'!M:M,MATCH(A463,'Hitter Staging'!A:A,0))</f>
        <v>-0.9736860497703389</v>
      </c>
      <c r="F463">
        <f>INDEX('Hitter Staging'!N:N,MATCH(A463,'Hitter Staging'!A:A,0))</f>
        <v>-0.22772134952874787</v>
      </c>
      <c r="G463">
        <f>INDEX('Hitter Staging'!O:O,MATCH(A463,'Hitter Staging'!A:A,0))</f>
        <v>0.10230928753310731</v>
      </c>
      <c r="H463">
        <f>INDEX('Hitter Staging'!P:P,MATCH(A463,'Hitter Staging'!A:A,0))</f>
        <v>-0.30570514237601842</v>
      </c>
      <c r="J463">
        <f t="shared" si="13"/>
        <v>-1.9569059361771168</v>
      </c>
      <c r="K463">
        <f t="shared" si="14"/>
        <v>-0.12541206199564056</v>
      </c>
      <c r="L463">
        <f>STANDARDIZE(C463,Averages!$B$20,Averages!$B$21)</f>
        <v>-0.87556965950382604</v>
      </c>
      <c r="N463" t="str">
        <f>VLOOKUP(J463,'Grades Lookup'!$A$2:$B$4,2,TRUE)</f>
        <v>p-</v>
      </c>
      <c r="O463" t="str">
        <f>VLOOKUP(K463,'Grades Lookup'!$A$6:$B$8,2,TRUE)</f>
        <v>s</v>
      </c>
      <c r="P463" t="str">
        <f>VLOOKUP(L463,'Grades Lookup'!$A$10:$B$12,2,TRUE)</f>
        <v>ops-</v>
      </c>
    </row>
    <row r="464" spans="1:16" x14ac:dyDescent="0.3">
      <c r="A464" t="s">
        <v>1534</v>
      </c>
      <c r="B464">
        <f>INDEX('Hitter Staging'!C:C,MATCH(A464,'Hitter Staging'!A:A,0))</f>
        <v>234</v>
      </c>
      <c r="C464">
        <f>INDEX('Hitter Staging'!D:D,MATCH(A464,'Hitter Staging'!A:A,0))</f>
        <v>53</v>
      </c>
      <c r="D464">
        <f>INDEX('Hitter Staging'!L:L,MATCH(A464,'Hitter Staging'!A:A,0))</f>
        <v>-0.20283461105907497</v>
      </c>
      <c r="E464">
        <f>INDEX('Hitter Staging'!M:M,MATCH(A464,'Hitter Staging'!A:A,0))</f>
        <v>-0.9736860497703389</v>
      </c>
      <c r="F464">
        <f>INDEX('Hitter Staging'!N:N,MATCH(A464,'Hitter Staging'!A:A,0))</f>
        <v>0.84312032597511588</v>
      </c>
      <c r="G464">
        <f>INDEX('Hitter Staging'!O:O,MATCH(A464,'Hitter Staging'!A:A,0))</f>
        <v>4.8964387848861271E-2</v>
      </c>
      <c r="H464">
        <f>INDEX('Hitter Staging'!P:P,MATCH(A464,'Hitter Staging'!A:A,0))</f>
        <v>0.26122013011825546</v>
      </c>
      <c r="J464">
        <f t="shared" si="13"/>
        <v>-1.1765206608294139</v>
      </c>
      <c r="K464">
        <f t="shared" si="14"/>
        <v>0.89208471382397714</v>
      </c>
      <c r="L464">
        <f>STANDARDIZE(C464,Averages!$B$20,Averages!$B$21)</f>
        <v>-0.99024752121704229</v>
      </c>
      <c r="N464" t="str">
        <f>VLOOKUP(J464,'Grades Lookup'!$A$2:$B$4,2,TRUE)</f>
        <v>p-</v>
      </c>
      <c r="O464" t="str">
        <f>VLOOKUP(K464,'Grades Lookup'!$A$6:$B$8,2,TRUE)</f>
        <v>s</v>
      </c>
      <c r="P464" t="str">
        <f>VLOOKUP(L464,'Grades Lookup'!$A$10:$B$12,2,TRUE)</f>
        <v>ops-</v>
      </c>
    </row>
    <row r="465" spans="1:16" x14ac:dyDescent="0.3">
      <c r="A465" t="s">
        <v>625</v>
      </c>
      <c r="B465">
        <f>INDEX('Hitter Staging'!C:C,MATCH(A465,'Hitter Staging'!A:A,0))</f>
        <v>164</v>
      </c>
      <c r="C465">
        <f>INDEX('Hitter Staging'!D:D,MATCH(A465,'Hitter Staging'!A:A,0))</f>
        <v>51</v>
      </c>
      <c r="D465">
        <f>INDEX('Hitter Staging'!L:L,MATCH(A465,'Hitter Staging'!A:A,0))</f>
        <v>-1.6605354084066712</v>
      </c>
      <c r="E465">
        <f>INDEX('Hitter Staging'!M:M,MATCH(A465,'Hitter Staging'!A:A,0))</f>
        <v>-0.9736860497703389</v>
      </c>
      <c r="F465">
        <f>INDEX('Hitter Staging'!N:N,MATCH(A465,'Hitter Staging'!A:A,0))</f>
        <v>-0.83963087838809869</v>
      </c>
      <c r="G465">
        <f>INDEX('Hitter Staging'!O:O,MATCH(A465,'Hitter Staging'!A:A,0))</f>
        <v>0.10230928753310731</v>
      </c>
      <c r="H465">
        <f>INDEX('Hitter Staging'!P:P,MATCH(A465,'Hitter Staging'!A:A,0))</f>
        <v>1.6785333113539409</v>
      </c>
      <c r="J465">
        <f t="shared" si="13"/>
        <v>-2.6342214581770103</v>
      </c>
      <c r="K465">
        <f t="shared" si="14"/>
        <v>-0.73732159085499138</v>
      </c>
      <c r="L465">
        <f>STANDARDIZE(C465,Averages!$B$20,Averages!$B$21)</f>
        <v>-1.0475864520736504</v>
      </c>
      <c r="N465" t="str">
        <f>VLOOKUP(J465,'Grades Lookup'!$A$2:$B$4,2,TRUE)</f>
        <v>p-</v>
      </c>
      <c r="O465" t="str">
        <f>VLOOKUP(K465,'Grades Lookup'!$A$6:$B$8,2,TRUE)</f>
        <v>s-</v>
      </c>
      <c r="P465" t="str">
        <f>VLOOKUP(L465,'Grades Lookup'!$A$10:$B$12,2,TRUE)</f>
        <v>ops-</v>
      </c>
    </row>
    <row r="466" spans="1:16" x14ac:dyDescent="0.3">
      <c r="A466" t="s">
        <v>1412</v>
      </c>
      <c r="B466">
        <f>INDEX('Hitter Staging'!C:C,MATCH(A466,'Hitter Staging'!A:A,0))</f>
        <v>75</v>
      </c>
      <c r="C466">
        <f>INDEX('Hitter Staging'!D:D,MATCH(A466,'Hitter Staging'!A:A,0))</f>
        <v>53</v>
      </c>
      <c r="D466">
        <f>INDEX('Hitter Staging'!L:L,MATCH(A466,'Hitter Staging'!A:A,0))</f>
        <v>-0.77708037971115829</v>
      </c>
      <c r="E466">
        <f>INDEX('Hitter Staging'!M:M,MATCH(A466,'Hitter Staging'!A:A,0))</f>
        <v>-0.9736860497703389</v>
      </c>
      <c r="F466">
        <f>INDEX('Hitter Staging'!N:N,MATCH(A466,'Hitter Staging'!A:A,0))</f>
        <v>0.15472210600834635</v>
      </c>
      <c r="G466">
        <f>INDEX('Hitter Staging'!O:O,MATCH(A466,'Hitter Staging'!A:A,0))</f>
        <v>-5.7725411519630565E-2</v>
      </c>
      <c r="H466">
        <f>INDEX('Hitter Staging'!P:P,MATCH(A466,'Hitter Staging'!A:A,0))</f>
        <v>-0.87263041487029314</v>
      </c>
      <c r="J466">
        <f t="shared" si="13"/>
        <v>-1.7507664294814971</v>
      </c>
      <c r="K466">
        <f t="shared" si="14"/>
        <v>9.6996694488715784E-2</v>
      </c>
      <c r="L466">
        <f>STANDARDIZE(C466,Averages!$B$20,Averages!$B$21)</f>
        <v>-0.99024752121704229</v>
      </c>
      <c r="N466" t="str">
        <f>VLOOKUP(J466,'Grades Lookup'!$A$2:$B$4,2,TRUE)</f>
        <v>p-</v>
      </c>
      <c r="O466" t="str">
        <f>VLOOKUP(K466,'Grades Lookup'!$A$6:$B$8,2,TRUE)</f>
        <v>s</v>
      </c>
      <c r="P466" t="str">
        <f>VLOOKUP(L466,'Grades Lookup'!$A$10:$B$12,2,TRUE)</f>
        <v>ops-</v>
      </c>
    </row>
    <row r="467" spans="1:16" x14ac:dyDescent="0.3">
      <c r="A467" t="s">
        <v>1535</v>
      </c>
      <c r="B467">
        <f>INDEX('Hitter Staging'!C:C,MATCH(A467,'Hitter Staging'!A:A,0))</f>
        <v>97</v>
      </c>
      <c r="C467">
        <f>INDEX('Hitter Staging'!D:D,MATCH(A467,'Hitter Staging'!A:A,0))</f>
        <v>55</v>
      </c>
      <c r="D467">
        <f>INDEX('Hitter Staging'!L:L,MATCH(A467,'Hitter Staging'!A:A,0))</f>
        <v>-1.4396716512327929</v>
      </c>
      <c r="E467">
        <f>INDEX('Hitter Staging'!M:M,MATCH(A467,'Hitter Staging'!A:A,0))</f>
        <v>-0.9736860497703389</v>
      </c>
      <c r="F467">
        <f>INDEX('Hitter Staging'!N:N,MATCH(A467,'Hitter Staging'!A:A,0))</f>
        <v>-0.68665349617326088</v>
      </c>
      <c r="G467">
        <f>INDEX('Hitter Staging'!O:O,MATCH(A467,'Hitter Staging'!A:A,0))</f>
        <v>-1.7114173017312564</v>
      </c>
      <c r="H467">
        <f>INDEX('Hitter Staging'!P:P,MATCH(A467,'Hitter Staging'!A:A,0))</f>
        <v>1.395070675106804</v>
      </c>
      <c r="J467">
        <f t="shared" si="13"/>
        <v>-2.413357701003132</v>
      </c>
      <c r="K467">
        <f t="shared" si="14"/>
        <v>-2.3980707979045173</v>
      </c>
      <c r="L467">
        <f>STANDARDIZE(C467,Averages!$B$20,Averages!$B$21)</f>
        <v>-0.93290859036043416</v>
      </c>
      <c r="N467" t="str">
        <f>VLOOKUP(J467,'Grades Lookup'!$A$2:$B$4,2,TRUE)</f>
        <v>p-</v>
      </c>
      <c r="O467" t="str">
        <f>VLOOKUP(K467,'Grades Lookup'!$A$6:$B$8,2,TRUE)</f>
        <v>s-</v>
      </c>
      <c r="P467" t="str">
        <f>VLOOKUP(L467,'Grades Lookup'!$A$10:$B$12,2,TRUE)</f>
        <v>ops-</v>
      </c>
    </row>
    <row r="468" spans="1:16" x14ac:dyDescent="0.3">
      <c r="A468" t="s">
        <v>1298</v>
      </c>
      <c r="B468">
        <f>INDEX('Hitter Staging'!C:C,MATCH(A468,'Hitter Staging'!A:A,0))</f>
        <v>105</v>
      </c>
      <c r="C468">
        <f>INDEX('Hitter Staging'!D:D,MATCH(A468,'Hitter Staging'!A:A,0))</f>
        <v>53</v>
      </c>
      <c r="D468">
        <f>INDEX('Hitter Staging'!L:L,MATCH(A468,'Hitter Staging'!A:A,0))</f>
        <v>-0.14393760914604073</v>
      </c>
      <c r="E468">
        <f>INDEX('Hitter Staging'!M:M,MATCH(A468,'Hitter Staging'!A:A,0))</f>
        <v>-0.9736860497703389</v>
      </c>
      <c r="F468">
        <f>INDEX('Hitter Staging'!N:N,MATCH(A468,'Hitter Staging'!A:A,0))</f>
        <v>0.49892121599173112</v>
      </c>
      <c r="G468">
        <f>INDEX('Hitter Staging'!O:O,MATCH(A468,'Hitter Staging'!A:A,0))</f>
        <v>-0.91124380646756642</v>
      </c>
      <c r="H468">
        <f>INDEX('Hitter Staging'!P:P,MATCH(A468,'Hitter Staging'!A:A,0))</f>
        <v>0.82814540261252967</v>
      </c>
      <c r="J468">
        <f t="shared" si="13"/>
        <v>-1.1176236589163797</v>
      </c>
      <c r="K468">
        <f t="shared" si="14"/>
        <v>-0.4123225904758353</v>
      </c>
      <c r="L468">
        <f>STANDARDIZE(C468,Averages!$B$20,Averages!$B$21)</f>
        <v>-0.99024752121704229</v>
      </c>
      <c r="N468" t="str">
        <f>VLOOKUP(J468,'Grades Lookup'!$A$2:$B$4,2,TRUE)</f>
        <v>p-</v>
      </c>
      <c r="O468" t="str">
        <f>VLOOKUP(K468,'Grades Lookup'!$A$6:$B$8,2,TRUE)</f>
        <v>s-</v>
      </c>
      <c r="P468" t="str">
        <f>VLOOKUP(L468,'Grades Lookup'!$A$10:$B$12,2,TRUE)</f>
        <v>ops-</v>
      </c>
    </row>
    <row r="469" spans="1:16" x14ac:dyDescent="0.3">
      <c r="A469" t="s">
        <v>454</v>
      </c>
      <c r="B469">
        <f>INDEX('Hitter Staging'!C:C,MATCH(A469,'Hitter Staging'!A:A,0))</f>
        <v>161</v>
      </c>
      <c r="C469">
        <f>INDEX('Hitter Staging'!D:D,MATCH(A469,'Hitter Staging'!A:A,0))</f>
        <v>56</v>
      </c>
      <c r="D469">
        <f>INDEX('Hitter Staging'!L:L,MATCH(A469,'Hitter Staging'!A:A,0))</f>
        <v>-0.32062861488514305</v>
      </c>
      <c r="E469">
        <f>INDEX('Hitter Staging'!M:M,MATCH(A469,'Hitter Staging'!A:A,0))</f>
        <v>-0.9736860497703389</v>
      </c>
      <c r="F469">
        <f>INDEX('Hitter Staging'!N:N,MATCH(A469,'Hitter Staging'!A:A,0))</f>
        <v>-0.53367611395842318</v>
      </c>
      <c r="G469">
        <f>INDEX('Hitter Staging'!O:O,MATCH(A469,'Hitter Staging'!A:A,0))</f>
        <v>-0.91124380646756642</v>
      </c>
      <c r="H469">
        <f>INDEX('Hitter Staging'!P:P,MATCH(A469,'Hitter Staging'!A:A,0))</f>
        <v>-2.2242506128881491E-2</v>
      </c>
      <c r="J469">
        <f t="shared" si="13"/>
        <v>-1.294314664655482</v>
      </c>
      <c r="K469">
        <f t="shared" si="14"/>
        <v>-1.4449199204259897</v>
      </c>
      <c r="L469">
        <f>STANDARDIZE(C469,Averages!$B$20,Averages!$B$21)</f>
        <v>-0.9042391249321301</v>
      </c>
      <c r="N469" t="str">
        <f>VLOOKUP(J469,'Grades Lookup'!$A$2:$B$4,2,TRUE)</f>
        <v>p-</v>
      </c>
      <c r="O469" t="str">
        <f>VLOOKUP(K469,'Grades Lookup'!$A$6:$B$8,2,TRUE)</f>
        <v>s-</v>
      </c>
      <c r="P469" t="str">
        <f>VLOOKUP(L469,'Grades Lookup'!$A$10:$B$12,2,TRUE)</f>
        <v>ops-</v>
      </c>
    </row>
    <row r="470" spans="1:16" x14ac:dyDescent="0.3">
      <c r="A470" t="s">
        <v>509</v>
      </c>
      <c r="B470">
        <f>INDEX('Hitter Staging'!C:C,MATCH(A470,'Hitter Staging'!A:A,0))</f>
        <v>118</v>
      </c>
      <c r="C470">
        <f>INDEX('Hitter Staging'!D:D,MATCH(A470,'Hitter Staging'!A:A,0))</f>
        <v>50</v>
      </c>
      <c r="D470">
        <f>INDEX('Hitter Staging'!L:L,MATCH(A470,'Hitter Staging'!A:A,0))</f>
        <v>-1.7488809112762225</v>
      </c>
      <c r="E470">
        <f>INDEX('Hitter Staging'!M:M,MATCH(A470,'Hitter Staging'!A:A,0))</f>
        <v>-0.99279639521907448</v>
      </c>
      <c r="F470">
        <f>INDEX('Hitter Staging'!N:N,MATCH(A470,'Hitter Staging'!A:A,0))</f>
        <v>0.46067687043802164</v>
      </c>
      <c r="G470">
        <f>INDEX('Hitter Staging'!O:O,MATCH(A470,'Hitter Staging'!A:A,0))</f>
        <v>0.6891031840598133</v>
      </c>
      <c r="H470">
        <f>INDEX('Hitter Staging'!P:P,MATCH(A470,'Hitter Staging'!A:A,0))</f>
        <v>0.26122013011825546</v>
      </c>
      <c r="J470">
        <f t="shared" si="13"/>
        <v>-2.7416773064952968</v>
      </c>
      <c r="K470">
        <f t="shared" si="14"/>
        <v>1.1497800544978349</v>
      </c>
      <c r="L470">
        <f>STANDARDIZE(C470,Averages!$B$20,Averages!$B$21)</f>
        <v>-1.0762559175019544</v>
      </c>
      <c r="N470" t="str">
        <f>VLOOKUP(J470,'Grades Lookup'!$A$2:$B$4,2,TRUE)</f>
        <v>p-</v>
      </c>
      <c r="O470" t="str">
        <f>VLOOKUP(K470,'Grades Lookup'!$A$6:$B$8,2,TRUE)</f>
        <v>s</v>
      </c>
      <c r="P470" t="str">
        <f>VLOOKUP(L470,'Grades Lookup'!$A$10:$B$12,2,TRUE)</f>
        <v>ops-</v>
      </c>
    </row>
    <row r="471" spans="1:16" x14ac:dyDescent="0.3">
      <c r="A471" t="s">
        <v>1346</v>
      </c>
      <c r="B471">
        <f>INDEX('Hitter Staging'!C:C,MATCH(A471,'Hitter Staging'!A:A,0))</f>
        <v>280</v>
      </c>
      <c r="C471">
        <f>INDEX('Hitter Staging'!D:D,MATCH(A471,'Hitter Staging'!A:A,0))</f>
        <v>57</v>
      </c>
      <c r="D471">
        <f>INDEX('Hitter Staging'!L:L,MATCH(A471,'Hitter Staging'!A:A,0))</f>
        <v>-0.40897411775469444</v>
      </c>
      <c r="E471">
        <f>INDEX('Hitter Staging'!M:M,MATCH(A471,'Hitter Staging'!A:A,0))</f>
        <v>-1.0119067406678102</v>
      </c>
      <c r="F471">
        <f>INDEX('Hitter Staging'!N:N,MATCH(A471,'Hitter Staging'!A:A,0))</f>
        <v>0.26945514266947457</v>
      </c>
      <c r="G471">
        <f>INDEX('Hitter Staging'!O:O,MATCH(A471,'Hitter Staging'!A:A,0))</f>
        <v>0.90248278279679739</v>
      </c>
      <c r="H471">
        <f>INDEX('Hitter Staging'!P:P,MATCH(A471,'Hitter Staging'!A:A,0))</f>
        <v>0.54468276636539281</v>
      </c>
      <c r="J471">
        <f t="shared" si="13"/>
        <v>-1.4208808584225046</v>
      </c>
      <c r="K471">
        <f t="shared" si="14"/>
        <v>1.1719379254662718</v>
      </c>
      <c r="L471">
        <f>STANDARDIZE(C471,Averages!$B$20,Averages!$B$21)</f>
        <v>-0.87556965950382604</v>
      </c>
      <c r="N471" t="str">
        <f>VLOOKUP(J471,'Grades Lookup'!$A$2:$B$4,2,TRUE)</f>
        <v>p-</v>
      </c>
      <c r="O471" t="str">
        <f>VLOOKUP(K471,'Grades Lookup'!$A$6:$B$8,2,TRUE)</f>
        <v>s</v>
      </c>
      <c r="P471" t="str">
        <f>VLOOKUP(L471,'Grades Lookup'!$A$10:$B$12,2,TRUE)</f>
        <v>ops-</v>
      </c>
    </row>
    <row r="472" spans="1:16" x14ac:dyDescent="0.3">
      <c r="A472" t="s">
        <v>1536</v>
      </c>
      <c r="B472">
        <f>INDEX('Hitter Staging'!C:C,MATCH(A472,'Hitter Staging'!A:A,0))</f>
        <v>178</v>
      </c>
      <c r="C472">
        <f>INDEX('Hitter Staging'!D:D,MATCH(A472,'Hitter Staging'!A:A,0))</f>
        <v>51</v>
      </c>
      <c r="D472">
        <f>INDEX('Hitter Staging'!L:L,MATCH(A472,'Hitter Staging'!A:A,0))</f>
        <v>-1.1419354841713662E-2</v>
      </c>
      <c r="E472">
        <f>INDEX('Hitter Staging'!M:M,MATCH(A472,'Hitter Staging'!A:A,0))</f>
        <v>-1.0119067406678102</v>
      </c>
      <c r="F472">
        <f>INDEX('Hitter Staging'!N:N,MATCH(A472,'Hitter Staging'!A:A,0))</f>
        <v>0.80487598042140651</v>
      </c>
      <c r="G472">
        <f>INDEX('Hitter Staging'!O:O,MATCH(A472,'Hitter Staging'!A:A,0))</f>
        <v>2.2894501745871927</v>
      </c>
      <c r="H472">
        <f>INDEX('Hitter Staging'!P:P,MATCH(A472,'Hitter Staging'!A:A,0))</f>
        <v>-0.87263041487029314</v>
      </c>
      <c r="J472">
        <f t="shared" si="13"/>
        <v>-1.0233260955095238</v>
      </c>
      <c r="K472">
        <f t="shared" si="14"/>
        <v>3.0943261550085994</v>
      </c>
      <c r="L472">
        <f>STANDARDIZE(C472,Averages!$B$20,Averages!$B$21)</f>
        <v>-1.0475864520736504</v>
      </c>
      <c r="N472" t="str">
        <f>VLOOKUP(J472,'Grades Lookup'!$A$2:$B$4,2,TRUE)</f>
        <v>p-</v>
      </c>
      <c r="O472" t="str">
        <f>VLOOKUP(K472,'Grades Lookup'!$A$6:$B$8,2,TRUE)</f>
        <v>S+</v>
      </c>
      <c r="P472" t="str">
        <f>VLOOKUP(L472,'Grades Lookup'!$A$10:$B$12,2,TRUE)</f>
        <v>ops-</v>
      </c>
    </row>
    <row r="473" spans="1:16" x14ac:dyDescent="0.3">
      <c r="A473" t="s">
        <v>567</v>
      </c>
      <c r="B473">
        <f>INDEX('Hitter Staging'!C:C,MATCH(A473,'Hitter Staging'!A:A,0))</f>
        <v>43</v>
      </c>
      <c r="C473">
        <f>INDEX('Hitter Staging'!D:D,MATCH(A473,'Hitter Staging'!A:A,0))</f>
        <v>51</v>
      </c>
      <c r="D473">
        <f>INDEX('Hitter Staging'!L:L,MATCH(A473,'Hitter Staging'!A:A,0))</f>
        <v>-1.9108476665370666</v>
      </c>
      <c r="E473">
        <f>INDEX('Hitter Staging'!M:M,MATCH(A473,'Hitter Staging'!A:A,0))</f>
        <v>-1.0310170861165457</v>
      </c>
      <c r="F473">
        <f>INDEX('Hitter Staging'!N:N,MATCH(A473,'Hitter Staging'!A:A,0))</f>
        <v>0.11647776045463691</v>
      </c>
      <c r="G473">
        <f>INDEX('Hitter Staging'!O:O,MATCH(A473,'Hitter Staging'!A:A,0))</f>
        <v>-0.85789890678332048</v>
      </c>
      <c r="H473">
        <f>INDEX('Hitter Staging'!P:P,MATCH(A473,'Hitter Staging'!A:A,0))</f>
        <v>-2.2242506128881491E-2</v>
      </c>
      <c r="J473">
        <f t="shared" si="13"/>
        <v>-2.9418647526536121</v>
      </c>
      <c r="K473">
        <f t="shared" si="14"/>
        <v>-0.74142114632868361</v>
      </c>
      <c r="L473">
        <f>STANDARDIZE(C473,Averages!$B$20,Averages!$B$21)</f>
        <v>-1.0475864520736504</v>
      </c>
      <c r="N473" t="str">
        <f>VLOOKUP(J473,'Grades Lookup'!$A$2:$B$4,2,TRUE)</f>
        <v>p-</v>
      </c>
      <c r="O473" t="str">
        <f>VLOOKUP(K473,'Grades Lookup'!$A$6:$B$8,2,TRUE)</f>
        <v>s-</v>
      </c>
      <c r="P473" t="str">
        <f>VLOOKUP(L473,'Grades Lookup'!$A$10:$B$12,2,TRUE)</f>
        <v>ops-</v>
      </c>
    </row>
    <row r="474" spans="1:16" x14ac:dyDescent="0.3">
      <c r="A474" t="s">
        <v>1241</v>
      </c>
      <c r="B474">
        <f>INDEX('Hitter Staging'!C:C,MATCH(A474,'Hitter Staging'!A:A,0))</f>
        <v>200</v>
      </c>
      <c r="C474">
        <f>INDEX('Hitter Staging'!D:D,MATCH(A474,'Hitter Staging'!A:A,0))</f>
        <v>52</v>
      </c>
      <c r="D474">
        <f>INDEX('Hitter Staging'!L:L,MATCH(A474,'Hitter Staging'!A:A,0))</f>
        <v>-0.96849563592851939</v>
      </c>
      <c r="E474">
        <f>INDEX('Hitter Staging'!M:M,MATCH(A474,'Hitter Staging'!A:A,0))</f>
        <v>-1.0310170861165457</v>
      </c>
      <c r="F474">
        <f>INDEX('Hitter Staging'!N:N,MATCH(A474,'Hitter Staging'!A:A,0))</f>
        <v>-1.0308526061566456</v>
      </c>
      <c r="G474">
        <f>INDEX('Hitter Staging'!O:O,MATCH(A474,'Hitter Staging'!A:A,0))</f>
        <v>-0.37779480962510659</v>
      </c>
      <c r="H474">
        <f>INDEX('Hitter Staging'!P:P,MATCH(A474,'Hitter Staging'!A:A,0))</f>
        <v>0.54468276636539281</v>
      </c>
      <c r="J474">
        <f t="shared" si="13"/>
        <v>-1.9995127220450652</v>
      </c>
      <c r="K474">
        <f t="shared" si="14"/>
        <v>-1.4086474157817523</v>
      </c>
      <c r="L474">
        <f>STANDARDIZE(C474,Averages!$B$20,Averages!$B$21)</f>
        <v>-1.0189169866453462</v>
      </c>
      <c r="N474" t="str">
        <f>VLOOKUP(J474,'Grades Lookup'!$A$2:$B$4,2,TRUE)</f>
        <v>p-</v>
      </c>
      <c r="O474" t="str">
        <f>VLOOKUP(K474,'Grades Lookup'!$A$6:$B$8,2,TRUE)</f>
        <v>s-</v>
      </c>
      <c r="P474" t="str">
        <f>VLOOKUP(L474,'Grades Lookup'!$A$10:$B$12,2,TRUE)</f>
        <v>ops-</v>
      </c>
    </row>
    <row r="475" spans="1:16" x14ac:dyDescent="0.3">
      <c r="A475" t="s">
        <v>522</v>
      </c>
      <c r="B475">
        <f>INDEX('Hitter Staging'!C:C,MATCH(A475,'Hitter Staging'!A:A,0))</f>
        <v>268</v>
      </c>
      <c r="C475">
        <f>INDEX('Hitter Staging'!D:D,MATCH(A475,'Hitter Staging'!A:A,0))</f>
        <v>50</v>
      </c>
      <c r="D475">
        <f>INDEX('Hitter Staging'!L:L,MATCH(A475,'Hitter Staging'!A:A,0))</f>
        <v>-0.73290762827638256</v>
      </c>
      <c r="E475">
        <f>INDEX('Hitter Staging'!M:M,MATCH(A475,'Hitter Staging'!A:A,0))</f>
        <v>-1.0692377770140169</v>
      </c>
      <c r="F475">
        <f>INDEX('Hitter Staging'!N:N,MATCH(A475,'Hitter Staging'!A:A,0))</f>
        <v>-0.87787522394180795</v>
      </c>
      <c r="G475">
        <f>INDEX('Hitter Staging'!O:O,MATCH(A475,'Hitter Staging'!A:A,0))</f>
        <v>-0.59117440836209045</v>
      </c>
      <c r="H475">
        <f>INDEX('Hitter Staging'!P:P,MATCH(A475,'Hitter Staging'!A:A,0))</f>
        <v>1.1116080388596667</v>
      </c>
      <c r="J475">
        <f t="shared" si="13"/>
        <v>-1.8021454052903993</v>
      </c>
      <c r="K475">
        <f t="shared" si="14"/>
        <v>-1.4690496323038984</v>
      </c>
      <c r="L475">
        <f>STANDARDIZE(C475,Averages!$B$20,Averages!$B$21)</f>
        <v>-1.0762559175019544</v>
      </c>
      <c r="N475" t="str">
        <f>VLOOKUP(J475,'Grades Lookup'!$A$2:$B$4,2,TRUE)</f>
        <v>p-</v>
      </c>
      <c r="O475" t="str">
        <f>VLOOKUP(K475,'Grades Lookup'!$A$6:$B$8,2,TRUE)</f>
        <v>s-</v>
      </c>
      <c r="P475" t="str">
        <f>VLOOKUP(L475,'Grades Lookup'!$A$10:$B$12,2,TRUE)</f>
        <v>ops-</v>
      </c>
    </row>
    <row r="476" spans="1:16" x14ac:dyDescent="0.3">
      <c r="A476" t="s">
        <v>1537</v>
      </c>
      <c r="B476">
        <f>INDEX('Hitter Staging'!C:C,MATCH(A476,'Hitter Staging'!A:A,0))</f>
        <v>39</v>
      </c>
      <c r="C476">
        <f>INDEX('Hitter Staging'!D:D,MATCH(A476,'Hitter Staging'!A:A,0))</f>
        <v>46</v>
      </c>
      <c r="D476">
        <f>INDEX('Hitter Staging'!L:L,MATCH(A476,'Hitter Staging'!A:A,0))</f>
        <v>3.2753396593062027E-2</v>
      </c>
      <c r="E476">
        <f>INDEX('Hitter Staging'!M:M,MATCH(A476,'Hitter Staging'!A:A,0))</f>
        <v>-1.0883481224627525</v>
      </c>
      <c r="F476">
        <f>INDEX('Hitter Staging'!N:N,MATCH(A476,'Hitter Staging'!A:A,0))</f>
        <v>0.38418817933060284</v>
      </c>
      <c r="G476">
        <f>INDEX('Hitter Staging'!O:O,MATCH(A476,'Hitter Staging'!A:A,0))</f>
        <v>0.74244808374405902</v>
      </c>
      <c r="H476">
        <f>INDEX('Hitter Staging'!P:P,MATCH(A476,'Hitter Staging'!A:A,0))</f>
        <v>-2.0064809598588407</v>
      </c>
      <c r="J476">
        <f t="shared" si="13"/>
        <v>-1.0555947258696905</v>
      </c>
      <c r="K476">
        <f t="shared" si="14"/>
        <v>1.1266362630746618</v>
      </c>
      <c r="L476">
        <f>STANDARDIZE(C476,Averages!$B$20,Averages!$B$21)</f>
        <v>-1.1909337792151706</v>
      </c>
      <c r="N476" t="str">
        <f>VLOOKUP(J476,'Grades Lookup'!$A$2:$B$4,2,TRUE)</f>
        <v>p-</v>
      </c>
      <c r="O476" t="str">
        <f>VLOOKUP(K476,'Grades Lookup'!$A$6:$B$8,2,TRUE)</f>
        <v>s</v>
      </c>
      <c r="P476" t="str">
        <f>VLOOKUP(L476,'Grades Lookup'!$A$10:$B$12,2,TRUE)</f>
        <v>ops-</v>
      </c>
    </row>
    <row r="477" spans="1:16" x14ac:dyDescent="0.3">
      <c r="A477" t="s">
        <v>1538</v>
      </c>
      <c r="B477">
        <f>INDEX('Hitter Staging'!C:C,MATCH(A477,'Hitter Staging'!A:A,0))</f>
        <v>252</v>
      </c>
      <c r="C477">
        <f>INDEX('Hitter Staging'!D:D,MATCH(A477,'Hitter Staging'!A:A,0))</f>
        <v>49</v>
      </c>
      <c r="D477">
        <f>INDEX('Hitter Staging'!L:L,MATCH(A477,'Hitter Staging'!A:A,0))</f>
        <v>-1.2040836435806561</v>
      </c>
      <c r="E477">
        <f>INDEX('Hitter Staging'!M:M,MATCH(A477,'Hitter Staging'!A:A,0))</f>
        <v>-1.0883481224627525</v>
      </c>
      <c r="F477">
        <f>INDEX('Hitter Staging'!N:N,MATCH(A477,'Hitter Staging'!A:A,0))</f>
        <v>-0.49543176840471381</v>
      </c>
      <c r="G477">
        <f>INDEX('Hitter Staging'!O:O,MATCH(A477,'Hitter Staging'!A:A,0))</f>
        <v>-0.80455400709907443</v>
      </c>
      <c r="H477">
        <f>INDEX('Hitter Staging'!P:P,MATCH(A477,'Hitter Staging'!A:A,0))</f>
        <v>-0.30570514237601842</v>
      </c>
      <c r="J477">
        <f t="shared" si="13"/>
        <v>-2.2924317660434088</v>
      </c>
      <c r="K477">
        <f t="shared" si="14"/>
        <v>-1.2999857755037882</v>
      </c>
      <c r="L477">
        <f>STANDARDIZE(C477,Averages!$B$20,Averages!$B$21)</f>
        <v>-1.1049253829302585</v>
      </c>
      <c r="N477" t="str">
        <f>VLOOKUP(J477,'Grades Lookup'!$A$2:$B$4,2,TRUE)</f>
        <v>p-</v>
      </c>
      <c r="O477" t="str">
        <f>VLOOKUP(K477,'Grades Lookup'!$A$6:$B$8,2,TRUE)</f>
        <v>s-</v>
      </c>
      <c r="P477" t="str">
        <f>VLOOKUP(L477,'Grades Lookup'!$A$10:$B$12,2,TRUE)</f>
        <v>ops-</v>
      </c>
    </row>
    <row r="478" spans="1:16" x14ac:dyDescent="0.3">
      <c r="A478" t="s">
        <v>1539</v>
      </c>
      <c r="B478">
        <f>INDEX('Hitter Staging'!C:C,MATCH(A478,'Hitter Staging'!A:A,0))</f>
        <v>119</v>
      </c>
      <c r="C478">
        <f>INDEX('Hitter Staging'!D:D,MATCH(A478,'Hitter Staging'!A:A,0))</f>
        <v>48</v>
      </c>
      <c r="D478">
        <f>INDEX('Hitter Staging'!L:L,MATCH(A478,'Hitter Staging'!A:A,0))</f>
        <v>-0.76235612923289975</v>
      </c>
      <c r="E478">
        <f>INDEX('Hitter Staging'!M:M,MATCH(A478,'Hitter Staging'!A:A,0))</f>
        <v>-1.0883481224627525</v>
      </c>
      <c r="F478">
        <f>INDEX('Hitter Staging'!N:N,MATCH(A478,'Hitter Staging'!A:A,0))</f>
        <v>0.34594383377689342</v>
      </c>
      <c r="G478">
        <f>INDEX('Hitter Staging'!O:O,MATCH(A478,'Hitter Staging'!A:A,0))</f>
        <v>0.90248278279679739</v>
      </c>
      <c r="H478">
        <f>INDEX('Hitter Staging'!P:P,MATCH(A478,'Hitter Staging'!A:A,0))</f>
        <v>0.54468276636539281</v>
      </c>
      <c r="J478">
        <f t="shared" si="13"/>
        <v>-1.8507042516956522</v>
      </c>
      <c r="K478">
        <f t="shared" si="14"/>
        <v>1.2484266165736908</v>
      </c>
      <c r="L478">
        <f>STANDARDIZE(C478,Averages!$B$20,Averages!$B$21)</f>
        <v>-1.1335948483585625</v>
      </c>
      <c r="N478" t="str">
        <f>VLOOKUP(J478,'Grades Lookup'!$A$2:$B$4,2,TRUE)</f>
        <v>p-</v>
      </c>
      <c r="O478" t="str">
        <f>VLOOKUP(K478,'Grades Lookup'!$A$6:$B$8,2,TRUE)</f>
        <v>s</v>
      </c>
      <c r="P478" t="str">
        <f>VLOOKUP(L478,'Grades Lookup'!$A$10:$B$12,2,TRUE)</f>
        <v>ops-</v>
      </c>
    </row>
    <row r="479" spans="1:16" x14ac:dyDescent="0.3">
      <c r="A479" t="s">
        <v>1540</v>
      </c>
      <c r="B479">
        <f>INDEX('Hitter Staging'!C:C,MATCH(A479,'Hitter Staging'!A:A,0))</f>
        <v>31</v>
      </c>
      <c r="C479">
        <f>INDEX('Hitter Staging'!D:D,MATCH(A479,'Hitter Staging'!A:A,0))</f>
        <v>53</v>
      </c>
      <c r="D479">
        <f>INDEX('Hitter Staging'!L:L,MATCH(A479,'Hitter Staging'!A:A,0))</f>
        <v>-1.763605161754481</v>
      </c>
      <c r="E479">
        <f>INDEX('Hitter Staging'!M:M,MATCH(A479,'Hitter Staging'!A:A,0))</f>
        <v>-1.1265688133602239</v>
      </c>
      <c r="F479">
        <f>INDEX('Hitter Staging'!N:N,MATCH(A479,'Hitter Staging'!A:A,0))</f>
        <v>-0.34245438618987617</v>
      </c>
      <c r="G479">
        <f>INDEX('Hitter Staging'!O:O,MATCH(A479,'Hitter Staging'!A:A,0))</f>
        <v>-1.9247969004682401</v>
      </c>
      <c r="H479">
        <f>INDEX('Hitter Staging'!P:P,MATCH(A479,'Hitter Staging'!A:A,0))</f>
        <v>0.82814540261252967</v>
      </c>
      <c r="J479">
        <f t="shared" si="13"/>
        <v>-2.8901739751147049</v>
      </c>
      <c r="K479">
        <f t="shared" si="14"/>
        <v>-2.2672512866581163</v>
      </c>
      <c r="L479">
        <f>STANDARDIZE(C479,Averages!$B$20,Averages!$B$21)</f>
        <v>-0.99024752121704229</v>
      </c>
      <c r="N479" t="str">
        <f>VLOOKUP(J479,'Grades Lookup'!$A$2:$B$4,2,TRUE)</f>
        <v>p-</v>
      </c>
      <c r="O479" t="str">
        <f>VLOOKUP(K479,'Grades Lookup'!$A$6:$B$8,2,TRUE)</f>
        <v>s-</v>
      </c>
      <c r="P479" t="str">
        <f>VLOOKUP(L479,'Grades Lookup'!$A$10:$B$12,2,TRUE)</f>
        <v>ops-</v>
      </c>
    </row>
    <row r="480" spans="1:16" x14ac:dyDescent="0.3">
      <c r="A480" t="s">
        <v>1403</v>
      </c>
      <c r="B480">
        <f>INDEX('Hitter Staging'!C:C,MATCH(A480,'Hitter Staging'!A:A,0))</f>
        <v>59</v>
      </c>
      <c r="C480">
        <f>INDEX('Hitter Staging'!D:D,MATCH(A480,'Hitter Staging'!A:A,0))</f>
        <v>51</v>
      </c>
      <c r="D480">
        <f>INDEX('Hitter Staging'!L:L,MATCH(A480,'Hitter Staging'!A:A,0))</f>
        <v>-0.88015013305896805</v>
      </c>
      <c r="E480">
        <f>INDEX('Hitter Staging'!M:M,MATCH(A480,'Hitter Staging'!A:A,0))</f>
        <v>-1.1265688133602239</v>
      </c>
      <c r="F480">
        <f>INDEX('Hitter Staging'!N:N,MATCH(A480,'Hitter Staging'!A:A,0))</f>
        <v>0.15472210600834635</v>
      </c>
      <c r="G480">
        <f>INDEX('Hitter Staging'!O:O,MATCH(A480,'Hitter Staging'!A:A,0))</f>
        <v>-1.7114173017312564</v>
      </c>
      <c r="H480">
        <f>INDEX('Hitter Staging'!P:P,MATCH(A480,'Hitter Staging'!A:A,0))</f>
        <v>-2.2242506128881491E-2</v>
      </c>
      <c r="J480">
        <f t="shared" si="13"/>
        <v>-2.0067189464191921</v>
      </c>
      <c r="K480">
        <f t="shared" si="14"/>
        <v>-1.55669519572291</v>
      </c>
      <c r="L480">
        <f>STANDARDIZE(C480,Averages!$B$20,Averages!$B$21)</f>
        <v>-1.0475864520736504</v>
      </c>
      <c r="N480" t="str">
        <f>VLOOKUP(J480,'Grades Lookup'!$A$2:$B$4,2,TRUE)</f>
        <v>p-</v>
      </c>
      <c r="O480" t="str">
        <f>VLOOKUP(K480,'Grades Lookup'!$A$6:$B$8,2,TRUE)</f>
        <v>s-</v>
      </c>
      <c r="P480" t="str">
        <f>VLOOKUP(L480,'Grades Lookup'!$A$10:$B$12,2,TRUE)</f>
        <v>ops-</v>
      </c>
    </row>
    <row r="481" spans="1:16" x14ac:dyDescent="0.3">
      <c r="A481" t="s">
        <v>1366</v>
      </c>
      <c r="B481">
        <f>INDEX('Hitter Staging'!C:C,MATCH(A481,'Hitter Staging'!A:A,0))</f>
        <v>39</v>
      </c>
      <c r="C481">
        <f>INDEX('Hitter Staging'!D:D,MATCH(A481,'Hitter Staging'!A:A,0))</f>
        <v>51</v>
      </c>
      <c r="D481">
        <f>INDEX('Hitter Staging'!L:L,MATCH(A481,'Hitter Staging'!A:A,0))</f>
        <v>-2.2936781789717888</v>
      </c>
      <c r="E481">
        <f>INDEX('Hitter Staging'!M:M,MATCH(A481,'Hitter Staging'!A:A,0))</f>
        <v>-1.1456791588089594</v>
      </c>
      <c r="F481">
        <f>INDEX('Hitter Staging'!N:N,MATCH(A481,'Hitter Staging'!A:A,0))</f>
        <v>0.30769948822318399</v>
      </c>
      <c r="G481">
        <f>INDEX('Hitter Staging'!O:O,MATCH(A481,'Hitter Staging'!A:A,0))</f>
        <v>1.489276679323503</v>
      </c>
      <c r="H481">
        <f>INDEX('Hitter Staging'!P:P,MATCH(A481,'Hitter Staging'!A:A,0))</f>
        <v>-0.58916777862315572</v>
      </c>
      <c r="J481">
        <f t="shared" si="13"/>
        <v>-3.4393573377807485</v>
      </c>
      <c r="K481">
        <f t="shared" si="14"/>
        <v>1.7969761675466871</v>
      </c>
      <c r="L481">
        <f>STANDARDIZE(C481,Averages!$B$20,Averages!$B$21)</f>
        <v>-1.0475864520736504</v>
      </c>
      <c r="N481" t="str">
        <f>VLOOKUP(J481,'Grades Lookup'!$A$2:$B$4,2,TRUE)</f>
        <v>p-</v>
      </c>
      <c r="O481" t="str">
        <f>VLOOKUP(K481,'Grades Lookup'!$A$6:$B$8,2,TRUE)</f>
        <v>S+</v>
      </c>
      <c r="P481" t="str">
        <f>VLOOKUP(L481,'Grades Lookup'!$A$10:$B$12,2,TRUE)</f>
        <v>ops-</v>
      </c>
    </row>
    <row r="482" spans="1:16" x14ac:dyDescent="0.3">
      <c r="A482" t="s">
        <v>1285</v>
      </c>
      <c r="B482">
        <f>INDEX('Hitter Staging'!C:C,MATCH(A482,'Hitter Staging'!A:A,0))</f>
        <v>77</v>
      </c>
      <c r="C482">
        <f>INDEX('Hitter Staging'!D:D,MATCH(A482,'Hitter Staging'!A:A,0))</f>
        <v>43</v>
      </c>
      <c r="D482">
        <f>INDEX('Hitter Staging'!L:L,MATCH(A482,'Hitter Staging'!A:A,0))</f>
        <v>-1.0715653892763291</v>
      </c>
      <c r="E482">
        <f>INDEX('Hitter Staging'!M:M,MATCH(A482,'Hitter Staging'!A:A,0))</f>
        <v>-1.164789504257695</v>
      </c>
      <c r="F482">
        <f>INDEX('Hitter Staging'!N:N,MATCH(A482,'Hitter Staging'!A:A,0))</f>
        <v>0.76663163486769703</v>
      </c>
      <c r="G482">
        <f>INDEX('Hitter Staging'!O:O,MATCH(A482,'Hitter Staging'!A:A,0))</f>
        <v>1.4359317796392572</v>
      </c>
      <c r="H482">
        <f>INDEX('Hitter Staging'!P:P,MATCH(A482,'Hitter Staging'!A:A,0))</f>
        <v>-0.87263041487029314</v>
      </c>
      <c r="J482">
        <f t="shared" si="13"/>
        <v>-2.2363548935340241</v>
      </c>
      <c r="K482">
        <f t="shared" si="14"/>
        <v>2.2025634145069541</v>
      </c>
      <c r="L482">
        <f>STANDARDIZE(C482,Averages!$B$20,Averages!$B$21)</f>
        <v>-1.2769421755000827</v>
      </c>
      <c r="N482" t="str">
        <f>VLOOKUP(J482,'Grades Lookup'!$A$2:$B$4,2,TRUE)</f>
        <v>p-</v>
      </c>
      <c r="O482" t="str">
        <f>VLOOKUP(K482,'Grades Lookup'!$A$6:$B$8,2,TRUE)</f>
        <v>S+</v>
      </c>
      <c r="P482" t="str">
        <f>VLOOKUP(L482,'Grades Lookup'!$A$10:$B$12,2,TRUE)</f>
        <v>ops-</v>
      </c>
    </row>
    <row r="483" spans="1:16" x14ac:dyDescent="0.3">
      <c r="A483" t="s">
        <v>1541</v>
      </c>
      <c r="B483">
        <f>INDEX('Hitter Staging'!C:C,MATCH(A483,'Hitter Staging'!A:A,0))</f>
        <v>31</v>
      </c>
      <c r="C483">
        <f>INDEX('Hitter Staging'!D:D,MATCH(A483,'Hitter Staging'!A:A,0))</f>
        <v>40</v>
      </c>
      <c r="D483">
        <f>INDEX('Hitter Staging'!L:L,MATCH(A483,'Hitter Staging'!A:A,0))</f>
        <v>-1.7047081598414466</v>
      </c>
      <c r="E483">
        <f>INDEX('Hitter Staging'!M:M,MATCH(A483,'Hitter Staging'!A:A,0))</f>
        <v>-1.1838998497064306</v>
      </c>
      <c r="F483">
        <f>INDEX('Hitter Staging'!N:N,MATCH(A483,'Hitter Staging'!A:A,0))</f>
        <v>-7.4743967313910184E-2</v>
      </c>
      <c r="G483">
        <f>INDEX('Hitter Staging'!O:O,MATCH(A483,'Hitter Staging'!A:A,0))</f>
        <v>-0.96458870615181247</v>
      </c>
      <c r="H483">
        <f>INDEX('Hitter Staging'!P:P,MATCH(A483,'Hitter Staging'!A:A,0))</f>
        <v>0.54468276636539281</v>
      </c>
      <c r="J483">
        <f t="shared" si="13"/>
        <v>-2.8886080095478772</v>
      </c>
      <c r="K483">
        <f t="shared" si="14"/>
        <v>-1.0393326734657227</v>
      </c>
      <c r="L483">
        <f>STANDARDIZE(C483,Averages!$B$20,Averages!$B$21)</f>
        <v>-1.362950571784995</v>
      </c>
      <c r="N483" t="str">
        <f>VLOOKUP(J483,'Grades Lookup'!$A$2:$B$4,2,TRUE)</f>
        <v>p-</v>
      </c>
      <c r="O483" t="str">
        <f>VLOOKUP(K483,'Grades Lookup'!$A$6:$B$8,2,TRUE)</f>
        <v>s-</v>
      </c>
      <c r="P483" t="str">
        <f>VLOOKUP(L483,'Grades Lookup'!$A$10:$B$12,2,TRUE)</f>
        <v>ops-</v>
      </c>
    </row>
    <row r="484" spans="1:16" x14ac:dyDescent="0.3">
      <c r="A484" t="s">
        <v>1542</v>
      </c>
      <c r="B484">
        <f>INDEX('Hitter Staging'!C:C,MATCH(A484,'Hitter Staging'!A:A,0))</f>
        <v>31</v>
      </c>
      <c r="C484">
        <f>INDEX('Hitter Staging'!D:D,MATCH(A484,'Hitter Staging'!A:A,0))</f>
        <v>43</v>
      </c>
      <c r="D484">
        <f>INDEX('Hitter Staging'!L:L,MATCH(A484,'Hitter Staging'!A:A,0))</f>
        <v>-2.6143605319972223E-2</v>
      </c>
      <c r="E484">
        <f>INDEX('Hitter Staging'!M:M,MATCH(A484,'Hitter Staging'!A:A,0))</f>
        <v>-1.1838998497064306</v>
      </c>
      <c r="F484">
        <f>INDEX('Hitter Staging'!N:N,MATCH(A484,'Hitter Staging'!A:A,0))</f>
        <v>3.9989069347218069E-2</v>
      </c>
      <c r="G484">
        <f>INDEX('Hitter Staging'!O:O,MATCH(A484,'Hitter Staging'!A:A,0))</f>
        <v>-1.1246234052045503</v>
      </c>
      <c r="H484">
        <f>INDEX('Hitter Staging'!P:P,MATCH(A484,'Hitter Staging'!A:A,0))</f>
        <v>-0.87263041487029314</v>
      </c>
      <c r="J484">
        <f t="shared" si="13"/>
        <v>-1.2100434550264028</v>
      </c>
      <c r="K484">
        <f t="shared" si="14"/>
        <v>-1.0846343358573323</v>
      </c>
      <c r="L484">
        <f>STANDARDIZE(C484,Averages!$B$20,Averages!$B$21)</f>
        <v>-1.2769421755000827</v>
      </c>
      <c r="N484" t="str">
        <f>VLOOKUP(J484,'Grades Lookup'!$A$2:$B$4,2,TRUE)</f>
        <v>p-</v>
      </c>
      <c r="O484" t="str">
        <f>VLOOKUP(K484,'Grades Lookup'!$A$6:$B$8,2,TRUE)</f>
        <v>s-</v>
      </c>
      <c r="P484" t="str">
        <f>VLOOKUP(L484,'Grades Lookup'!$A$10:$B$12,2,TRUE)</f>
        <v>ops-</v>
      </c>
    </row>
    <row r="485" spans="1:16" x14ac:dyDescent="0.3">
      <c r="A485" t="s">
        <v>1543</v>
      </c>
      <c r="B485">
        <f>INDEX('Hitter Staging'!C:C,MATCH(A485,'Hitter Staging'!A:A,0))</f>
        <v>63</v>
      </c>
      <c r="C485">
        <f>INDEX('Hitter Staging'!D:D,MATCH(A485,'Hitter Staging'!A:A,0))</f>
        <v>49</v>
      </c>
      <c r="D485">
        <f>INDEX('Hitter Staging'!L:L,MATCH(A485,'Hitter Staging'!A:A,0))</f>
        <v>-0.57094087301553842</v>
      </c>
      <c r="E485">
        <f>INDEX('Hitter Staging'!M:M,MATCH(A485,'Hitter Staging'!A:A,0))</f>
        <v>-1.2030101951551662</v>
      </c>
      <c r="F485">
        <f>INDEX('Hitter Staging'!N:N,MATCH(A485,'Hitter Staging'!A:A,0))</f>
        <v>-0.30421004063616675</v>
      </c>
      <c r="G485">
        <f>INDEX('Hitter Staging'!O:O,MATCH(A485,'Hitter Staging'!A:A,0))</f>
        <v>-0.96458870615181247</v>
      </c>
      <c r="H485">
        <f>INDEX('Hitter Staging'!P:P,MATCH(A485,'Hitter Staging'!A:A,0))</f>
        <v>-2.289943596105978</v>
      </c>
      <c r="J485">
        <f t="shared" si="13"/>
        <v>-1.7739510681707045</v>
      </c>
      <c r="K485">
        <f t="shared" si="14"/>
        <v>-1.2687987467879793</v>
      </c>
      <c r="L485">
        <f>STANDARDIZE(C485,Averages!$B$20,Averages!$B$21)</f>
        <v>-1.1049253829302585</v>
      </c>
      <c r="N485" t="str">
        <f>VLOOKUP(J485,'Grades Lookup'!$A$2:$B$4,2,TRUE)</f>
        <v>p-</v>
      </c>
      <c r="O485" t="str">
        <f>VLOOKUP(K485,'Grades Lookup'!$A$6:$B$8,2,TRUE)</f>
        <v>s-</v>
      </c>
      <c r="P485" t="str">
        <f>VLOOKUP(L485,'Grades Lookup'!$A$10:$B$12,2,TRUE)</f>
        <v>ops-</v>
      </c>
    </row>
    <row r="486" spans="1:16" x14ac:dyDescent="0.3">
      <c r="A486" t="s">
        <v>1544</v>
      </c>
      <c r="B486">
        <f>INDEX('Hitter Staging'!C:C,MATCH(A486,'Hitter Staging'!A:A,0))</f>
        <v>144</v>
      </c>
      <c r="C486">
        <f>INDEX('Hitter Staging'!D:D,MATCH(A486,'Hitter Staging'!A:A,0))</f>
        <v>44</v>
      </c>
      <c r="D486">
        <f>INDEX('Hitter Staging'!L:L,MATCH(A486,'Hitter Staging'!A:A,0))</f>
        <v>-0.82125313114593379</v>
      </c>
      <c r="E486">
        <f>INDEX('Hitter Staging'!M:M,MATCH(A486,'Hitter Staging'!A:A,0))</f>
        <v>-1.2221205406039017</v>
      </c>
      <c r="F486">
        <f>INDEX('Hitter Staging'!N:N,MATCH(A486,'Hitter Staging'!A:A,0))</f>
        <v>0.30769948822318399</v>
      </c>
      <c r="G486">
        <f>INDEX('Hitter Staging'!O:O,MATCH(A486,'Hitter Staging'!A:A,0))</f>
        <v>-0.6445193080463365</v>
      </c>
      <c r="H486">
        <f>INDEX('Hitter Staging'!P:P,MATCH(A486,'Hitter Staging'!A:A,0))</f>
        <v>-0.87263041487029314</v>
      </c>
      <c r="J486">
        <f t="shared" si="13"/>
        <v>-2.0433736717498356</v>
      </c>
      <c r="K486">
        <f t="shared" si="14"/>
        <v>-0.33681981982315251</v>
      </c>
      <c r="L486">
        <f>STANDARDIZE(C486,Averages!$B$20,Averages!$B$21)</f>
        <v>-1.2482727100717788</v>
      </c>
      <c r="N486" t="str">
        <f>VLOOKUP(J486,'Grades Lookup'!$A$2:$B$4,2,TRUE)</f>
        <v>p-</v>
      </c>
      <c r="O486" t="str">
        <f>VLOOKUP(K486,'Grades Lookup'!$A$6:$B$8,2,TRUE)</f>
        <v>s-</v>
      </c>
      <c r="P486" t="str">
        <f>VLOOKUP(L486,'Grades Lookup'!$A$10:$B$12,2,TRUE)</f>
        <v>ops-</v>
      </c>
    </row>
    <row r="487" spans="1:16" x14ac:dyDescent="0.3">
      <c r="A487" t="s">
        <v>1545</v>
      </c>
      <c r="B487">
        <f>INDEX('Hitter Staging'!C:C,MATCH(A487,'Hitter Staging'!A:A,0))</f>
        <v>165</v>
      </c>
      <c r="C487">
        <f>INDEX('Hitter Staging'!D:D,MATCH(A487,'Hitter Staging'!A:A,0))</f>
        <v>43</v>
      </c>
      <c r="D487">
        <f>INDEX('Hitter Staging'!L:L,MATCH(A487,'Hitter Staging'!A:A,0))</f>
        <v>-1.3513261483632417</v>
      </c>
      <c r="E487">
        <f>INDEX('Hitter Staging'!M:M,MATCH(A487,'Hitter Staging'!A:A,0))</f>
        <v>-1.2221205406039017</v>
      </c>
      <c r="F487">
        <f>INDEX('Hitter Staging'!N:N,MATCH(A487,'Hitter Staging'!A:A,0))</f>
        <v>-0.80138653283438921</v>
      </c>
      <c r="G487">
        <f>INDEX('Hitter Staging'!O:O,MATCH(A487,'Hitter Staging'!A:A,0))</f>
        <v>-1.1779683048887963</v>
      </c>
      <c r="H487">
        <f>INDEX('Hitter Staging'!P:P,MATCH(A487,'Hitter Staging'!A:A,0))</f>
        <v>0.54468276636539281</v>
      </c>
      <c r="J487">
        <f t="shared" si="13"/>
        <v>-2.5734466889671435</v>
      </c>
      <c r="K487">
        <f t="shared" si="14"/>
        <v>-1.9793548377231855</v>
      </c>
      <c r="L487">
        <f>STANDARDIZE(C487,Averages!$B$20,Averages!$B$21)</f>
        <v>-1.2769421755000827</v>
      </c>
      <c r="N487" t="str">
        <f>VLOOKUP(J487,'Grades Lookup'!$A$2:$B$4,2,TRUE)</f>
        <v>p-</v>
      </c>
      <c r="O487" t="str">
        <f>VLOOKUP(K487,'Grades Lookup'!$A$6:$B$8,2,TRUE)</f>
        <v>s-</v>
      </c>
      <c r="P487" t="str">
        <f>VLOOKUP(L487,'Grades Lookup'!$A$10:$B$12,2,TRUE)</f>
        <v>ops-</v>
      </c>
    </row>
    <row r="488" spans="1:16" x14ac:dyDescent="0.3">
      <c r="A488" t="s">
        <v>1546</v>
      </c>
      <c r="B488">
        <f>INDEX('Hitter Staging'!C:C,MATCH(A488,'Hitter Staging'!A:A,0))</f>
        <v>40</v>
      </c>
      <c r="C488">
        <f>INDEX('Hitter Staging'!D:D,MATCH(A488,'Hitter Staging'!A:A,0))</f>
        <v>47</v>
      </c>
      <c r="D488">
        <f>INDEX('Hitter Staging'!L:L,MATCH(A488,'Hitter Staging'!A:A,0))</f>
        <v>-0.65928637588508976</v>
      </c>
      <c r="E488">
        <f>INDEX('Hitter Staging'!M:M,MATCH(A488,'Hitter Staging'!A:A,0))</f>
        <v>-1.2412308860526373</v>
      </c>
      <c r="F488">
        <f>INDEX('Hitter Staging'!N:N,MATCH(A488,'Hitter Staging'!A:A,0))</f>
        <v>-3.6499621760200773E-2</v>
      </c>
      <c r="G488">
        <f>INDEX('Hitter Staging'!O:O,MATCH(A488,'Hitter Staging'!A:A,0))</f>
        <v>-1.9247969004682401</v>
      </c>
      <c r="H488">
        <f>INDEX('Hitter Staging'!P:P,MATCH(A488,'Hitter Staging'!A:A,0))</f>
        <v>-2.0064809598588407</v>
      </c>
      <c r="J488">
        <f t="shared" si="13"/>
        <v>-1.9005172619377271</v>
      </c>
      <c r="K488">
        <f t="shared" si="14"/>
        <v>-1.9612965222284409</v>
      </c>
      <c r="L488">
        <f>STANDARDIZE(C488,Averages!$B$20,Averages!$B$21)</f>
        <v>-1.1622643137868667</v>
      </c>
      <c r="N488" t="str">
        <f>VLOOKUP(J488,'Grades Lookup'!$A$2:$B$4,2,TRUE)</f>
        <v>p-</v>
      </c>
      <c r="O488" t="str">
        <f>VLOOKUP(K488,'Grades Lookup'!$A$6:$B$8,2,TRUE)</f>
        <v>s-</v>
      </c>
      <c r="P488" t="str">
        <f>VLOOKUP(L488,'Grades Lookup'!$A$10:$B$12,2,TRUE)</f>
        <v>ops-</v>
      </c>
    </row>
    <row r="489" spans="1:16" x14ac:dyDescent="0.3">
      <c r="A489" t="s">
        <v>1547</v>
      </c>
      <c r="B489">
        <f>INDEX('Hitter Staging'!C:C,MATCH(A489,'Hitter Staging'!A:A,0))</f>
        <v>70</v>
      </c>
      <c r="C489">
        <f>INDEX('Hitter Staging'!D:D,MATCH(A489,'Hitter Staging'!A:A,0))</f>
        <v>40</v>
      </c>
      <c r="D489">
        <f>INDEX('Hitter Staging'!L:L,MATCH(A489,'Hitter Staging'!A:A,0))</f>
        <v>-1.7930536627109981</v>
      </c>
      <c r="E489">
        <f>INDEX('Hitter Staging'!M:M,MATCH(A489,'Hitter Staging'!A:A,0))</f>
        <v>-1.2412308860526373</v>
      </c>
      <c r="F489">
        <f>INDEX('Hitter Staging'!N:N,MATCH(A489,'Hitter Staging'!A:A,0))</f>
        <v>0.26945514266947457</v>
      </c>
      <c r="G489">
        <f>INDEX('Hitter Staging'!O:O,MATCH(A489,'Hitter Staging'!A:A,0))</f>
        <v>-5.7725411519630565E-2</v>
      </c>
      <c r="H489">
        <f>INDEX('Hitter Staging'!P:P,MATCH(A489,'Hitter Staging'!A:A,0))</f>
        <v>0.82814540261252967</v>
      </c>
      <c r="J489">
        <f t="shared" si="13"/>
        <v>-3.0342845487636354</v>
      </c>
      <c r="K489">
        <f t="shared" si="14"/>
        <v>0.211729731149844</v>
      </c>
      <c r="L489">
        <f>STANDARDIZE(C489,Averages!$B$20,Averages!$B$21)</f>
        <v>-1.362950571784995</v>
      </c>
      <c r="N489" t="str">
        <f>VLOOKUP(J489,'Grades Lookup'!$A$2:$B$4,2,TRUE)</f>
        <v>p-</v>
      </c>
      <c r="O489" t="str">
        <f>VLOOKUP(K489,'Grades Lookup'!$A$6:$B$8,2,TRUE)</f>
        <v>s</v>
      </c>
      <c r="P489" t="str">
        <f>VLOOKUP(L489,'Grades Lookup'!$A$10:$B$12,2,TRUE)</f>
        <v>ops-</v>
      </c>
    </row>
    <row r="490" spans="1:16" x14ac:dyDescent="0.3">
      <c r="A490" t="s">
        <v>1280</v>
      </c>
      <c r="B490">
        <f>INDEX('Hitter Staging'!C:C,MATCH(A490,'Hitter Staging'!A:A,0))</f>
        <v>63</v>
      </c>
      <c r="C490">
        <f>INDEX('Hitter Staging'!D:D,MATCH(A490,'Hitter Staging'!A:A,0))</f>
        <v>41</v>
      </c>
      <c r="D490">
        <f>INDEX('Hitter Staging'!L:L,MATCH(A490,'Hitter Staging'!A:A,0))</f>
        <v>-0.82125313114593379</v>
      </c>
      <c r="E490">
        <f>INDEX('Hitter Staging'!M:M,MATCH(A490,'Hitter Staging'!A:A,0))</f>
        <v>-1.3367826132963154</v>
      </c>
      <c r="F490">
        <f>INDEX('Hitter Staging'!N:N,MATCH(A490,'Hitter Staging'!A:A,0))</f>
        <v>-0.15123265842132902</v>
      </c>
      <c r="G490">
        <f>INDEX('Hitter Staging'!O:O,MATCH(A490,'Hitter Staging'!A:A,0))</f>
        <v>-1.4980377029942724</v>
      </c>
      <c r="H490">
        <f>INDEX('Hitter Staging'!P:P,MATCH(A490,'Hitter Staging'!A:A,0))</f>
        <v>-2.0064809598588407</v>
      </c>
      <c r="J490">
        <f t="shared" si="13"/>
        <v>-2.1580357444422491</v>
      </c>
      <c r="K490">
        <f t="shared" si="14"/>
        <v>-1.6492703614156015</v>
      </c>
      <c r="L490">
        <f>STANDARDIZE(C490,Averages!$B$20,Averages!$B$21)</f>
        <v>-1.3342811063566908</v>
      </c>
      <c r="N490" t="str">
        <f>VLOOKUP(J490,'Grades Lookup'!$A$2:$B$4,2,TRUE)</f>
        <v>p-</v>
      </c>
      <c r="O490" t="str">
        <f>VLOOKUP(K490,'Grades Lookup'!$A$6:$B$8,2,TRUE)</f>
        <v>s-</v>
      </c>
      <c r="P490" t="str">
        <f>VLOOKUP(L490,'Grades Lookup'!$A$10:$B$12,2,TRUE)</f>
        <v>ops-</v>
      </c>
    </row>
    <row r="491" spans="1:16" x14ac:dyDescent="0.3">
      <c r="A491" t="s">
        <v>1204</v>
      </c>
      <c r="B491">
        <f>INDEX('Hitter Staging'!C:C,MATCH(A491,'Hitter Staging'!A:A,0))</f>
        <v>135</v>
      </c>
      <c r="C491">
        <f>INDEX('Hitter Staging'!D:D,MATCH(A491,'Hitter Staging'!A:A,0))</f>
        <v>44</v>
      </c>
      <c r="D491">
        <f>INDEX('Hitter Staging'!L:L,MATCH(A491,'Hitter Staging'!A:A,0))</f>
        <v>-0.64456212540683122</v>
      </c>
      <c r="E491">
        <f>INDEX('Hitter Staging'!M:M,MATCH(A491,'Hitter Staging'!A:A,0))</f>
        <v>-1.3367826132963154</v>
      </c>
      <c r="F491">
        <f>INDEX('Hitter Staging'!N:N,MATCH(A491,'Hitter Staging'!A:A,0))</f>
        <v>-0.41894307729729502</v>
      </c>
      <c r="G491">
        <f>INDEX('Hitter Staging'!O:O,MATCH(A491,'Hitter Staging'!A:A,0))</f>
        <v>-0.96458870615181247</v>
      </c>
      <c r="H491">
        <f>INDEX('Hitter Staging'!P:P,MATCH(A491,'Hitter Staging'!A:A,0))</f>
        <v>0.54468276636539281</v>
      </c>
      <c r="J491">
        <f t="shared" si="13"/>
        <v>-1.9813447387031466</v>
      </c>
      <c r="K491">
        <f t="shared" si="14"/>
        <v>-1.3835317834491074</v>
      </c>
      <c r="L491">
        <f>STANDARDIZE(C491,Averages!$B$20,Averages!$B$21)</f>
        <v>-1.2482727100717788</v>
      </c>
      <c r="N491" t="str">
        <f>VLOOKUP(J491,'Grades Lookup'!$A$2:$B$4,2,TRUE)</f>
        <v>p-</v>
      </c>
      <c r="O491" t="str">
        <f>VLOOKUP(K491,'Grades Lookup'!$A$6:$B$8,2,TRUE)</f>
        <v>s-</v>
      </c>
      <c r="P491" t="str">
        <f>VLOOKUP(L491,'Grades Lookup'!$A$10:$B$12,2,TRUE)</f>
        <v>ops-</v>
      </c>
    </row>
    <row r="492" spans="1:16" x14ac:dyDescent="0.3">
      <c r="A492" t="s">
        <v>1548</v>
      </c>
      <c r="B492">
        <f>INDEX('Hitter Staging'!C:C,MATCH(A492,'Hitter Staging'!A:A,0))</f>
        <v>48</v>
      </c>
      <c r="C492">
        <f>INDEX('Hitter Staging'!D:D,MATCH(A492,'Hitter Staging'!A:A,0))</f>
        <v>44</v>
      </c>
      <c r="D492">
        <f>INDEX('Hitter Staging'!L:L,MATCH(A492,'Hitter Staging'!A:A,0))</f>
        <v>0.22416865281042334</v>
      </c>
      <c r="E492">
        <f>INDEX('Hitter Staging'!M:M,MATCH(A492,'Hitter Staging'!A:A,0))</f>
        <v>-1.355892958745051</v>
      </c>
      <c r="F492">
        <f>INDEX('Hitter Staging'!N:N,MATCH(A492,'Hitter Staging'!A:A,0))</f>
        <v>0.15472210600834635</v>
      </c>
      <c r="G492">
        <f>INDEX('Hitter Staging'!O:O,MATCH(A492,'Hitter Staging'!A:A,0))</f>
        <v>0.6891031840598133</v>
      </c>
      <c r="H492">
        <f>INDEX('Hitter Staging'!P:P,MATCH(A492,'Hitter Staging'!A:A,0))</f>
        <v>0.82814540261252967</v>
      </c>
      <c r="J492">
        <f t="shared" si="13"/>
        <v>-1.1317243059346276</v>
      </c>
      <c r="K492">
        <f t="shared" si="14"/>
        <v>0.84382529006815965</v>
      </c>
      <c r="L492">
        <f>STANDARDIZE(C492,Averages!$B$20,Averages!$B$21)</f>
        <v>-1.2482727100717788</v>
      </c>
      <c r="N492" t="str">
        <f>VLOOKUP(J492,'Grades Lookup'!$A$2:$B$4,2,TRUE)</f>
        <v>p-</v>
      </c>
      <c r="O492" t="str">
        <f>VLOOKUP(K492,'Grades Lookup'!$A$6:$B$8,2,TRUE)</f>
        <v>s</v>
      </c>
      <c r="P492" t="str">
        <f>VLOOKUP(L492,'Grades Lookup'!$A$10:$B$12,2,TRUE)</f>
        <v>ops-</v>
      </c>
    </row>
    <row r="493" spans="1:16" x14ac:dyDescent="0.3">
      <c r="A493" t="s">
        <v>617</v>
      </c>
      <c r="B493">
        <f>INDEX('Hitter Staging'!C:C,MATCH(A493,'Hitter Staging'!A:A,0))</f>
        <v>87</v>
      </c>
      <c r="C493">
        <f>INDEX('Hitter Staging'!D:D,MATCH(A493,'Hitter Staging'!A:A,0))</f>
        <v>43</v>
      </c>
      <c r="D493">
        <f>INDEX('Hitter Staging'!L:L,MATCH(A493,'Hitter Staging'!A:A,0))</f>
        <v>-1.8961234160588081</v>
      </c>
      <c r="E493">
        <f>INDEX('Hitter Staging'!M:M,MATCH(A493,'Hitter Staging'!A:A,0))</f>
        <v>-1.3750033041937868</v>
      </c>
      <c r="F493">
        <f>INDEX('Hitter Staging'!N:N,MATCH(A493,'Hitter Staging'!A:A,0))</f>
        <v>0.53716556154544048</v>
      </c>
      <c r="G493">
        <f>INDEX('Hitter Staging'!O:O,MATCH(A493,'Hitter Staging'!A:A,0))</f>
        <v>1.2758970805865191</v>
      </c>
      <c r="H493">
        <f>INDEX('Hitter Staging'!P:P,MATCH(A493,'Hitter Staging'!A:A,0))</f>
        <v>-0.30570514237601842</v>
      </c>
      <c r="J493">
        <f t="shared" si="13"/>
        <v>-3.2711267202525951</v>
      </c>
      <c r="K493">
        <f t="shared" si="14"/>
        <v>1.8130626421319596</v>
      </c>
      <c r="L493">
        <f>STANDARDIZE(C493,Averages!$B$20,Averages!$B$21)</f>
        <v>-1.2769421755000827</v>
      </c>
      <c r="N493" t="str">
        <f>VLOOKUP(J493,'Grades Lookup'!$A$2:$B$4,2,TRUE)</f>
        <v>p-</v>
      </c>
      <c r="O493" t="str">
        <f>VLOOKUP(K493,'Grades Lookup'!$A$6:$B$8,2,TRUE)</f>
        <v>S+</v>
      </c>
      <c r="P493" t="str">
        <f>VLOOKUP(L493,'Grades Lookup'!$A$10:$B$12,2,TRUE)</f>
        <v>ops-</v>
      </c>
    </row>
    <row r="494" spans="1:16" x14ac:dyDescent="0.3">
      <c r="A494" t="s">
        <v>1549</v>
      </c>
      <c r="B494">
        <f>INDEX('Hitter Staging'!C:C,MATCH(A494,'Hitter Staging'!A:A,0))</f>
        <v>158</v>
      </c>
      <c r="C494">
        <f>INDEX('Hitter Staging'!D:D,MATCH(A494,'Hitter Staging'!A:A,0))</f>
        <v>36</v>
      </c>
      <c r="D494">
        <f>INDEX('Hitter Staging'!L:L,MATCH(A494,'Hitter Staging'!A:A,0))</f>
        <v>-0.73290762827638256</v>
      </c>
      <c r="E494">
        <f>INDEX('Hitter Staging'!M:M,MATCH(A494,'Hitter Staging'!A:A,0))</f>
        <v>-1.4323343405399931</v>
      </c>
      <c r="F494">
        <f>INDEX('Hitter Staging'!N:N,MATCH(A494,'Hitter Staging'!A:A,0))</f>
        <v>7.82334149009275E-2</v>
      </c>
      <c r="G494">
        <f>INDEX('Hitter Staging'!O:O,MATCH(A494,'Hitter Staging'!A:A,0))</f>
        <v>-1.5513826026785182</v>
      </c>
      <c r="H494">
        <f>INDEX('Hitter Staging'!P:P,MATCH(A494,'Hitter Staging'!A:A,0))</f>
        <v>-0.30570514237601842</v>
      </c>
      <c r="J494">
        <f t="shared" si="13"/>
        <v>-2.1652419688163755</v>
      </c>
      <c r="K494">
        <f t="shared" si="14"/>
        <v>-1.4731491877775906</v>
      </c>
      <c r="L494">
        <f>STANDARDIZE(C494,Averages!$B$20,Averages!$B$21)</f>
        <v>-1.477628433498211</v>
      </c>
      <c r="N494" t="str">
        <f>VLOOKUP(J494,'Grades Lookup'!$A$2:$B$4,2,TRUE)</f>
        <v>p-</v>
      </c>
      <c r="O494" t="str">
        <f>VLOOKUP(K494,'Grades Lookup'!$A$6:$B$8,2,TRUE)</f>
        <v>s-</v>
      </c>
      <c r="P494" t="str">
        <f>VLOOKUP(L494,'Grades Lookup'!$A$10:$B$12,2,TRUE)</f>
        <v>ops-</v>
      </c>
    </row>
    <row r="495" spans="1:16" x14ac:dyDescent="0.3">
      <c r="A495" t="s">
        <v>1550</v>
      </c>
      <c r="B495">
        <f>INDEX('Hitter Staging'!C:C,MATCH(A495,'Hitter Staging'!A:A,0))</f>
        <v>295</v>
      </c>
      <c r="C495">
        <f>INDEX('Hitter Staging'!D:D,MATCH(A495,'Hitter Staging'!A:A,0))</f>
        <v>41</v>
      </c>
      <c r="D495">
        <f>INDEX('Hitter Staging'!L:L,MATCH(A495,'Hitter Staging'!A:A,0))</f>
        <v>-0.74763187875464121</v>
      </c>
      <c r="E495">
        <f>INDEX('Hitter Staging'!M:M,MATCH(A495,'Hitter Staging'!A:A,0))</f>
        <v>-1.4323343405399931</v>
      </c>
      <c r="F495">
        <f>INDEX('Hitter Staging'!N:N,MATCH(A495,'Hitter Staging'!A:A,0))</f>
        <v>-0.57192045951213266</v>
      </c>
      <c r="G495">
        <f>INDEX('Hitter Staging'!O:O,MATCH(A495,'Hitter Staging'!A:A,0))</f>
        <v>-0.1110703112038766</v>
      </c>
      <c r="H495">
        <f>INDEX('Hitter Staging'!P:P,MATCH(A495,'Hitter Staging'!A:A,0))</f>
        <v>-2.5734062323531157</v>
      </c>
      <c r="J495">
        <f t="shared" si="13"/>
        <v>-2.1799662192946343</v>
      </c>
      <c r="K495">
        <f t="shared" si="14"/>
        <v>-0.68299077071600922</v>
      </c>
      <c r="L495">
        <f>STANDARDIZE(C495,Averages!$B$20,Averages!$B$21)</f>
        <v>-1.3342811063566908</v>
      </c>
      <c r="N495" t="str">
        <f>VLOOKUP(J495,'Grades Lookup'!$A$2:$B$4,2,TRUE)</f>
        <v>p-</v>
      </c>
      <c r="O495" t="str">
        <f>VLOOKUP(K495,'Grades Lookup'!$A$6:$B$8,2,TRUE)</f>
        <v>s-</v>
      </c>
      <c r="P495" t="str">
        <f>VLOOKUP(L495,'Grades Lookup'!$A$10:$B$12,2,TRUE)</f>
        <v>ops-</v>
      </c>
    </row>
    <row r="496" spans="1:16" x14ac:dyDescent="0.3">
      <c r="A496" t="s">
        <v>1225</v>
      </c>
      <c r="B496">
        <f>INDEX('Hitter Staging'!C:C,MATCH(A496,'Hitter Staging'!A:A,0))</f>
        <v>82</v>
      </c>
      <c r="C496">
        <f>INDEX('Hitter Staging'!D:D,MATCH(A496,'Hitter Staging'!A:A,0))</f>
        <v>40</v>
      </c>
      <c r="D496">
        <f>INDEX('Hitter Staging'!L:L,MATCH(A496,'Hitter Staging'!A:A,0))</f>
        <v>-1.336601897884983</v>
      </c>
      <c r="E496">
        <f>INDEX('Hitter Staging'!M:M,MATCH(A496,'Hitter Staging'!A:A,0))</f>
        <v>-1.4705550314374642</v>
      </c>
      <c r="F496">
        <f>INDEX('Hitter Staging'!N:N,MATCH(A496,'Hitter Staging'!A:A,0))</f>
        <v>-0.26596569508245727</v>
      </c>
      <c r="G496">
        <f>INDEX('Hitter Staging'!O:O,MATCH(A496,'Hitter Staging'!A:A,0))</f>
        <v>-1.3380030039415345</v>
      </c>
      <c r="H496">
        <f>INDEX('Hitter Staging'!P:P,MATCH(A496,'Hitter Staging'!A:A,0))</f>
        <v>-2.2242506128881491E-2</v>
      </c>
      <c r="J496">
        <f t="shared" si="13"/>
        <v>-2.8071569293224474</v>
      </c>
      <c r="K496">
        <f t="shared" si="14"/>
        <v>-1.6039686990239916</v>
      </c>
      <c r="L496">
        <f>STANDARDIZE(C496,Averages!$B$20,Averages!$B$21)</f>
        <v>-1.362950571784995</v>
      </c>
      <c r="N496" t="str">
        <f>VLOOKUP(J496,'Grades Lookup'!$A$2:$B$4,2,TRUE)</f>
        <v>p-</v>
      </c>
      <c r="O496" t="str">
        <f>VLOOKUP(K496,'Grades Lookup'!$A$6:$B$8,2,TRUE)</f>
        <v>s-</v>
      </c>
      <c r="P496" t="str">
        <f>VLOOKUP(L496,'Grades Lookup'!$A$10:$B$12,2,TRUE)</f>
        <v>ops-</v>
      </c>
    </row>
    <row r="497" spans="1:16" x14ac:dyDescent="0.3">
      <c r="A497" t="s">
        <v>1244</v>
      </c>
      <c r="B497">
        <f>INDEX('Hitter Staging'!C:C,MATCH(A497,'Hitter Staging'!A:A,0))</f>
        <v>336</v>
      </c>
      <c r="C497">
        <f>INDEX('Hitter Staging'!D:D,MATCH(A497,'Hitter Staging'!A:A,0))</f>
        <v>37</v>
      </c>
      <c r="D497">
        <f>INDEX('Hitter Staging'!L:L,MATCH(A497,'Hitter Staging'!A:A,0))</f>
        <v>-0.58566512349379696</v>
      </c>
      <c r="E497">
        <f>INDEX('Hitter Staging'!M:M,MATCH(A497,'Hitter Staging'!A:A,0))</f>
        <v>-1.4705550314374642</v>
      </c>
      <c r="F497">
        <f>INDEX('Hitter Staging'!N:N,MATCH(A497,'Hitter Staging'!A:A,0))</f>
        <v>1.6462515826030135</v>
      </c>
      <c r="G497">
        <f>INDEX('Hitter Staging'!O:O,MATCH(A497,'Hitter Staging'!A:A,0))</f>
        <v>1.9693807764817173</v>
      </c>
      <c r="H497">
        <f>INDEX('Hitter Staging'!P:P,MATCH(A497,'Hitter Staging'!A:A,0))</f>
        <v>-1.1560930511174297</v>
      </c>
      <c r="J497">
        <f t="shared" si="13"/>
        <v>-2.0562201549312613</v>
      </c>
      <c r="K497">
        <f t="shared" si="14"/>
        <v>3.6156323590847306</v>
      </c>
      <c r="L497">
        <f>STANDARDIZE(C497,Averages!$B$20,Averages!$B$21)</f>
        <v>-1.4489589680699071</v>
      </c>
      <c r="N497" t="str">
        <f>VLOOKUP(J497,'Grades Lookup'!$A$2:$B$4,2,TRUE)</f>
        <v>p-</v>
      </c>
      <c r="O497" t="str">
        <f>VLOOKUP(K497,'Grades Lookup'!$A$6:$B$8,2,TRUE)</f>
        <v>S+</v>
      </c>
      <c r="P497" t="str">
        <f>VLOOKUP(L497,'Grades Lookup'!$A$10:$B$12,2,TRUE)</f>
        <v>ops-</v>
      </c>
    </row>
    <row r="498" spans="1:16" x14ac:dyDescent="0.3">
      <c r="A498" t="s">
        <v>1551</v>
      </c>
      <c r="B498">
        <f>INDEX('Hitter Staging'!C:C,MATCH(A498,'Hitter Staging'!A:A,0))</f>
        <v>83</v>
      </c>
      <c r="C498">
        <f>INDEX('Hitter Staging'!D:D,MATCH(A498,'Hitter Staging'!A:A,0))</f>
        <v>37</v>
      </c>
      <c r="D498">
        <f>INDEX('Hitter Staging'!L:L,MATCH(A498,'Hitter Staging'!A:A,0))</f>
        <v>-1.6752596588849296</v>
      </c>
      <c r="E498">
        <f>INDEX('Hitter Staging'!M:M,MATCH(A498,'Hitter Staging'!A:A,0))</f>
        <v>-1.4705550314374642</v>
      </c>
      <c r="F498">
        <f>INDEX('Hitter Staging'!N:N,MATCH(A498,'Hitter Staging'!A:A,0))</f>
        <v>-0.41894307729729502</v>
      </c>
      <c r="G498">
        <f>INDEX('Hitter Staging'!O:O,MATCH(A498,'Hitter Staging'!A:A,0))</f>
        <v>-1.1779683048887963</v>
      </c>
      <c r="H498">
        <f>INDEX('Hitter Staging'!P:P,MATCH(A498,'Hitter Staging'!A:A,0))</f>
        <v>0.82814540261252967</v>
      </c>
      <c r="J498">
        <f t="shared" si="13"/>
        <v>-3.1458146903223936</v>
      </c>
      <c r="K498">
        <f t="shared" si="14"/>
        <v>-1.5969113821860914</v>
      </c>
      <c r="L498">
        <f>STANDARDIZE(C498,Averages!$B$20,Averages!$B$21)</f>
        <v>-1.4489589680699071</v>
      </c>
      <c r="N498" t="str">
        <f>VLOOKUP(J498,'Grades Lookup'!$A$2:$B$4,2,TRUE)</f>
        <v>p-</v>
      </c>
      <c r="O498" t="str">
        <f>VLOOKUP(K498,'Grades Lookup'!$A$6:$B$8,2,TRUE)</f>
        <v>s-</v>
      </c>
      <c r="P498" t="str">
        <f>VLOOKUP(L498,'Grades Lookup'!$A$10:$B$12,2,TRUE)</f>
        <v>ops-</v>
      </c>
    </row>
    <row r="499" spans="1:16" x14ac:dyDescent="0.3">
      <c r="A499" t="s">
        <v>1294</v>
      </c>
      <c r="B499">
        <f>INDEX('Hitter Staging'!C:C,MATCH(A499,'Hitter Staging'!A:A,0))</f>
        <v>154</v>
      </c>
      <c r="C499">
        <f>INDEX('Hitter Staging'!D:D,MATCH(A499,'Hitter Staging'!A:A,0))</f>
        <v>34</v>
      </c>
      <c r="D499">
        <f>INDEX('Hitter Staging'!L:L,MATCH(A499,'Hitter Staging'!A:A,0))</f>
        <v>-0.83597738162419233</v>
      </c>
      <c r="E499">
        <f>INDEX('Hitter Staging'!M:M,MATCH(A499,'Hitter Staging'!A:A,0))</f>
        <v>-1.4896653768861998</v>
      </c>
      <c r="F499">
        <f>INDEX('Hitter Staging'!N:N,MATCH(A499,'Hitter Staging'!A:A,0))</f>
        <v>-3.6499621760200773E-2</v>
      </c>
      <c r="G499">
        <f>INDEX('Hitter Staging'!O:O,MATCH(A499,'Hitter Staging'!A:A,0))</f>
        <v>1.7026562780604872</v>
      </c>
      <c r="H499">
        <f>INDEX('Hitter Staging'!P:P,MATCH(A499,'Hitter Staging'!A:A,0))</f>
        <v>-2.0064809598588407</v>
      </c>
      <c r="J499">
        <f t="shared" si="13"/>
        <v>-2.325642758510392</v>
      </c>
      <c r="K499">
        <f t="shared" si="14"/>
        <v>1.6661566563002865</v>
      </c>
      <c r="L499">
        <f>STANDARDIZE(C499,Averages!$B$20,Averages!$B$21)</f>
        <v>-1.5349673643548192</v>
      </c>
      <c r="N499" t="str">
        <f>VLOOKUP(J499,'Grades Lookup'!$A$2:$B$4,2,TRUE)</f>
        <v>p-</v>
      </c>
      <c r="O499" t="str">
        <f>VLOOKUP(K499,'Grades Lookup'!$A$6:$B$8,2,TRUE)</f>
        <v>s</v>
      </c>
      <c r="P499" t="str">
        <f>VLOOKUP(L499,'Grades Lookup'!$A$10:$B$12,2,TRUE)</f>
        <v>ops-</v>
      </c>
    </row>
    <row r="500" spans="1:16" x14ac:dyDescent="0.3">
      <c r="A500" t="s">
        <v>550</v>
      </c>
      <c r="B500">
        <f>INDEX('Hitter Staging'!C:C,MATCH(A500,'Hitter Staging'!A:A,0))</f>
        <v>90</v>
      </c>
      <c r="C500">
        <f>INDEX('Hitter Staging'!D:D,MATCH(A500,'Hitter Staging'!A:A,0))</f>
        <v>34</v>
      </c>
      <c r="D500">
        <f>INDEX('Hitter Staging'!L:L,MATCH(A500,'Hitter Staging'!A:A,0))</f>
        <v>-0.74763187875464121</v>
      </c>
      <c r="E500">
        <f>INDEX('Hitter Staging'!M:M,MATCH(A500,'Hitter Staging'!A:A,0))</f>
        <v>-1.5087757223349354</v>
      </c>
      <c r="F500">
        <f>INDEX('Hitter Staging'!N:N,MATCH(A500,'Hitter Staging'!A:A,0))</f>
        <v>0.11647776045463691</v>
      </c>
      <c r="G500">
        <f>INDEX('Hitter Staging'!O:O,MATCH(A500,'Hitter Staging'!A:A,0))</f>
        <v>0.10230928753310731</v>
      </c>
      <c r="H500">
        <f>INDEX('Hitter Staging'!P:P,MATCH(A500,'Hitter Staging'!A:A,0))</f>
        <v>-1.7230183236117043</v>
      </c>
      <c r="J500">
        <f t="shared" si="13"/>
        <v>-2.2564076010895766</v>
      </c>
      <c r="K500">
        <f t="shared" si="14"/>
        <v>0.21878704798774423</v>
      </c>
      <c r="L500">
        <f>STANDARDIZE(C500,Averages!$B$20,Averages!$B$21)</f>
        <v>-1.5349673643548192</v>
      </c>
      <c r="N500" t="str">
        <f>VLOOKUP(J500,'Grades Lookup'!$A$2:$B$4,2,TRUE)</f>
        <v>p-</v>
      </c>
      <c r="O500" t="str">
        <f>VLOOKUP(K500,'Grades Lookup'!$A$6:$B$8,2,TRUE)</f>
        <v>s</v>
      </c>
      <c r="P500" t="str">
        <f>VLOOKUP(L500,'Grades Lookup'!$A$10:$B$12,2,TRUE)</f>
        <v>ops-</v>
      </c>
    </row>
    <row r="501" spans="1:16" x14ac:dyDescent="0.3">
      <c r="A501" t="s">
        <v>1552</v>
      </c>
      <c r="B501">
        <f>INDEX('Hitter Staging'!C:C,MATCH(A501,'Hitter Staging'!A:A,0))</f>
        <v>40</v>
      </c>
      <c r="C501">
        <f>INDEX('Hitter Staging'!D:D,MATCH(A501,'Hitter Staging'!A:A,0))</f>
        <v>33</v>
      </c>
      <c r="D501">
        <f>INDEX('Hitter Staging'!L:L,MATCH(A501,'Hitter Staging'!A:A,0))</f>
        <v>-1.4985686531458273</v>
      </c>
      <c r="E501">
        <f>INDEX('Hitter Staging'!M:M,MATCH(A501,'Hitter Staging'!A:A,0))</f>
        <v>-1.5087757223349354</v>
      </c>
      <c r="F501">
        <f>INDEX('Hitter Staging'!N:N,MATCH(A501,'Hitter Staging'!A:A,0))</f>
        <v>0.11647776045463691</v>
      </c>
      <c r="G501">
        <f>INDEX('Hitter Staging'!O:O,MATCH(A501,'Hitter Staging'!A:A,0))</f>
        <v>-0.32444990994086054</v>
      </c>
      <c r="H501">
        <f>INDEX('Hitter Staging'!P:P,MATCH(A501,'Hitter Staging'!A:A,0))</f>
        <v>0.54468276636539281</v>
      </c>
      <c r="J501">
        <f t="shared" si="13"/>
        <v>-3.0073443754807627</v>
      </c>
      <c r="K501">
        <f t="shared" si="14"/>
        <v>-0.20797214948622361</v>
      </c>
      <c r="L501">
        <f>STANDARDIZE(C501,Averages!$B$20,Averages!$B$21)</f>
        <v>-1.5636368297831233</v>
      </c>
      <c r="N501" t="str">
        <f>VLOOKUP(J501,'Grades Lookup'!$A$2:$B$4,2,TRUE)</f>
        <v>p-</v>
      </c>
      <c r="O501" t="str">
        <f>VLOOKUP(K501,'Grades Lookup'!$A$6:$B$8,2,TRUE)</f>
        <v>s</v>
      </c>
      <c r="P501" t="str">
        <f>VLOOKUP(L501,'Grades Lookup'!$A$10:$B$12,2,TRUE)</f>
        <v>ops-</v>
      </c>
    </row>
    <row r="502" spans="1:16" x14ac:dyDescent="0.3">
      <c r="A502" t="s">
        <v>411</v>
      </c>
      <c r="B502">
        <f>INDEX('Hitter Staging'!C:C,MATCH(A502,'Hitter Staging'!A:A,0))</f>
        <v>34</v>
      </c>
      <c r="C502">
        <f>INDEX('Hitter Staging'!D:D,MATCH(A502,'Hitter Staging'!A:A,0))</f>
        <v>37</v>
      </c>
      <c r="D502">
        <f>INDEX('Hitter Staging'!L:L,MATCH(A502,'Hitter Staging'!A:A,0))</f>
        <v>-1.3954988997980173</v>
      </c>
      <c r="E502">
        <f>INDEX('Hitter Staging'!M:M,MATCH(A502,'Hitter Staging'!A:A,0))</f>
        <v>-1.527886067783671</v>
      </c>
      <c r="F502">
        <f>INDEX('Hitter Staging'!N:N,MATCH(A502,'Hitter Staging'!A:A,0))</f>
        <v>3.9989069347218069E-2</v>
      </c>
      <c r="G502">
        <f>INDEX('Hitter Staging'!O:O,MATCH(A502,'Hitter Staging'!A:A,0))</f>
        <v>-0.96458870615181247</v>
      </c>
      <c r="H502">
        <f>INDEX('Hitter Staging'!P:P,MATCH(A502,'Hitter Staging'!A:A,0))</f>
        <v>-1.1560930511174297</v>
      </c>
      <c r="J502">
        <f t="shared" si="13"/>
        <v>-2.9233849675816881</v>
      </c>
      <c r="K502">
        <f t="shared" si="14"/>
        <v>-0.92459963680459445</v>
      </c>
      <c r="L502">
        <f>STANDARDIZE(C502,Averages!$B$20,Averages!$B$21)</f>
        <v>-1.4489589680699071</v>
      </c>
      <c r="N502" t="str">
        <f>VLOOKUP(J502,'Grades Lookup'!$A$2:$B$4,2,TRUE)</f>
        <v>p-</v>
      </c>
      <c r="O502" t="str">
        <f>VLOOKUP(K502,'Grades Lookup'!$A$6:$B$8,2,TRUE)</f>
        <v>s-</v>
      </c>
      <c r="P502" t="str">
        <f>VLOOKUP(L502,'Grades Lookup'!$A$10:$B$12,2,TRUE)</f>
        <v>ops-</v>
      </c>
    </row>
    <row r="503" spans="1:16" x14ac:dyDescent="0.3">
      <c r="A503" t="s">
        <v>666</v>
      </c>
      <c r="B503">
        <f>INDEX('Hitter Staging'!C:C,MATCH(A503,'Hitter Staging'!A:A,0))</f>
        <v>110</v>
      </c>
      <c r="C503">
        <f>INDEX('Hitter Staging'!D:D,MATCH(A503,'Hitter Staging'!A:A,0))</f>
        <v>32</v>
      </c>
      <c r="D503">
        <f>INDEX('Hitter Staging'!L:L,MATCH(A503,'Hitter Staging'!A:A,0))</f>
        <v>-0.62983787492857268</v>
      </c>
      <c r="E503">
        <f>INDEX('Hitter Staging'!M:M,MATCH(A503,'Hitter Staging'!A:A,0))</f>
        <v>-1.5469964132324066</v>
      </c>
      <c r="F503">
        <f>INDEX('Hitter Staging'!N:N,MATCH(A503,'Hitter Staging'!A:A,0))</f>
        <v>-0.34245438618987617</v>
      </c>
      <c r="G503">
        <f>INDEX('Hitter Staging'!O:O,MATCH(A503,'Hitter Staging'!A:A,0))</f>
        <v>-1.5513826026785182</v>
      </c>
      <c r="H503">
        <f>INDEX('Hitter Staging'!P:P,MATCH(A503,'Hitter Staging'!A:A,0))</f>
        <v>-0.87263041487029314</v>
      </c>
      <c r="J503">
        <f t="shared" si="13"/>
        <v>-2.176834288160979</v>
      </c>
      <c r="K503">
        <f t="shared" si="14"/>
        <v>-1.8938369888683944</v>
      </c>
      <c r="L503">
        <f>STANDARDIZE(C503,Averages!$B$20,Averages!$B$21)</f>
        <v>-1.5923062952114273</v>
      </c>
      <c r="N503" t="str">
        <f>VLOOKUP(J503,'Grades Lookup'!$A$2:$B$4,2,TRUE)</f>
        <v>p-</v>
      </c>
      <c r="O503" t="str">
        <f>VLOOKUP(K503,'Grades Lookup'!$A$6:$B$8,2,TRUE)</f>
        <v>s-</v>
      </c>
      <c r="P503" t="str">
        <f>VLOOKUP(L503,'Grades Lookup'!$A$10:$B$12,2,TRUE)</f>
        <v>ops-</v>
      </c>
    </row>
    <row r="504" spans="1:16" x14ac:dyDescent="0.3">
      <c r="A504" t="s">
        <v>1553</v>
      </c>
      <c r="B504">
        <f>INDEX('Hitter Staging'!C:C,MATCH(A504,'Hitter Staging'!A:A,0))</f>
        <v>39</v>
      </c>
      <c r="C504">
        <f>INDEX('Hitter Staging'!D:D,MATCH(A504,'Hitter Staging'!A:A,0))</f>
        <v>37</v>
      </c>
      <c r="D504">
        <f>INDEX('Hitter Staging'!L:L,MATCH(A504,'Hitter Staging'!A:A,0))</f>
        <v>-1.8961234160588081</v>
      </c>
      <c r="E504">
        <f>INDEX('Hitter Staging'!M:M,MATCH(A504,'Hitter Staging'!A:A,0))</f>
        <v>-1.5661067586811424</v>
      </c>
      <c r="F504">
        <f>INDEX('Hitter Staging'!N:N,MATCH(A504,'Hitter Staging'!A:A,0))</f>
        <v>7.82334149009275E-2</v>
      </c>
      <c r="G504">
        <f>INDEX('Hitter Staging'!O:O,MATCH(A504,'Hitter Staging'!A:A,0))</f>
        <v>1.1692072812180274</v>
      </c>
      <c r="H504">
        <f>INDEX('Hitter Staging'!P:P,MATCH(A504,'Hitter Staging'!A:A,0))</f>
        <v>1.6785333113539409</v>
      </c>
      <c r="J504">
        <f t="shared" si="13"/>
        <v>-3.4622301747399504</v>
      </c>
      <c r="K504">
        <f t="shared" si="14"/>
        <v>1.247440696118955</v>
      </c>
      <c r="L504">
        <f>STANDARDIZE(C504,Averages!$B$20,Averages!$B$21)</f>
        <v>-1.4489589680699071</v>
      </c>
      <c r="N504" t="str">
        <f>VLOOKUP(J504,'Grades Lookup'!$A$2:$B$4,2,TRUE)</f>
        <v>p-</v>
      </c>
      <c r="O504" t="str">
        <f>VLOOKUP(K504,'Grades Lookup'!$A$6:$B$8,2,TRUE)</f>
        <v>s</v>
      </c>
      <c r="P504" t="str">
        <f>VLOOKUP(L504,'Grades Lookup'!$A$10:$B$12,2,TRUE)</f>
        <v>ops-</v>
      </c>
    </row>
    <row r="505" spans="1:16" x14ac:dyDescent="0.3">
      <c r="A505" t="s">
        <v>616</v>
      </c>
      <c r="B505">
        <f>INDEX('Hitter Staging'!C:C,MATCH(A505,'Hitter Staging'!A:A,0))</f>
        <v>80</v>
      </c>
      <c r="C505">
        <f>INDEX('Hitter Staging'!D:D,MATCH(A505,'Hitter Staging'!A:A,0))</f>
        <v>36</v>
      </c>
      <c r="D505">
        <f>INDEX('Hitter Staging'!L:L,MATCH(A505,'Hitter Staging'!A:A,0))</f>
        <v>-0.77708037971115829</v>
      </c>
      <c r="E505">
        <f>INDEX('Hitter Staging'!M:M,MATCH(A505,'Hitter Staging'!A:A,0))</f>
        <v>-1.5661067586811424</v>
      </c>
      <c r="F505">
        <f>INDEX('Hitter Staging'!N:N,MATCH(A505,'Hitter Staging'!A:A,0))</f>
        <v>-0.15123265842132902</v>
      </c>
      <c r="G505">
        <f>INDEX('Hitter Staging'!O:O,MATCH(A505,'Hitter Staging'!A:A,0))</f>
        <v>-0.1110703112038766</v>
      </c>
      <c r="H505">
        <f>INDEX('Hitter Staging'!P:P,MATCH(A505,'Hitter Staging'!A:A,0))</f>
        <v>1.1116080388596667</v>
      </c>
      <c r="J505">
        <f t="shared" si="13"/>
        <v>-2.3431871383923006</v>
      </c>
      <c r="K505">
        <f t="shared" si="14"/>
        <v>-0.26230296962520561</v>
      </c>
      <c r="L505">
        <f>STANDARDIZE(C505,Averages!$B$20,Averages!$B$21)</f>
        <v>-1.477628433498211</v>
      </c>
      <c r="N505" t="str">
        <f>VLOOKUP(J505,'Grades Lookup'!$A$2:$B$4,2,TRUE)</f>
        <v>p-</v>
      </c>
      <c r="O505" t="str">
        <f>VLOOKUP(K505,'Grades Lookup'!$A$6:$B$8,2,TRUE)</f>
        <v>s</v>
      </c>
      <c r="P505" t="str">
        <f>VLOOKUP(L505,'Grades Lookup'!$A$10:$B$12,2,TRUE)</f>
        <v>ops-</v>
      </c>
    </row>
    <row r="506" spans="1:16" x14ac:dyDescent="0.3">
      <c r="A506" t="s">
        <v>1554</v>
      </c>
      <c r="B506">
        <f>INDEX('Hitter Staging'!C:C,MATCH(A506,'Hitter Staging'!A:A,0))</f>
        <v>97</v>
      </c>
      <c r="C506">
        <f>INDEX('Hitter Staging'!D:D,MATCH(A506,'Hitter Staging'!A:A,0))</f>
        <v>32</v>
      </c>
      <c r="D506">
        <f>INDEX('Hitter Staging'!L:L,MATCH(A506,'Hitter Staging'!A:A,0))</f>
        <v>-0.95377138545026086</v>
      </c>
      <c r="E506">
        <f>INDEX('Hitter Staging'!M:M,MATCH(A506,'Hitter Staging'!A:A,0))</f>
        <v>-1.5661067586811424</v>
      </c>
      <c r="F506">
        <f>INDEX('Hitter Staging'!N:N,MATCH(A506,'Hitter Staging'!A:A,0))</f>
        <v>-0.18947700397503844</v>
      </c>
      <c r="G506">
        <f>INDEX('Hitter Staging'!O:O,MATCH(A506,'Hitter Staging'!A:A,0))</f>
        <v>-0.91124380646756642</v>
      </c>
      <c r="H506">
        <f>INDEX('Hitter Staging'!P:P,MATCH(A506,'Hitter Staging'!A:A,0))</f>
        <v>-2.2242506128881491E-2</v>
      </c>
      <c r="J506">
        <f t="shared" si="13"/>
        <v>-2.5198781441314031</v>
      </c>
      <c r="K506">
        <f t="shared" si="14"/>
        <v>-1.1007208104426049</v>
      </c>
      <c r="L506">
        <f>STANDARDIZE(C506,Averages!$B$20,Averages!$B$21)</f>
        <v>-1.5923062952114273</v>
      </c>
      <c r="N506" t="str">
        <f>VLOOKUP(J506,'Grades Lookup'!$A$2:$B$4,2,TRUE)</f>
        <v>p-</v>
      </c>
      <c r="O506" t="str">
        <f>VLOOKUP(K506,'Grades Lookup'!$A$6:$B$8,2,TRUE)</f>
        <v>s-</v>
      </c>
      <c r="P506" t="str">
        <f>VLOOKUP(L506,'Grades Lookup'!$A$10:$B$12,2,TRUE)</f>
        <v>ops-</v>
      </c>
    </row>
    <row r="507" spans="1:16" x14ac:dyDescent="0.3">
      <c r="A507" t="s">
        <v>813</v>
      </c>
      <c r="B507">
        <f>INDEX('Hitter Staging'!C:C,MATCH(A507,'Hitter Staging'!A:A,0))</f>
        <v>55</v>
      </c>
      <c r="C507">
        <f>INDEX('Hitter Staging'!D:D,MATCH(A507,'Hitter Staging'!A:A,0))</f>
        <v>30</v>
      </c>
      <c r="D507">
        <f>INDEX('Hitter Staging'!L:L,MATCH(A507,'Hitter Staging'!A:A,0))</f>
        <v>0.20944440233216477</v>
      </c>
      <c r="E507">
        <f>INDEX('Hitter Staging'!M:M,MATCH(A507,'Hitter Staging'!A:A,0))</f>
        <v>-1.5661067586811424</v>
      </c>
      <c r="F507">
        <f>INDEX('Hitter Staging'!N:N,MATCH(A507,'Hitter Staging'!A:A,0))</f>
        <v>0.11647776045463691</v>
      </c>
      <c r="G507">
        <f>INDEX('Hitter Staging'!O:O,MATCH(A507,'Hitter Staging'!A:A,0))</f>
        <v>1.009172582165289</v>
      </c>
      <c r="H507">
        <f>INDEX('Hitter Staging'!P:P,MATCH(A507,'Hitter Staging'!A:A,0))</f>
        <v>-2.0064809598588407</v>
      </c>
      <c r="J507">
        <f t="shared" si="13"/>
        <v>-1.3566623563489775</v>
      </c>
      <c r="K507">
        <f t="shared" si="14"/>
        <v>1.125650342619926</v>
      </c>
      <c r="L507">
        <f>STANDARDIZE(C507,Averages!$B$20,Averages!$B$21)</f>
        <v>-1.6496452260680354</v>
      </c>
      <c r="N507" t="str">
        <f>VLOOKUP(J507,'Grades Lookup'!$A$2:$B$4,2,TRUE)</f>
        <v>p-</v>
      </c>
      <c r="O507" t="str">
        <f>VLOOKUP(K507,'Grades Lookup'!$A$6:$B$8,2,TRUE)</f>
        <v>s</v>
      </c>
      <c r="P507" t="str">
        <f>VLOOKUP(L507,'Grades Lookup'!$A$10:$B$12,2,TRUE)</f>
        <v>ops-</v>
      </c>
    </row>
    <row r="508" spans="1:16" x14ac:dyDescent="0.3">
      <c r="A508" t="s">
        <v>1555</v>
      </c>
      <c r="B508">
        <f>INDEX('Hitter Staging'!C:C,MATCH(A508,'Hitter Staging'!A:A,0))</f>
        <v>138</v>
      </c>
      <c r="C508">
        <f>INDEX('Hitter Staging'!D:D,MATCH(A508,'Hitter Staging'!A:A,0))</f>
        <v>35</v>
      </c>
      <c r="D508">
        <f>INDEX('Hitter Staging'!L:L,MATCH(A508,'Hitter Staging'!A:A,0))</f>
        <v>-0.68873487684160695</v>
      </c>
      <c r="E508">
        <f>INDEX('Hitter Staging'!M:M,MATCH(A508,'Hitter Staging'!A:A,0))</f>
        <v>-1.5852171041298779</v>
      </c>
      <c r="F508">
        <f>INDEX('Hitter Staging'!N:N,MATCH(A508,'Hitter Staging'!A:A,0))</f>
        <v>7.82334149009275E-2</v>
      </c>
      <c r="G508">
        <f>INDEX('Hitter Staging'!O:O,MATCH(A508,'Hitter Staging'!A:A,0))</f>
        <v>1.7026562780604872</v>
      </c>
      <c r="H508">
        <f>INDEX('Hitter Staging'!P:P,MATCH(A508,'Hitter Staging'!A:A,0))</f>
        <v>-0.58916777862315572</v>
      </c>
      <c r="J508">
        <f t="shared" si="13"/>
        <v>-2.2739519809714848</v>
      </c>
      <c r="K508">
        <f t="shared" si="14"/>
        <v>1.7808896929614146</v>
      </c>
      <c r="L508">
        <f>STANDARDIZE(C508,Averages!$B$20,Averages!$B$21)</f>
        <v>-1.5062978989265152</v>
      </c>
      <c r="N508" t="str">
        <f>VLOOKUP(J508,'Grades Lookup'!$A$2:$B$4,2,TRUE)</f>
        <v>p-</v>
      </c>
      <c r="O508" t="str">
        <f>VLOOKUP(K508,'Grades Lookup'!$A$6:$B$8,2,TRUE)</f>
        <v>S+</v>
      </c>
      <c r="P508" t="str">
        <f>VLOOKUP(L508,'Grades Lookup'!$A$10:$B$12,2,TRUE)</f>
        <v>ops-</v>
      </c>
    </row>
    <row r="509" spans="1:16" x14ac:dyDescent="0.3">
      <c r="A509" t="s">
        <v>1295</v>
      </c>
      <c r="B509">
        <f>INDEX('Hitter Staging'!C:C,MATCH(A509,'Hitter Staging'!A:A,0))</f>
        <v>164</v>
      </c>
      <c r="C509">
        <f>INDEX('Hitter Staging'!D:D,MATCH(A509,'Hitter Staging'!A:A,0))</f>
        <v>35</v>
      </c>
      <c r="D509">
        <f>INDEX('Hitter Staging'!L:L,MATCH(A509,'Hitter Staging'!A:A,0))</f>
        <v>-0.82125313114593379</v>
      </c>
      <c r="E509">
        <f>INDEX('Hitter Staging'!M:M,MATCH(A509,'Hitter Staging'!A:A,0))</f>
        <v>-1.6043274495786135</v>
      </c>
      <c r="F509">
        <f>INDEX('Hitter Staging'!N:N,MATCH(A509,'Hitter Staging'!A:A,0))</f>
        <v>0.26945514266947457</v>
      </c>
      <c r="G509">
        <f>INDEX('Hitter Staging'!O:O,MATCH(A509,'Hitter Staging'!A:A,0))</f>
        <v>0.84913788311255112</v>
      </c>
      <c r="H509">
        <f>INDEX('Hitter Staging'!P:P,MATCH(A509,'Hitter Staging'!A:A,0))</f>
        <v>-1.439555687364567</v>
      </c>
      <c r="J509">
        <f t="shared" si="13"/>
        <v>-2.4255805807245472</v>
      </c>
      <c r="K509">
        <f t="shared" si="14"/>
        <v>1.1185930257820256</v>
      </c>
      <c r="L509">
        <f>STANDARDIZE(C509,Averages!$B$20,Averages!$B$21)</f>
        <v>-1.5062978989265152</v>
      </c>
      <c r="N509" t="str">
        <f>VLOOKUP(J509,'Grades Lookup'!$A$2:$B$4,2,TRUE)</f>
        <v>p-</v>
      </c>
      <c r="O509" t="str">
        <f>VLOOKUP(K509,'Grades Lookup'!$A$6:$B$8,2,TRUE)</f>
        <v>s</v>
      </c>
      <c r="P509" t="str">
        <f>VLOOKUP(L509,'Grades Lookup'!$A$10:$B$12,2,TRUE)</f>
        <v>ops-</v>
      </c>
    </row>
    <row r="510" spans="1:16" x14ac:dyDescent="0.3">
      <c r="A510" t="s">
        <v>557</v>
      </c>
      <c r="B510">
        <f>INDEX('Hitter Staging'!C:C,MATCH(A510,'Hitter Staging'!A:A,0))</f>
        <v>281</v>
      </c>
      <c r="C510">
        <f>INDEX('Hitter Staging'!D:D,MATCH(A510,'Hitter Staging'!A:A,0))</f>
        <v>33</v>
      </c>
      <c r="D510">
        <f>INDEX('Hitter Staging'!L:L,MATCH(A510,'Hitter Staging'!A:A,0))</f>
        <v>-1.5427414045806029</v>
      </c>
      <c r="E510">
        <f>INDEX('Hitter Staging'!M:M,MATCH(A510,'Hitter Staging'!A:A,0))</f>
        <v>-1.6043274495786135</v>
      </c>
      <c r="F510">
        <f>INDEX('Hitter Staging'!N:N,MATCH(A510,'Hitter Staging'!A:A,0))</f>
        <v>7.82334149009275E-2</v>
      </c>
      <c r="G510">
        <f>INDEX('Hitter Staging'!O:O,MATCH(A510,'Hitter Staging'!A:A,0))</f>
        <v>0.6891031840598133</v>
      </c>
      <c r="H510">
        <f>INDEX('Hitter Staging'!P:P,MATCH(A510,'Hitter Staging'!A:A,0))</f>
        <v>0.54468276636539281</v>
      </c>
      <c r="J510">
        <f t="shared" si="13"/>
        <v>-3.1470688541592162</v>
      </c>
      <c r="K510">
        <f t="shared" si="14"/>
        <v>0.7673365989607408</v>
      </c>
      <c r="L510">
        <f>STANDARDIZE(C510,Averages!$B$20,Averages!$B$21)</f>
        <v>-1.5636368297831233</v>
      </c>
      <c r="N510" t="str">
        <f>VLOOKUP(J510,'Grades Lookup'!$A$2:$B$4,2,TRUE)</f>
        <v>p-</v>
      </c>
      <c r="O510" t="str">
        <f>VLOOKUP(K510,'Grades Lookup'!$A$6:$B$8,2,TRUE)</f>
        <v>s</v>
      </c>
      <c r="P510" t="str">
        <f>VLOOKUP(L510,'Grades Lookup'!$A$10:$B$12,2,TRUE)</f>
        <v>ops-</v>
      </c>
    </row>
    <row r="511" spans="1:16" x14ac:dyDescent="0.3">
      <c r="A511" t="s">
        <v>1556</v>
      </c>
      <c r="B511">
        <f>INDEX('Hitter Staging'!C:C,MATCH(A511,'Hitter Staging'!A:A,0))</f>
        <v>62</v>
      </c>
      <c r="C511">
        <f>INDEX('Hitter Staging'!D:D,MATCH(A511,'Hitter Staging'!A:A,0))</f>
        <v>33</v>
      </c>
      <c r="D511">
        <f>INDEX('Hitter Staging'!L:L,MATCH(A511,'Hitter Staging'!A:A,0))</f>
        <v>-1.0273926378415537</v>
      </c>
      <c r="E511">
        <f>INDEX('Hitter Staging'!M:M,MATCH(A511,'Hitter Staging'!A:A,0))</f>
        <v>-1.6234377950273491</v>
      </c>
      <c r="F511">
        <f>INDEX('Hitter Staging'!N:N,MATCH(A511,'Hitter Staging'!A:A,0))</f>
        <v>3.9989069347218069E-2</v>
      </c>
      <c r="G511">
        <f>INDEX('Hitter Staging'!O:O,MATCH(A511,'Hitter Staging'!A:A,0))</f>
        <v>1.7026562780604872</v>
      </c>
      <c r="H511">
        <f>INDEX('Hitter Staging'!P:P,MATCH(A511,'Hitter Staging'!A:A,0))</f>
        <v>-0.87263041487029314</v>
      </c>
      <c r="J511">
        <f t="shared" si="13"/>
        <v>-2.6508304328689025</v>
      </c>
      <c r="K511">
        <f t="shared" si="14"/>
        <v>1.7426453474077053</v>
      </c>
      <c r="L511">
        <f>STANDARDIZE(C511,Averages!$B$20,Averages!$B$21)</f>
        <v>-1.5636368297831233</v>
      </c>
      <c r="N511" t="str">
        <f>VLOOKUP(J511,'Grades Lookup'!$A$2:$B$4,2,TRUE)</f>
        <v>p-</v>
      </c>
      <c r="O511" t="str">
        <f>VLOOKUP(K511,'Grades Lookup'!$A$6:$B$8,2,TRUE)</f>
        <v>s</v>
      </c>
      <c r="P511" t="str">
        <f>VLOOKUP(L511,'Grades Lookup'!$A$10:$B$12,2,TRUE)</f>
        <v>ops-</v>
      </c>
    </row>
    <row r="512" spans="1:16" x14ac:dyDescent="0.3">
      <c r="A512" t="s">
        <v>1557</v>
      </c>
      <c r="B512">
        <f>INDEX('Hitter Staging'!C:C,MATCH(A512,'Hitter Staging'!A:A,0))</f>
        <v>70</v>
      </c>
      <c r="C512">
        <f>INDEX('Hitter Staging'!D:D,MATCH(A512,'Hitter Staging'!A:A,0))</f>
        <v>29</v>
      </c>
      <c r="D512">
        <f>INDEX('Hitter Staging'!L:L,MATCH(A512,'Hitter Staging'!A:A,0))</f>
        <v>-0.39424986727643585</v>
      </c>
      <c r="E512">
        <f>INDEX('Hitter Staging'!M:M,MATCH(A512,'Hitter Staging'!A:A,0))</f>
        <v>-1.6234377950273491</v>
      </c>
      <c r="F512">
        <f>INDEX('Hitter Staging'!N:N,MATCH(A512,'Hitter Staging'!A:A,0))</f>
        <v>0.42243252488431227</v>
      </c>
      <c r="G512">
        <f>INDEX('Hitter Staging'!O:O,MATCH(A512,'Hitter Staging'!A:A,0))</f>
        <v>2.182760375218701</v>
      </c>
      <c r="H512">
        <f>INDEX('Hitter Staging'!P:P,MATCH(A512,'Hitter Staging'!A:A,0))</f>
        <v>-0.30570514237601842</v>
      </c>
      <c r="J512">
        <f t="shared" si="13"/>
        <v>-2.0176876623037847</v>
      </c>
      <c r="K512">
        <f t="shared" si="14"/>
        <v>2.6051929001030132</v>
      </c>
      <c r="L512">
        <f>STANDARDIZE(C512,Averages!$B$20,Averages!$B$21)</f>
        <v>-1.6783146914963396</v>
      </c>
      <c r="N512" t="str">
        <f>VLOOKUP(J512,'Grades Lookup'!$A$2:$B$4,2,TRUE)</f>
        <v>p-</v>
      </c>
      <c r="O512" t="str">
        <f>VLOOKUP(K512,'Grades Lookup'!$A$6:$B$8,2,TRUE)</f>
        <v>S+</v>
      </c>
      <c r="P512" t="str">
        <f>VLOOKUP(L512,'Grades Lookup'!$A$10:$B$12,2,TRUE)</f>
        <v>ops-</v>
      </c>
    </row>
    <row r="513" spans="1:16" x14ac:dyDescent="0.3">
      <c r="A513" t="s">
        <v>503</v>
      </c>
      <c r="B513">
        <f>INDEX('Hitter Staging'!C:C,MATCH(A513,'Hitter Staging'!A:A,0))</f>
        <v>87</v>
      </c>
      <c r="C513">
        <f>INDEX('Hitter Staging'!D:D,MATCH(A513,'Hitter Staging'!A:A,0))</f>
        <v>33</v>
      </c>
      <c r="D513">
        <f>INDEX('Hitter Staging'!L:L,MATCH(A513,'Hitter Staging'!A:A,0))</f>
        <v>-0.45314686918947011</v>
      </c>
      <c r="E513">
        <f>INDEX('Hitter Staging'!M:M,MATCH(A513,'Hitter Staging'!A:A,0))</f>
        <v>-1.6425481404760847</v>
      </c>
      <c r="F513">
        <f>INDEX('Hitter Staging'!N:N,MATCH(A513,'Hitter Staging'!A:A,0))</f>
        <v>0.11647776045463691</v>
      </c>
      <c r="G513">
        <f>INDEX('Hitter Staging'!O:O,MATCH(A513,'Hitter Staging'!A:A,0))</f>
        <v>-0.96458870615181247</v>
      </c>
      <c r="H513">
        <f>INDEX('Hitter Staging'!P:P,MATCH(A513,'Hitter Staging'!A:A,0))</f>
        <v>0.54468276636539281</v>
      </c>
      <c r="J513">
        <f t="shared" si="13"/>
        <v>-2.0956950096655547</v>
      </c>
      <c r="K513">
        <f t="shared" si="14"/>
        <v>-0.8481109456971756</v>
      </c>
      <c r="L513">
        <f>STANDARDIZE(C513,Averages!$B$20,Averages!$B$21)</f>
        <v>-1.5636368297831233</v>
      </c>
      <c r="N513" t="str">
        <f>VLOOKUP(J513,'Grades Lookup'!$A$2:$B$4,2,TRUE)</f>
        <v>p-</v>
      </c>
      <c r="O513" t="str">
        <f>VLOOKUP(K513,'Grades Lookup'!$A$6:$B$8,2,TRUE)</f>
        <v>s-</v>
      </c>
      <c r="P513" t="str">
        <f>VLOOKUP(L513,'Grades Lookup'!$A$10:$B$12,2,TRUE)</f>
        <v>ops-</v>
      </c>
    </row>
    <row r="514" spans="1:16" x14ac:dyDescent="0.3">
      <c r="A514" t="s">
        <v>1341</v>
      </c>
      <c r="B514">
        <f>INDEX('Hitter Staging'!C:C,MATCH(A514,'Hitter Staging'!A:A,0))</f>
        <v>43</v>
      </c>
      <c r="C514">
        <f>INDEX('Hitter Staging'!D:D,MATCH(A514,'Hitter Staging'!A:A,0))</f>
        <v>33</v>
      </c>
      <c r="D514">
        <f>INDEX('Hitter Staging'!L:L,MATCH(A514,'Hitter Staging'!A:A,0))</f>
        <v>-1.9108476665370666</v>
      </c>
      <c r="E514">
        <f>INDEX('Hitter Staging'!M:M,MATCH(A514,'Hitter Staging'!A:A,0))</f>
        <v>-1.6616584859248202</v>
      </c>
      <c r="F514">
        <f>INDEX('Hitter Staging'!N:N,MATCH(A514,'Hitter Staging'!A:A,0))</f>
        <v>7.82334149009275E-2</v>
      </c>
      <c r="G514">
        <f>INDEX('Hitter Staging'!O:O,MATCH(A514,'Hitter Staging'!A:A,0))</f>
        <v>-1.0179336058360584</v>
      </c>
      <c r="H514">
        <f>INDEX('Hitter Staging'!P:P,MATCH(A514,'Hitter Staging'!A:A,0))</f>
        <v>-1.7230183236117043</v>
      </c>
      <c r="J514">
        <f t="shared" si="13"/>
        <v>-3.5725061524618869</v>
      </c>
      <c r="K514">
        <f t="shared" si="14"/>
        <v>-0.93970019093513091</v>
      </c>
      <c r="L514">
        <f>STANDARDIZE(C514,Averages!$B$20,Averages!$B$21)</f>
        <v>-1.5636368297831233</v>
      </c>
      <c r="N514" t="str">
        <f>VLOOKUP(J514,'Grades Lookup'!$A$2:$B$4,2,TRUE)</f>
        <v>p-</v>
      </c>
      <c r="O514" t="str">
        <f>VLOOKUP(K514,'Grades Lookup'!$A$6:$B$8,2,TRUE)</f>
        <v>s-</v>
      </c>
      <c r="P514" t="str">
        <f>VLOOKUP(L514,'Grades Lookup'!$A$10:$B$12,2,TRUE)</f>
        <v>ops-</v>
      </c>
    </row>
    <row r="515" spans="1:16" x14ac:dyDescent="0.3">
      <c r="A515" t="s">
        <v>1558</v>
      </c>
      <c r="B515">
        <f>INDEX('Hitter Staging'!C:C,MATCH(A515,'Hitter Staging'!A:A,0))</f>
        <v>43</v>
      </c>
      <c r="C515">
        <f>INDEX('Hitter Staging'!D:D,MATCH(A515,'Hitter Staging'!A:A,0))</f>
        <v>31</v>
      </c>
      <c r="D515">
        <f>INDEX('Hitter Staging'!L:L,MATCH(A515,'Hitter Staging'!A:A,0))</f>
        <v>-1.8961234160588081</v>
      </c>
      <c r="E515">
        <f>INDEX('Hitter Staging'!M:M,MATCH(A515,'Hitter Staging'!A:A,0))</f>
        <v>-1.7380998677197628</v>
      </c>
      <c r="F515">
        <f>INDEX('Hitter Staging'!N:N,MATCH(A515,'Hitter Staging'!A:A,0))</f>
        <v>-7.4743967313910184E-2</v>
      </c>
      <c r="G515">
        <f>INDEX('Hitter Staging'!O:O,MATCH(A515,'Hitter Staging'!A:A,0))</f>
        <v>-1.1246234052045503</v>
      </c>
      <c r="H515">
        <f>INDEX('Hitter Staging'!P:P,MATCH(A515,'Hitter Staging'!A:A,0))</f>
        <v>-0.87263041487029314</v>
      </c>
      <c r="J515">
        <f t="shared" ref="J515:J549" si="15">SUM(D515:E515)</f>
        <v>-3.6342232837785708</v>
      </c>
      <c r="K515">
        <f t="shared" ref="K515:K549" si="16">SUM(F515:G515)</f>
        <v>-1.1993673725184604</v>
      </c>
      <c r="L515">
        <f>STANDARDIZE(C515,Averages!$B$20,Averages!$B$21)</f>
        <v>-1.6209757606397315</v>
      </c>
      <c r="N515" t="str">
        <f>VLOOKUP(J515,'Grades Lookup'!$A$2:$B$4,2,TRUE)</f>
        <v>p-</v>
      </c>
      <c r="O515" t="str">
        <f>VLOOKUP(K515,'Grades Lookup'!$A$6:$B$8,2,TRUE)</f>
        <v>s-</v>
      </c>
      <c r="P515" t="str">
        <f>VLOOKUP(L515,'Grades Lookup'!$A$10:$B$12,2,TRUE)</f>
        <v>ops-</v>
      </c>
    </row>
    <row r="516" spans="1:16" x14ac:dyDescent="0.3">
      <c r="A516" t="s">
        <v>627</v>
      </c>
      <c r="B516">
        <f>INDEX('Hitter Staging'!C:C,MATCH(A516,'Hitter Staging'!A:A,0))</f>
        <v>58</v>
      </c>
      <c r="C516">
        <f>INDEX('Hitter Staging'!D:D,MATCH(A516,'Hitter Staging'!A:A,0))</f>
        <v>27</v>
      </c>
      <c r="D516">
        <f>INDEX('Hitter Staging'!L:L,MATCH(A516,'Hitter Staging'!A:A,0))</f>
        <v>-2.2936781789717888</v>
      </c>
      <c r="E516">
        <f>INDEX('Hitter Staging'!M:M,MATCH(A516,'Hitter Staging'!A:A,0))</f>
        <v>-1.7763205586172339</v>
      </c>
      <c r="F516">
        <f>INDEX('Hitter Staging'!N:N,MATCH(A516,'Hitter Staging'!A:A,0))</f>
        <v>-0.30421004063616675</v>
      </c>
      <c r="G516">
        <f>INDEX('Hitter Staging'!O:O,MATCH(A516,'Hitter Staging'!A:A,0))</f>
        <v>-1.5513826026785182</v>
      </c>
      <c r="H516">
        <f>INDEX('Hitter Staging'!P:P,MATCH(A516,'Hitter Staging'!A:A,0))</f>
        <v>-2.2242506128881491E-2</v>
      </c>
      <c r="J516">
        <f t="shared" si="15"/>
        <v>-4.0699987375890228</v>
      </c>
      <c r="K516">
        <f t="shared" si="16"/>
        <v>-1.855592643314685</v>
      </c>
      <c r="L516">
        <f>STANDARDIZE(C516,Averages!$B$20,Averages!$B$21)</f>
        <v>-1.7356536223529475</v>
      </c>
      <c r="N516" t="str">
        <f>VLOOKUP(J516,'Grades Lookup'!$A$2:$B$4,2,TRUE)</f>
        <v>p-</v>
      </c>
      <c r="O516" t="str">
        <f>VLOOKUP(K516,'Grades Lookup'!$A$6:$B$8,2,TRUE)</f>
        <v>s-</v>
      </c>
      <c r="P516" t="str">
        <f>VLOOKUP(L516,'Grades Lookup'!$A$10:$B$12,2,TRUE)</f>
        <v>ops-</v>
      </c>
    </row>
    <row r="517" spans="1:16" x14ac:dyDescent="0.3">
      <c r="A517" t="s">
        <v>467</v>
      </c>
      <c r="B517">
        <f>INDEX('Hitter Staging'!C:C,MATCH(A517,'Hitter Staging'!A:A,0))</f>
        <v>79</v>
      </c>
      <c r="C517">
        <f>INDEX('Hitter Staging'!D:D,MATCH(A517,'Hitter Staging'!A:A,0))</f>
        <v>23</v>
      </c>
      <c r="D517">
        <f>INDEX('Hitter Staging'!L:L,MATCH(A517,'Hitter Staging'!A:A,0))</f>
        <v>-0.70345912731986548</v>
      </c>
      <c r="E517">
        <f>INDEX('Hitter Staging'!M:M,MATCH(A517,'Hitter Staging'!A:A,0))</f>
        <v>-1.7954309040659695</v>
      </c>
      <c r="F517">
        <f>INDEX('Hitter Staging'!N:N,MATCH(A517,'Hitter Staging'!A:A,0))</f>
        <v>0.19296645156205572</v>
      </c>
      <c r="G517">
        <f>INDEX('Hitter Staging'!O:O,MATCH(A517,'Hitter Staging'!A:A,0))</f>
        <v>0.42237868563858333</v>
      </c>
      <c r="H517">
        <f>INDEX('Hitter Staging'!P:P,MATCH(A517,'Hitter Staging'!A:A,0))</f>
        <v>-0.58916777862315572</v>
      </c>
      <c r="J517">
        <f t="shared" si="15"/>
        <v>-2.4988900313858351</v>
      </c>
      <c r="K517">
        <f t="shared" si="16"/>
        <v>0.6153451372006391</v>
      </c>
      <c r="L517">
        <f>STANDARDIZE(C517,Averages!$B$20,Averages!$B$21)</f>
        <v>-1.8503314840661638</v>
      </c>
      <c r="N517" t="str">
        <f>VLOOKUP(J517,'Grades Lookup'!$A$2:$B$4,2,TRUE)</f>
        <v>p-</v>
      </c>
      <c r="O517" t="str">
        <f>VLOOKUP(K517,'Grades Lookup'!$A$6:$B$8,2,TRUE)</f>
        <v>s</v>
      </c>
      <c r="P517" t="str">
        <f>VLOOKUP(L517,'Grades Lookup'!$A$10:$B$12,2,TRUE)</f>
        <v>ops-</v>
      </c>
    </row>
    <row r="518" spans="1:16" x14ac:dyDescent="0.3">
      <c r="A518" t="s">
        <v>1297</v>
      </c>
      <c r="B518">
        <f>INDEX('Hitter Staging'!C:C,MATCH(A518,'Hitter Staging'!A:A,0))</f>
        <v>75</v>
      </c>
      <c r="C518">
        <f>INDEX('Hitter Staging'!D:D,MATCH(A518,'Hitter Staging'!A:A,0))</f>
        <v>25</v>
      </c>
      <c r="D518">
        <f>INDEX('Hitter Staging'!L:L,MATCH(A518,'Hitter Staging'!A:A,0))</f>
        <v>-1.6605354084066712</v>
      </c>
      <c r="E518">
        <f>INDEX('Hitter Staging'!M:M,MATCH(A518,'Hitter Staging'!A:A,0))</f>
        <v>-1.8527619404121765</v>
      </c>
      <c r="F518">
        <f>INDEX('Hitter Staging'!N:N,MATCH(A518,'Hitter Staging'!A:A,0))</f>
        <v>-0.15123265842132902</v>
      </c>
      <c r="G518">
        <f>INDEX('Hitter Staging'!O:O,MATCH(A518,'Hitter Staging'!A:A,0))</f>
        <v>-1.2313132045730424</v>
      </c>
      <c r="H518">
        <f>INDEX('Hitter Staging'!P:P,MATCH(A518,'Hitter Staging'!A:A,0))</f>
        <v>1.395070675106804</v>
      </c>
      <c r="J518">
        <f t="shared" si="15"/>
        <v>-3.5132973488188477</v>
      </c>
      <c r="K518">
        <f t="shared" si="16"/>
        <v>-1.3825458629943714</v>
      </c>
      <c r="L518">
        <f>STANDARDIZE(C518,Averages!$B$20,Averages!$B$21)</f>
        <v>-1.7929925532095556</v>
      </c>
      <c r="N518" t="str">
        <f>VLOOKUP(J518,'Grades Lookup'!$A$2:$B$4,2,TRUE)</f>
        <v>p-</v>
      </c>
      <c r="O518" t="str">
        <f>VLOOKUP(K518,'Grades Lookup'!$A$6:$B$8,2,TRUE)</f>
        <v>s-</v>
      </c>
      <c r="P518" t="str">
        <f>VLOOKUP(L518,'Grades Lookup'!$A$10:$B$12,2,TRUE)</f>
        <v>ops-</v>
      </c>
    </row>
    <row r="519" spans="1:16" x14ac:dyDescent="0.3">
      <c r="A519" t="s">
        <v>1401</v>
      </c>
      <c r="B519">
        <f>INDEX('Hitter Staging'!C:C,MATCH(A519,'Hitter Staging'!A:A,0))</f>
        <v>66</v>
      </c>
      <c r="C519">
        <f>INDEX('Hitter Staging'!D:D,MATCH(A519,'Hitter Staging'!A:A,0))</f>
        <v>21</v>
      </c>
      <c r="D519">
        <f>INDEX('Hitter Staging'!L:L,MATCH(A519,'Hitter Staging'!A:A,0))</f>
        <v>-1.7783294122327395</v>
      </c>
      <c r="E519">
        <f>INDEX('Hitter Staging'!M:M,MATCH(A519,'Hitter Staging'!A:A,0))</f>
        <v>-1.8527619404121765</v>
      </c>
      <c r="F519">
        <f>INDEX('Hitter Staging'!N:N,MATCH(A519,'Hitter Staging'!A:A,0))</f>
        <v>0.42243252488431227</v>
      </c>
      <c r="G519">
        <f>INDEX('Hitter Staging'!O:O,MATCH(A519,'Hitter Staging'!A:A,0))</f>
        <v>0.15565418721735336</v>
      </c>
      <c r="H519">
        <f>INDEX('Hitter Staging'!P:P,MATCH(A519,'Hitter Staging'!A:A,0))</f>
        <v>0.26122013011825546</v>
      </c>
      <c r="J519">
        <f t="shared" si="15"/>
        <v>-3.631091352644916</v>
      </c>
      <c r="K519">
        <f t="shared" si="16"/>
        <v>0.57808671210166562</v>
      </c>
      <c r="L519">
        <f>STANDARDIZE(C519,Averages!$B$20,Averages!$B$21)</f>
        <v>-1.9076704149227719</v>
      </c>
      <c r="N519" t="str">
        <f>VLOOKUP(J519,'Grades Lookup'!$A$2:$B$4,2,TRUE)</f>
        <v>p-</v>
      </c>
      <c r="O519" t="str">
        <f>VLOOKUP(K519,'Grades Lookup'!$A$6:$B$8,2,TRUE)</f>
        <v>s</v>
      </c>
      <c r="P519" t="str">
        <f>VLOOKUP(L519,'Grades Lookup'!$A$10:$B$12,2,TRUE)</f>
        <v>ops-</v>
      </c>
    </row>
    <row r="520" spans="1:16" x14ac:dyDescent="0.3">
      <c r="A520" t="s">
        <v>1559</v>
      </c>
      <c r="B520">
        <f>INDEX('Hitter Staging'!C:C,MATCH(A520,'Hitter Staging'!A:A,0))</f>
        <v>35</v>
      </c>
      <c r="C520">
        <f>INDEX('Hitter Staging'!D:D,MATCH(A520,'Hitter Staging'!A:A,0))</f>
        <v>26</v>
      </c>
      <c r="D520">
        <f>INDEX('Hitter Staging'!L:L,MATCH(A520,'Hitter Staging'!A:A,0))</f>
        <v>-2.2936781789717888</v>
      </c>
      <c r="E520">
        <f>INDEX('Hitter Staging'!M:M,MATCH(A520,'Hitter Staging'!A:A,0))</f>
        <v>-1.8527619404121765</v>
      </c>
      <c r="F520">
        <f>INDEX('Hitter Staging'!N:N,MATCH(A520,'Hitter Staging'!A:A,0))</f>
        <v>0.26945514266947457</v>
      </c>
      <c r="G520">
        <f>INDEX('Hitter Staging'!O:O,MATCH(A520,'Hitter Staging'!A:A,0))</f>
        <v>1.5959664786919951</v>
      </c>
      <c r="H520">
        <f>INDEX('Hitter Staging'!P:P,MATCH(A520,'Hitter Staging'!A:A,0))</f>
        <v>0.82814540261252967</v>
      </c>
      <c r="J520">
        <f t="shared" si="15"/>
        <v>-4.1464401193839651</v>
      </c>
      <c r="K520">
        <f t="shared" si="16"/>
        <v>1.8654216213614698</v>
      </c>
      <c r="L520">
        <f>STANDARDIZE(C520,Averages!$B$20,Averages!$B$21)</f>
        <v>-1.7643230877812517</v>
      </c>
      <c r="N520" t="str">
        <f>VLOOKUP(J520,'Grades Lookup'!$A$2:$B$4,2,TRUE)</f>
        <v>p-</v>
      </c>
      <c r="O520" t="str">
        <f>VLOOKUP(K520,'Grades Lookup'!$A$6:$B$8,2,TRUE)</f>
        <v>S+</v>
      </c>
      <c r="P520" t="str">
        <f>VLOOKUP(L520,'Grades Lookup'!$A$10:$B$12,2,TRUE)</f>
        <v>ops-</v>
      </c>
    </row>
    <row r="521" spans="1:16" x14ac:dyDescent="0.3">
      <c r="A521" t="s">
        <v>1560</v>
      </c>
      <c r="B521">
        <f>INDEX('Hitter Staging'!C:C,MATCH(A521,'Hitter Staging'!A:A,0))</f>
        <v>98</v>
      </c>
      <c r="C521">
        <f>INDEX('Hitter Staging'!D:D,MATCH(A521,'Hitter Staging'!A:A,0))</f>
        <v>22</v>
      </c>
      <c r="D521">
        <f>INDEX('Hitter Staging'!L:L,MATCH(A521,'Hitter Staging'!A:A,0))</f>
        <v>-1.6310869074501542</v>
      </c>
      <c r="E521">
        <f>INDEX('Hitter Staging'!M:M,MATCH(A521,'Hitter Staging'!A:A,0))</f>
        <v>-1.871872285860912</v>
      </c>
      <c r="F521">
        <f>INDEX('Hitter Staging'!N:N,MATCH(A521,'Hitter Staging'!A:A,0))</f>
        <v>0.19296645156205572</v>
      </c>
      <c r="G521">
        <f>INDEX('Hitter Staging'!O:O,MATCH(A521,'Hitter Staging'!A:A,0))</f>
        <v>1.5959664786919951</v>
      </c>
      <c r="H521">
        <f>INDEX('Hitter Staging'!P:P,MATCH(A521,'Hitter Staging'!A:A,0))</f>
        <v>0.54468276636539281</v>
      </c>
      <c r="J521">
        <f t="shared" si="15"/>
        <v>-3.5029591933110664</v>
      </c>
      <c r="K521">
        <f t="shared" si="16"/>
        <v>1.7889329302540509</v>
      </c>
      <c r="L521">
        <f>STANDARDIZE(C521,Averages!$B$20,Averages!$B$21)</f>
        <v>-1.8790009494944679</v>
      </c>
      <c r="N521" t="str">
        <f>VLOOKUP(J521,'Grades Lookup'!$A$2:$B$4,2,TRUE)</f>
        <v>p-</v>
      </c>
      <c r="O521" t="str">
        <f>VLOOKUP(K521,'Grades Lookup'!$A$6:$B$8,2,TRUE)</f>
        <v>S+</v>
      </c>
      <c r="P521" t="str">
        <f>VLOOKUP(L521,'Grades Lookup'!$A$10:$B$12,2,TRUE)</f>
        <v>ops-</v>
      </c>
    </row>
    <row r="522" spans="1:16" x14ac:dyDescent="0.3">
      <c r="A522" t="s">
        <v>1561</v>
      </c>
      <c r="B522">
        <f>INDEX('Hitter Staging'!C:C,MATCH(A522,'Hitter Staging'!A:A,0))</f>
        <v>57</v>
      </c>
      <c r="C522">
        <f>INDEX('Hitter Staging'!D:D,MATCH(A522,'Hitter Staging'!A:A,0))</f>
        <v>26</v>
      </c>
      <c r="D522">
        <f>INDEX('Hitter Staging'!L:L,MATCH(A522,'Hitter Staging'!A:A,0))</f>
        <v>-1.1599108921458805</v>
      </c>
      <c r="E522">
        <f>INDEX('Hitter Staging'!M:M,MATCH(A522,'Hitter Staging'!A:A,0))</f>
        <v>-1.871872285860912</v>
      </c>
      <c r="F522">
        <f>INDEX('Hitter Staging'!N:N,MATCH(A522,'Hitter Staging'!A:A,0))</f>
        <v>0.11647776045463691</v>
      </c>
      <c r="G522">
        <f>INDEX('Hitter Staging'!O:O,MATCH(A522,'Hitter Staging'!A:A,0))</f>
        <v>-1.9247969004682401</v>
      </c>
      <c r="H522">
        <f>INDEX('Hitter Staging'!P:P,MATCH(A522,'Hitter Staging'!A:A,0))</f>
        <v>-0.30570514237601842</v>
      </c>
      <c r="J522">
        <f t="shared" si="15"/>
        <v>-3.0317831780067923</v>
      </c>
      <c r="K522">
        <f t="shared" si="16"/>
        <v>-1.8083191400136032</v>
      </c>
      <c r="L522">
        <f>STANDARDIZE(C522,Averages!$B$20,Averages!$B$21)</f>
        <v>-1.7643230877812517</v>
      </c>
      <c r="N522" t="str">
        <f>VLOOKUP(J522,'Grades Lookup'!$A$2:$B$4,2,TRUE)</f>
        <v>p-</v>
      </c>
      <c r="O522" t="str">
        <f>VLOOKUP(K522,'Grades Lookup'!$A$6:$B$8,2,TRUE)</f>
        <v>s-</v>
      </c>
      <c r="P522" t="str">
        <f>VLOOKUP(L522,'Grades Lookup'!$A$10:$B$12,2,TRUE)</f>
        <v>ops-</v>
      </c>
    </row>
    <row r="523" spans="1:16" x14ac:dyDescent="0.3">
      <c r="A523" t="s">
        <v>1562</v>
      </c>
      <c r="B523">
        <f>INDEX('Hitter Staging'!C:C,MATCH(A523,'Hitter Staging'!A:A,0))</f>
        <v>55</v>
      </c>
      <c r="C523">
        <f>INDEX('Hitter Staging'!D:D,MATCH(A523,'Hitter Staging'!A:A,0))</f>
        <v>25</v>
      </c>
      <c r="D523">
        <f>INDEX('Hitter Staging'!L:L,MATCH(A523,'Hitter Staging'!A:A,0))</f>
        <v>-0.1881103605808164</v>
      </c>
      <c r="E523">
        <f>INDEX('Hitter Staging'!M:M,MATCH(A523,'Hitter Staging'!A:A,0))</f>
        <v>-1.8909826313096476</v>
      </c>
      <c r="F523">
        <f>INDEX('Hitter Staging'!N:N,MATCH(A523,'Hitter Staging'!A:A,0))</f>
        <v>0.19296645156205572</v>
      </c>
      <c r="G523">
        <f>INDEX('Hitter Staging'!O:O,MATCH(A523,'Hitter Staging'!A:A,0))</f>
        <v>0.63575828437556747</v>
      </c>
      <c r="H523">
        <f>INDEX('Hitter Staging'!P:P,MATCH(A523,'Hitter Staging'!A:A,0))</f>
        <v>-0.58916777862315572</v>
      </c>
      <c r="J523">
        <f t="shared" si="15"/>
        <v>-2.0790929918904641</v>
      </c>
      <c r="K523">
        <f t="shared" si="16"/>
        <v>0.82872473593762319</v>
      </c>
      <c r="L523">
        <f>STANDARDIZE(C523,Averages!$B$20,Averages!$B$21)</f>
        <v>-1.7929925532095556</v>
      </c>
      <c r="N523" t="str">
        <f>VLOOKUP(J523,'Grades Lookup'!$A$2:$B$4,2,TRUE)</f>
        <v>p-</v>
      </c>
      <c r="O523" t="str">
        <f>VLOOKUP(K523,'Grades Lookup'!$A$6:$B$8,2,TRUE)</f>
        <v>s</v>
      </c>
      <c r="P523" t="str">
        <f>VLOOKUP(L523,'Grades Lookup'!$A$10:$B$12,2,TRUE)</f>
        <v>ops-</v>
      </c>
    </row>
    <row r="524" spans="1:16" x14ac:dyDescent="0.3">
      <c r="A524" t="s">
        <v>1563</v>
      </c>
      <c r="B524">
        <f>INDEX('Hitter Staging'!C:C,MATCH(A524,'Hitter Staging'!A:A,0))</f>
        <v>144</v>
      </c>
      <c r="C524">
        <f>INDEX('Hitter Staging'!D:D,MATCH(A524,'Hitter Staging'!A:A,0))</f>
        <v>22</v>
      </c>
      <c r="D524">
        <f>INDEX('Hitter Staging'!L:L,MATCH(A524,'Hitter Staging'!A:A,0))</f>
        <v>-1.7341566607979639</v>
      </c>
      <c r="E524">
        <f>INDEX('Hitter Staging'!M:M,MATCH(A524,'Hitter Staging'!A:A,0))</f>
        <v>-1.9100929767583832</v>
      </c>
      <c r="F524">
        <f>INDEX('Hitter Staging'!N:N,MATCH(A524,'Hitter Staging'!A:A,0))</f>
        <v>7.82334149009275E-2</v>
      </c>
      <c r="G524">
        <f>INDEX('Hitter Staging'!O:O,MATCH(A524,'Hitter Staging'!A:A,0))</f>
        <v>-0.37779480962510659</v>
      </c>
      <c r="H524">
        <f>INDEX('Hitter Staging'!P:P,MATCH(A524,'Hitter Staging'!A:A,0))</f>
        <v>1.395070675106804</v>
      </c>
      <c r="J524">
        <f t="shared" si="15"/>
        <v>-3.6442496375563471</v>
      </c>
      <c r="K524">
        <f t="shared" si="16"/>
        <v>-0.29956139472417909</v>
      </c>
      <c r="L524">
        <f>STANDARDIZE(C524,Averages!$B$20,Averages!$B$21)</f>
        <v>-1.8790009494944679</v>
      </c>
      <c r="N524" t="str">
        <f>VLOOKUP(J524,'Grades Lookup'!$A$2:$B$4,2,TRUE)</f>
        <v>p-</v>
      </c>
      <c r="O524" t="str">
        <f>VLOOKUP(K524,'Grades Lookup'!$A$6:$B$8,2,TRUE)</f>
        <v>s</v>
      </c>
      <c r="P524" t="str">
        <f>VLOOKUP(L524,'Grades Lookup'!$A$10:$B$12,2,TRUE)</f>
        <v>ops-</v>
      </c>
    </row>
    <row r="525" spans="1:16" x14ac:dyDescent="0.3">
      <c r="A525" t="s">
        <v>815</v>
      </c>
      <c r="B525">
        <f>INDEX('Hitter Staging'!C:C,MATCH(A525,'Hitter Staging'!A:A,0))</f>
        <v>60</v>
      </c>
      <c r="C525">
        <f>INDEX('Hitter Staging'!D:D,MATCH(A525,'Hitter Staging'!A:A,0))</f>
        <v>17</v>
      </c>
      <c r="D525">
        <f>INDEX('Hitter Staging'!L:L,MATCH(A525,'Hitter Staging'!A:A,0))</f>
        <v>-1.1893593931023976</v>
      </c>
      <c r="E525">
        <f>INDEX('Hitter Staging'!M:M,MATCH(A525,'Hitter Staging'!A:A,0))</f>
        <v>-1.9674240131045901</v>
      </c>
      <c r="F525">
        <f>INDEX('Hitter Staging'!N:N,MATCH(A525,'Hitter Staging'!A:A,0))</f>
        <v>0.19296645156205572</v>
      </c>
      <c r="G525">
        <f>INDEX('Hitter Staging'!O:O,MATCH(A525,'Hitter Staging'!A:A,0))</f>
        <v>0.6891031840598133</v>
      </c>
      <c r="H525">
        <f>INDEX('Hitter Staging'!P:P,MATCH(A525,'Hitter Staging'!A:A,0))</f>
        <v>-2.289943596105978</v>
      </c>
      <c r="J525">
        <f t="shared" si="15"/>
        <v>-3.1567834062069879</v>
      </c>
      <c r="K525">
        <f t="shared" si="16"/>
        <v>0.88206963562186902</v>
      </c>
      <c r="L525">
        <f>STANDARDIZE(C525,Averages!$B$20,Averages!$B$21)</f>
        <v>-2.0223482766359879</v>
      </c>
      <c r="N525" t="str">
        <f>VLOOKUP(J525,'Grades Lookup'!$A$2:$B$4,2,TRUE)</f>
        <v>p-</v>
      </c>
      <c r="O525" t="str">
        <f>VLOOKUP(K525,'Grades Lookup'!$A$6:$B$8,2,TRUE)</f>
        <v>s</v>
      </c>
      <c r="P525" t="str">
        <f>VLOOKUP(L525,'Grades Lookup'!$A$10:$B$12,2,TRUE)</f>
        <v>ops-</v>
      </c>
    </row>
    <row r="526" spans="1:16" x14ac:dyDescent="0.3">
      <c r="A526" t="s">
        <v>1422</v>
      </c>
      <c r="B526">
        <f>INDEX('Hitter Staging'!C:C,MATCH(A526,'Hitter Staging'!A:A,0))</f>
        <v>63</v>
      </c>
      <c r="C526">
        <f>INDEX('Hitter Staging'!D:D,MATCH(A526,'Hitter Staging'!A:A,0))</f>
        <v>17</v>
      </c>
      <c r="D526">
        <f>INDEX('Hitter Staging'!L:L,MATCH(A526,'Hitter Staging'!A:A,0))</f>
        <v>-1.2777048959719488</v>
      </c>
      <c r="E526">
        <f>INDEX('Hitter Staging'!M:M,MATCH(A526,'Hitter Staging'!A:A,0))</f>
        <v>-1.9865343585533253</v>
      </c>
      <c r="F526">
        <f>INDEX('Hitter Staging'!N:N,MATCH(A526,'Hitter Staging'!A:A,0))</f>
        <v>0.19296645156205572</v>
      </c>
      <c r="G526">
        <f>INDEX('Hitter Staging'!O:O,MATCH(A526,'Hitter Staging'!A:A,0))</f>
        <v>0.42237868563858333</v>
      </c>
      <c r="H526">
        <f>INDEX('Hitter Staging'!P:P,MATCH(A526,'Hitter Staging'!A:A,0))</f>
        <v>-0.30570514237601842</v>
      </c>
      <c r="J526">
        <f t="shared" si="15"/>
        <v>-3.2642392545252741</v>
      </c>
      <c r="K526">
        <f t="shared" si="16"/>
        <v>0.6153451372006391</v>
      </c>
      <c r="L526">
        <f>STANDARDIZE(C526,Averages!$B$20,Averages!$B$21)</f>
        <v>-2.0223482766359879</v>
      </c>
      <c r="N526" t="str">
        <f>VLOOKUP(J526,'Grades Lookup'!$A$2:$B$4,2,TRUE)</f>
        <v>p-</v>
      </c>
      <c r="O526" t="str">
        <f>VLOOKUP(K526,'Grades Lookup'!$A$6:$B$8,2,TRUE)</f>
        <v>s</v>
      </c>
      <c r="P526" t="str">
        <f>VLOOKUP(L526,'Grades Lookup'!$A$10:$B$12,2,TRUE)</f>
        <v>ops-</v>
      </c>
    </row>
    <row r="527" spans="1:16" x14ac:dyDescent="0.3">
      <c r="A527" t="s">
        <v>1408</v>
      </c>
      <c r="B527">
        <f>INDEX('Hitter Staging'!C:C,MATCH(A527,'Hitter Staging'!A:A,0))</f>
        <v>139</v>
      </c>
      <c r="C527">
        <f>INDEX('Hitter Staging'!D:D,MATCH(A527,'Hitter Staging'!A:A,0))</f>
        <v>18</v>
      </c>
      <c r="D527">
        <f>INDEX('Hitter Staging'!L:L,MATCH(A527,'Hitter Staging'!A:A,0))</f>
        <v>-1.6899839093631881</v>
      </c>
      <c r="E527">
        <f>INDEX('Hitter Staging'!M:M,MATCH(A527,'Hitter Staging'!A:A,0))</f>
        <v>-2.101196431245739</v>
      </c>
      <c r="F527">
        <f>INDEX('Hitter Staging'!N:N,MATCH(A527,'Hitter Staging'!A:A,0))</f>
        <v>3.9989069347218069E-2</v>
      </c>
      <c r="G527">
        <f>INDEX('Hitter Staging'!O:O,MATCH(A527,'Hitter Staging'!A:A,0))</f>
        <v>-0.69786420773058255</v>
      </c>
      <c r="H527">
        <f>INDEX('Hitter Staging'!P:P,MATCH(A527,'Hitter Staging'!A:A,0))</f>
        <v>-2.2242506128881491E-2</v>
      </c>
      <c r="J527">
        <f t="shared" si="15"/>
        <v>-3.7911803406089271</v>
      </c>
      <c r="K527">
        <f t="shared" si="16"/>
        <v>-0.65787513838336453</v>
      </c>
      <c r="L527">
        <f>STANDARDIZE(C527,Averages!$B$20,Averages!$B$21)</f>
        <v>-1.993678811207684</v>
      </c>
      <c r="N527" t="str">
        <f>VLOOKUP(J527,'Grades Lookup'!$A$2:$B$4,2,TRUE)</f>
        <v>p-</v>
      </c>
      <c r="O527" t="str">
        <f>VLOOKUP(K527,'Grades Lookup'!$A$6:$B$8,2,TRUE)</f>
        <v>s-</v>
      </c>
      <c r="P527" t="str">
        <f>VLOOKUP(L527,'Grades Lookup'!$A$10:$B$12,2,TRUE)</f>
        <v>ops-</v>
      </c>
    </row>
    <row r="528" spans="1:16" x14ac:dyDescent="0.3">
      <c r="A528" t="s">
        <v>1222</v>
      </c>
      <c r="B528">
        <f>INDEX('Hitter Staging'!C:C,MATCH(A528,'Hitter Staging'!A:A,0))</f>
        <v>32</v>
      </c>
      <c r="C528">
        <f>INDEX('Hitter Staging'!D:D,MATCH(A528,'Hitter Staging'!A:A,0))</f>
        <v>-1</v>
      </c>
      <c r="D528">
        <f>INDEX('Hitter Staging'!L:L,MATCH(A528,'Hitter Staging'!A:A,0))</f>
        <v>-2.2936781789717888</v>
      </c>
      <c r="E528">
        <f>INDEX('Hitter Staging'!M:M,MATCH(A528,'Hitter Staging'!A:A,0))</f>
        <v>-2.101196431245739</v>
      </c>
      <c r="F528">
        <f>INDEX('Hitter Staging'!N:N,MATCH(A528,'Hitter Staging'!A:A,0))</f>
        <v>7.82334149009275E-2</v>
      </c>
      <c r="G528">
        <f>INDEX('Hitter Staging'!O:O,MATCH(A528,'Hitter Staging'!A:A,0))</f>
        <v>-1.2846581042572882</v>
      </c>
      <c r="H528">
        <f>INDEX('Hitter Staging'!P:P,MATCH(A528,'Hitter Staging'!A:A,0))</f>
        <v>-0.87263041487029314</v>
      </c>
      <c r="J528">
        <f t="shared" si="15"/>
        <v>-4.3948746102175278</v>
      </c>
      <c r="K528">
        <f t="shared" si="16"/>
        <v>-1.2064246893563606</v>
      </c>
      <c r="L528">
        <f>STANDARDIZE(C528,Averages!$B$20,Averages!$B$21)</f>
        <v>-2.5383986543454609</v>
      </c>
      <c r="N528" t="str">
        <f>VLOOKUP(J528,'Grades Lookup'!$A$2:$B$4,2,TRUE)</f>
        <v>p-</v>
      </c>
      <c r="O528" t="str">
        <f>VLOOKUP(K528,'Grades Lookup'!$A$6:$B$8,2,TRUE)</f>
        <v>s-</v>
      </c>
      <c r="P528" t="str">
        <f>VLOOKUP(L528,'Grades Lookup'!$A$10:$B$12,2,TRUE)</f>
        <v>ops-</v>
      </c>
    </row>
    <row r="529" spans="1:16" x14ac:dyDescent="0.3">
      <c r="A529" t="s">
        <v>1272</v>
      </c>
      <c r="B529">
        <f>INDEX('Hitter Staging'!C:C,MATCH(A529,'Hitter Staging'!A:A,0))</f>
        <v>87</v>
      </c>
      <c r="C529">
        <f>INDEX('Hitter Staging'!D:D,MATCH(A529,'Hitter Staging'!A:A,0))</f>
        <v>16</v>
      </c>
      <c r="D529">
        <f>INDEX('Hitter Staging'!L:L,MATCH(A529,'Hitter Staging'!A:A,0))</f>
        <v>-1.5869141560153783</v>
      </c>
      <c r="E529">
        <f>INDEX('Hitter Staging'!M:M,MATCH(A529,'Hitter Staging'!A:A,0))</f>
        <v>-2.1203067766944743</v>
      </c>
      <c r="F529">
        <f>INDEX('Hitter Staging'!N:N,MATCH(A529,'Hitter Staging'!A:A,0))</f>
        <v>-0.18947700397503844</v>
      </c>
      <c r="G529">
        <f>INDEX('Hitter Staging'!O:O,MATCH(A529,'Hitter Staging'!A:A,0))</f>
        <v>-1.2846581042572882</v>
      </c>
      <c r="H529">
        <f>INDEX('Hitter Staging'!P:P,MATCH(A529,'Hitter Staging'!A:A,0))</f>
        <v>-2.2242506128881491E-2</v>
      </c>
      <c r="J529">
        <f t="shared" si="15"/>
        <v>-3.7072209327098529</v>
      </c>
      <c r="K529">
        <f t="shared" si="16"/>
        <v>-1.4741351082323266</v>
      </c>
      <c r="L529">
        <f>STANDARDIZE(C529,Averages!$B$20,Averages!$B$21)</f>
        <v>-2.0510177420642921</v>
      </c>
      <c r="N529" t="str">
        <f>VLOOKUP(J529,'Grades Lookup'!$A$2:$B$4,2,TRUE)</f>
        <v>p-</v>
      </c>
      <c r="O529" t="str">
        <f>VLOOKUP(K529,'Grades Lookup'!$A$6:$B$8,2,TRUE)</f>
        <v>s-</v>
      </c>
      <c r="P529" t="str">
        <f>VLOOKUP(L529,'Grades Lookup'!$A$10:$B$12,2,TRUE)</f>
        <v>ops-</v>
      </c>
    </row>
    <row r="530" spans="1:16" x14ac:dyDescent="0.3">
      <c r="A530" t="s">
        <v>1564</v>
      </c>
      <c r="B530">
        <f>INDEX('Hitter Staging'!C:C,MATCH(A530,'Hitter Staging'!A:A,0))</f>
        <v>57</v>
      </c>
      <c r="C530">
        <f>INDEX('Hitter Staging'!D:D,MATCH(A530,'Hitter Staging'!A:A,0))</f>
        <v>9</v>
      </c>
      <c r="D530">
        <f>INDEX('Hitter Staging'!L:L,MATCH(A530,'Hitter Staging'!A:A,0))</f>
        <v>-1.9991931694066181</v>
      </c>
      <c r="E530">
        <f>INDEX('Hitter Staging'!M:M,MATCH(A530,'Hitter Staging'!A:A,0))</f>
        <v>-2.2731895402843594</v>
      </c>
      <c r="F530">
        <f>INDEX('Hitter Staging'!N:N,MATCH(A530,'Hitter Staging'!A:A,0))</f>
        <v>-0.18947700397503844</v>
      </c>
      <c r="G530">
        <f>INDEX('Hitter Staging'!O:O,MATCH(A530,'Hitter Staging'!A:A,0))</f>
        <v>-1.2313132045730424</v>
      </c>
      <c r="H530">
        <f>INDEX('Hitter Staging'!P:P,MATCH(A530,'Hitter Staging'!A:A,0))</f>
        <v>1.9619959476010782</v>
      </c>
      <c r="J530">
        <f t="shared" si="15"/>
        <v>-4.2723827096909774</v>
      </c>
      <c r="K530">
        <f t="shared" si="16"/>
        <v>-1.4207902085480808</v>
      </c>
      <c r="L530">
        <f>STANDARDIZE(C530,Averages!$B$20,Averages!$B$21)</f>
        <v>-2.2517040000624204</v>
      </c>
      <c r="N530" t="str">
        <f>VLOOKUP(J530,'Grades Lookup'!$A$2:$B$4,2,TRUE)</f>
        <v>p-</v>
      </c>
      <c r="O530" t="str">
        <f>VLOOKUP(K530,'Grades Lookup'!$A$6:$B$8,2,TRUE)</f>
        <v>s-</v>
      </c>
      <c r="P530" t="str">
        <f>VLOOKUP(L530,'Grades Lookup'!$A$10:$B$12,2,TRUE)</f>
        <v>ops-</v>
      </c>
    </row>
    <row r="531" spans="1:16" x14ac:dyDescent="0.3">
      <c r="A531" t="s">
        <v>1565</v>
      </c>
      <c r="B531">
        <f>INDEX('Hitter Staging'!C:C,MATCH(A531,'Hitter Staging'!A:A,0))</f>
        <v>108</v>
      </c>
      <c r="C531">
        <f>INDEX('Hitter Staging'!D:D,MATCH(A531,'Hitter Staging'!A:A,0))</f>
        <v>6</v>
      </c>
      <c r="D531">
        <f>INDEX('Hitter Staging'!L:L,MATCH(A531,'Hitter Staging'!A:A,0))</f>
        <v>-1.174635142624139</v>
      </c>
      <c r="E531">
        <f>INDEX('Hitter Staging'!M:M,MATCH(A531,'Hitter Staging'!A:A,0))</f>
        <v>-2.2922998857330952</v>
      </c>
      <c r="F531">
        <f>INDEX('Hitter Staging'!N:N,MATCH(A531,'Hitter Staging'!A:A,0))</f>
        <v>0.38418817933060284</v>
      </c>
      <c r="G531">
        <f>INDEX('Hitter Staging'!O:O,MATCH(A531,'Hitter Staging'!A:A,0))</f>
        <v>1.9693807764817173</v>
      </c>
      <c r="H531">
        <f>INDEX('Hitter Staging'!P:P,MATCH(A531,'Hitter Staging'!A:A,0))</f>
        <v>-1.439555687364567</v>
      </c>
      <c r="J531">
        <f t="shared" si="15"/>
        <v>-3.4669350283572342</v>
      </c>
      <c r="K531">
        <f t="shared" si="16"/>
        <v>2.3535689558123201</v>
      </c>
      <c r="L531">
        <f>STANDARDIZE(C531,Averages!$B$20,Averages!$B$21)</f>
        <v>-2.3377123963473325</v>
      </c>
      <c r="N531" t="str">
        <f>VLOOKUP(J531,'Grades Lookup'!$A$2:$B$4,2,TRUE)</f>
        <v>p-</v>
      </c>
      <c r="O531" t="str">
        <f>VLOOKUP(K531,'Grades Lookup'!$A$6:$B$8,2,TRUE)</f>
        <v>S+</v>
      </c>
      <c r="P531" t="str">
        <f>VLOOKUP(L531,'Grades Lookup'!$A$10:$B$12,2,TRUE)</f>
        <v>ops-</v>
      </c>
    </row>
    <row r="532" spans="1:16" x14ac:dyDescent="0.3">
      <c r="A532" t="s">
        <v>571</v>
      </c>
      <c r="B532">
        <f>INDEX('Hitter Staging'!C:C,MATCH(A532,'Hitter Staging'!A:A,0))</f>
        <v>89</v>
      </c>
      <c r="C532">
        <f>INDEX('Hitter Staging'!D:D,MATCH(A532,'Hitter Staging'!A:A,0))</f>
        <v>6</v>
      </c>
      <c r="D532">
        <f>INDEX('Hitter Staging'!L:L,MATCH(A532,'Hitter Staging'!A:A,0))</f>
        <v>-0.67401062636334841</v>
      </c>
      <c r="E532">
        <f>INDEX('Hitter Staging'!M:M,MATCH(A532,'Hitter Staging'!A:A,0))</f>
        <v>-2.3114102311818305</v>
      </c>
      <c r="F532">
        <f>INDEX('Hitter Staging'!N:N,MATCH(A532,'Hitter Staging'!A:A,0))</f>
        <v>-0.53367611395842318</v>
      </c>
      <c r="G532">
        <f>INDEX('Hitter Staging'!O:O,MATCH(A532,'Hitter Staging'!A:A,0))</f>
        <v>-1.7647622014155024</v>
      </c>
      <c r="H532">
        <f>INDEX('Hitter Staging'!P:P,MATCH(A532,'Hitter Staging'!A:A,0))</f>
        <v>-0.30570514237601842</v>
      </c>
      <c r="J532">
        <f t="shared" si="15"/>
        <v>-2.9854208575451788</v>
      </c>
      <c r="K532">
        <f t="shared" si="16"/>
        <v>-2.2984383153739256</v>
      </c>
      <c r="L532">
        <f>STANDARDIZE(C532,Averages!$B$20,Averages!$B$21)</f>
        <v>-2.3377123963473325</v>
      </c>
      <c r="N532" t="str">
        <f>VLOOKUP(J532,'Grades Lookup'!$A$2:$B$4,2,TRUE)</f>
        <v>p-</v>
      </c>
      <c r="O532" t="str">
        <f>VLOOKUP(K532,'Grades Lookup'!$A$6:$B$8,2,TRUE)</f>
        <v>s-</v>
      </c>
      <c r="P532" t="str">
        <f>VLOOKUP(L532,'Grades Lookup'!$A$10:$B$12,2,TRUE)</f>
        <v>ops-</v>
      </c>
    </row>
    <row r="533" spans="1:16" x14ac:dyDescent="0.3">
      <c r="A533" t="s">
        <v>1566</v>
      </c>
      <c r="B533">
        <f>INDEX('Hitter Staging'!C:C,MATCH(A533,'Hitter Staging'!A:A,0))</f>
        <v>53</v>
      </c>
      <c r="C533">
        <f>INDEX('Hitter Staging'!D:D,MATCH(A533,'Hitter Staging'!A:A,0))</f>
        <v>10</v>
      </c>
      <c r="D533">
        <f>INDEX('Hitter Staging'!L:L,MATCH(A533,'Hitter Staging'!A:A,0))</f>
        <v>-2.2936781789717888</v>
      </c>
      <c r="E533">
        <f>INDEX('Hitter Staging'!M:M,MATCH(A533,'Hitter Staging'!A:A,0))</f>
        <v>-2.3305205766305663</v>
      </c>
      <c r="F533">
        <f>INDEX('Hitter Staging'!N:N,MATCH(A533,'Hitter Staging'!A:A,0))</f>
        <v>0.11647776045463691</v>
      </c>
      <c r="G533">
        <f>INDEX('Hitter Staging'!O:O,MATCH(A533,'Hitter Staging'!A:A,0))</f>
        <v>0.10230928753310731</v>
      </c>
      <c r="H533">
        <f>INDEX('Hitter Staging'!P:P,MATCH(A533,'Hitter Staging'!A:A,0))</f>
        <v>-0.30570514237601842</v>
      </c>
      <c r="J533">
        <f t="shared" si="15"/>
        <v>-4.6241987556023556</v>
      </c>
      <c r="K533">
        <f t="shared" si="16"/>
        <v>0.21878704798774423</v>
      </c>
      <c r="L533">
        <f>STANDARDIZE(C533,Averages!$B$20,Averages!$B$21)</f>
        <v>-2.2230345346341163</v>
      </c>
      <c r="N533" t="str">
        <f>VLOOKUP(J533,'Grades Lookup'!$A$2:$B$4,2,TRUE)</f>
        <v>p-</v>
      </c>
      <c r="O533" t="str">
        <f>VLOOKUP(K533,'Grades Lookup'!$A$6:$B$8,2,TRUE)</f>
        <v>s</v>
      </c>
      <c r="P533" t="str">
        <f>VLOOKUP(L533,'Grades Lookup'!$A$10:$B$12,2,TRUE)</f>
        <v>ops-</v>
      </c>
    </row>
    <row r="534" spans="1:16" x14ac:dyDescent="0.3">
      <c r="A534" t="s">
        <v>1567</v>
      </c>
      <c r="B534">
        <f>INDEX('Hitter Staging'!C:C,MATCH(A534,'Hitter Staging'!A:A,0))</f>
        <v>31</v>
      </c>
      <c r="C534">
        <f>INDEX('Hitter Staging'!D:D,MATCH(A534,'Hitter Staging'!A:A,0))</f>
        <v>2</v>
      </c>
      <c r="D534">
        <f>INDEX('Hitter Staging'!L:L,MATCH(A534,'Hitter Staging'!A:A,0))</f>
        <v>-1.7930536627109981</v>
      </c>
      <c r="E534">
        <f>INDEX('Hitter Staging'!M:M,MATCH(A534,'Hitter Staging'!A:A,0))</f>
        <v>-2.4069619584255086</v>
      </c>
      <c r="F534">
        <f>INDEX('Hitter Staging'!N:N,MATCH(A534,'Hitter Staging'!A:A,0))</f>
        <v>1.7447237935086502E-3</v>
      </c>
      <c r="G534">
        <f>INDEX('Hitter Staging'!O:O,MATCH(A534,'Hitter Staging'!A:A,0))</f>
        <v>-1.9247969004682401</v>
      </c>
      <c r="H534">
        <f>INDEX('Hitter Staging'!P:P,MATCH(A534,'Hitter Staging'!A:A,0))</f>
        <v>-2.0064809598588407</v>
      </c>
      <c r="J534">
        <f t="shared" si="15"/>
        <v>-4.2000156211365063</v>
      </c>
      <c r="K534">
        <f t="shared" si="16"/>
        <v>-1.9230521766747315</v>
      </c>
      <c r="L534">
        <f>STANDARDIZE(C534,Averages!$B$20,Averages!$B$21)</f>
        <v>-2.4523902580605488</v>
      </c>
      <c r="N534" t="str">
        <f>VLOOKUP(J534,'Grades Lookup'!$A$2:$B$4,2,TRUE)</f>
        <v>p-</v>
      </c>
      <c r="O534" t="str">
        <f>VLOOKUP(K534,'Grades Lookup'!$A$6:$B$8,2,TRUE)</f>
        <v>s-</v>
      </c>
      <c r="P534" t="str">
        <f>VLOOKUP(L534,'Grades Lookup'!$A$10:$B$12,2,TRUE)</f>
        <v>ops-</v>
      </c>
    </row>
    <row r="535" spans="1:16" x14ac:dyDescent="0.3">
      <c r="A535" t="s">
        <v>1568</v>
      </c>
      <c r="B535">
        <f>INDEX('Hitter Staging'!C:C,MATCH(A535,'Hitter Staging'!A:A,0))</f>
        <v>51</v>
      </c>
      <c r="C535">
        <f>INDEX('Hitter Staging'!D:D,MATCH(A535,'Hitter Staging'!A:A,0))</f>
        <v>-1</v>
      </c>
      <c r="D535">
        <f>INDEX('Hitter Staging'!L:L,MATCH(A535,'Hitter Staging'!A:A,0))</f>
        <v>-1.3071533969284659</v>
      </c>
      <c r="E535">
        <f>INDEX('Hitter Staging'!M:M,MATCH(A535,'Hitter Staging'!A:A,0))</f>
        <v>-2.4260723038742444</v>
      </c>
      <c r="F535">
        <f>INDEX('Hitter Staging'!N:N,MATCH(A535,'Hitter Staging'!A:A,0))</f>
        <v>-0.38069873174358554</v>
      </c>
      <c r="G535">
        <f>INDEX('Hitter Staging'!O:O,MATCH(A535,'Hitter Staging'!A:A,0))</f>
        <v>4.8964387848861271E-2</v>
      </c>
      <c r="H535">
        <f>INDEX('Hitter Staging'!P:P,MATCH(A535,'Hitter Staging'!A:A,0))</f>
        <v>0.26122013011825546</v>
      </c>
      <c r="J535">
        <f t="shared" si="15"/>
        <v>-3.7332257008027101</v>
      </c>
      <c r="K535">
        <f t="shared" si="16"/>
        <v>-0.33173434389472428</v>
      </c>
      <c r="L535">
        <f>STANDARDIZE(C535,Averages!$B$20,Averages!$B$21)</f>
        <v>-2.5383986543454609</v>
      </c>
      <c r="N535" t="str">
        <f>VLOOKUP(J535,'Grades Lookup'!$A$2:$B$4,2,TRUE)</f>
        <v>p-</v>
      </c>
      <c r="O535" t="str">
        <f>VLOOKUP(K535,'Grades Lookup'!$A$6:$B$8,2,TRUE)</f>
        <v>s-</v>
      </c>
      <c r="P535" t="str">
        <f>VLOOKUP(L535,'Grades Lookup'!$A$10:$B$12,2,TRUE)</f>
        <v>ops-</v>
      </c>
    </row>
    <row r="536" spans="1:16" x14ac:dyDescent="0.3">
      <c r="A536" t="s">
        <v>493</v>
      </c>
      <c r="B536">
        <f>INDEX('Hitter Staging'!C:C,MATCH(A536,'Hitter Staging'!A:A,0))</f>
        <v>136</v>
      </c>
      <c r="C536">
        <f>INDEX('Hitter Staging'!D:D,MATCH(A536,'Hitter Staging'!A:A,0))</f>
        <v>0</v>
      </c>
      <c r="D536">
        <f>INDEX('Hitter Staging'!L:L,MATCH(A536,'Hitter Staging'!A:A,0))</f>
        <v>-1.042116888319812</v>
      </c>
      <c r="E536">
        <f>INDEX('Hitter Staging'!M:M,MATCH(A536,'Hitter Staging'!A:A,0))</f>
        <v>-2.4642929947717156</v>
      </c>
      <c r="F536">
        <f>INDEX('Hitter Staging'!N:N,MATCH(A536,'Hitter Staging'!A:A,0))</f>
        <v>0.30769948822318399</v>
      </c>
      <c r="G536">
        <f>INDEX('Hitter Staging'!O:O,MATCH(A536,'Hitter Staging'!A:A,0))</f>
        <v>0.15565418721735336</v>
      </c>
      <c r="H536">
        <f>INDEX('Hitter Staging'!P:P,MATCH(A536,'Hitter Staging'!A:A,0))</f>
        <v>0.26122013011825546</v>
      </c>
      <c r="J536">
        <f t="shared" si="15"/>
        <v>-3.5064098830915276</v>
      </c>
      <c r="K536">
        <f t="shared" si="16"/>
        <v>0.46335367544053735</v>
      </c>
      <c r="L536">
        <f>STANDARDIZE(C536,Averages!$B$20,Averages!$B$21)</f>
        <v>-2.5097291889171571</v>
      </c>
      <c r="N536" t="str">
        <f>VLOOKUP(J536,'Grades Lookup'!$A$2:$B$4,2,TRUE)</f>
        <v>p-</v>
      </c>
      <c r="O536" t="str">
        <f>VLOOKUP(K536,'Grades Lookup'!$A$6:$B$8,2,TRUE)</f>
        <v>s</v>
      </c>
      <c r="P536" t="str">
        <f>VLOOKUP(L536,'Grades Lookup'!$A$10:$B$12,2,TRUE)</f>
        <v>ops-</v>
      </c>
    </row>
    <row r="537" spans="1:16" x14ac:dyDescent="0.3">
      <c r="A537" t="s">
        <v>1326</v>
      </c>
      <c r="B537">
        <f>INDEX('Hitter Staging'!C:C,MATCH(A537,'Hitter Staging'!A:A,0))</f>
        <v>41</v>
      </c>
      <c r="C537">
        <f>INDEX('Hitter Staging'!D:D,MATCH(A537,'Hitter Staging'!A:A,0))</f>
        <v>-2</v>
      </c>
      <c r="D537">
        <f>INDEX('Hitter Staging'!L:L,MATCH(A537,'Hitter Staging'!A:A,0))</f>
        <v>-1.1304623911893634</v>
      </c>
      <c r="E537">
        <f>INDEX('Hitter Staging'!M:M,MATCH(A537,'Hitter Staging'!A:A,0))</f>
        <v>-2.6553964492590709</v>
      </c>
      <c r="F537">
        <f>INDEX('Hitter Staging'!N:N,MATCH(A537,'Hitter Staging'!A:A,0))</f>
        <v>-0.22772134952874787</v>
      </c>
      <c r="G537">
        <f>INDEX('Hitter Staging'!O:O,MATCH(A537,'Hitter Staging'!A:A,0))</f>
        <v>-1.6580724020470103</v>
      </c>
      <c r="H537">
        <f>INDEX('Hitter Staging'!P:P,MATCH(A537,'Hitter Staging'!A:A,0))</f>
        <v>-2.2242506128881491E-2</v>
      </c>
      <c r="J537">
        <f t="shared" si="15"/>
        <v>-3.7858588404484346</v>
      </c>
      <c r="K537">
        <f t="shared" si="16"/>
        <v>-1.8857937515757581</v>
      </c>
      <c r="L537">
        <f>STANDARDIZE(C537,Averages!$B$20,Averages!$B$21)</f>
        <v>-2.567068119773765</v>
      </c>
      <c r="N537" t="str">
        <f>VLOOKUP(J537,'Grades Lookup'!$A$2:$B$4,2,TRUE)</f>
        <v>p-</v>
      </c>
      <c r="O537" t="str">
        <f>VLOOKUP(K537,'Grades Lookup'!$A$6:$B$8,2,TRUE)</f>
        <v>s-</v>
      </c>
      <c r="P537" t="str">
        <f>VLOOKUP(L537,'Grades Lookup'!$A$10:$B$12,2,TRUE)</f>
        <v>ops-</v>
      </c>
    </row>
    <row r="538" spans="1:16" x14ac:dyDescent="0.3">
      <c r="A538" t="s">
        <v>1569</v>
      </c>
      <c r="B538">
        <f>INDEX('Hitter Staging'!C:C,MATCH(A538,'Hitter Staging'!A:A,0))</f>
        <v>50</v>
      </c>
      <c r="C538">
        <f>INDEX('Hitter Staging'!D:D,MATCH(A538,'Hitter Staging'!A:A,0))</f>
        <v>-7</v>
      </c>
      <c r="D538">
        <f>INDEX('Hitter Staging'!L:L,MATCH(A538,'Hitter Staging'!A:A,0))</f>
        <v>-1.6752596588849296</v>
      </c>
      <c r="E538">
        <f>INDEX('Hitter Staging'!M:M,MATCH(A538,'Hitter Staging'!A:A,0))</f>
        <v>-2.7127274856052779</v>
      </c>
      <c r="F538">
        <f>INDEX('Hitter Staging'!N:N,MATCH(A538,'Hitter Staging'!A:A,0))</f>
        <v>-7.4743967313910184E-2</v>
      </c>
      <c r="G538">
        <f>INDEX('Hitter Staging'!O:O,MATCH(A538,'Hitter Staging'!A:A,0))</f>
        <v>-0.48448460899359863</v>
      </c>
      <c r="H538">
        <f>INDEX('Hitter Staging'!P:P,MATCH(A538,'Hitter Staging'!A:A,0))</f>
        <v>-2.2242506128881491E-2</v>
      </c>
      <c r="J538">
        <f t="shared" si="15"/>
        <v>-4.3879871444902072</v>
      </c>
      <c r="K538">
        <f t="shared" si="16"/>
        <v>-0.55922857630750877</v>
      </c>
      <c r="L538">
        <f>STANDARDIZE(C538,Averages!$B$20,Averages!$B$21)</f>
        <v>-2.7104154469152855</v>
      </c>
      <c r="N538" t="str">
        <f>VLOOKUP(J538,'Grades Lookup'!$A$2:$B$4,2,TRUE)</f>
        <v>p-</v>
      </c>
      <c r="O538" t="str">
        <f>VLOOKUP(K538,'Grades Lookup'!$A$6:$B$8,2,TRUE)</f>
        <v>s-</v>
      </c>
      <c r="P538" t="str">
        <f>VLOOKUP(L538,'Grades Lookup'!$A$10:$B$12,2,TRUE)</f>
        <v>ops-</v>
      </c>
    </row>
    <row r="539" spans="1:16" x14ac:dyDescent="0.3">
      <c r="A539" t="s">
        <v>1256</v>
      </c>
      <c r="B539">
        <f>INDEX('Hitter Staging'!C:C,MATCH(A539,'Hitter Staging'!A:A,0))</f>
        <v>66</v>
      </c>
      <c r="C539">
        <f>INDEX('Hitter Staging'!D:D,MATCH(A539,'Hitter Staging'!A:A,0))</f>
        <v>-7</v>
      </c>
      <c r="D539">
        <f>INDEX('Hitter Staging'!L:L,MATCH(A539,'Hitter Staging'!A:A,0))</f>
        <v>-1.0715653892763291</v>
      </c>
      <c r="E539">
        <f>INDEX('Hitter Staging'!M:M,MATCH(A539,'Hitter Staging'!A:A,0))</f>
        <v>-2.7700585219514848</v>
      </c>
      <c r="F539">
        <f>INDEX('Hitter Staging'!N:N,MATCH(A539,'Hitter Staging'!A:A,0))</f>
        <v>0.11647776045463691</v>
      </c>
      <c r="G539">
        <f>INDEX('Hitter Staging'!O:O,MATCH(A539,'Hitter Staging'!A:A,0))</f>
        <v>-0.69786420773058255</v>
      </c>
      <c r="H539">
        <f>INDEX('Hitter Staging'!P:P,MATCH(A539,'Hitter Staging'!A:A,0))</f>
        <v>-0.58916777862315572</v>
      </c>
      <c r="J539">
        <f t="shared" si="15"/>
        <v>-3.8416239112278139</v>
      </c>
      <c r="K539">
        <f t="shared" si="16"/>
        <v>-0.58138644727594568</v>
      </c>
      <c r="L539">
        <f>STANDARDIZE(C539,Averages!$B$20,Averages!$B$21)</f>
        <v>-2.7104154469152855</v>
      </c>
      <c r="N539" t="str">
        <f>VLOOKUP(J539,'Grades Lookup'!$A$2:$B$4,2,TRUE)</f>
        <v>p-</v>
      </c>
      <c r="O539" t="str">
        <f>VLOOKUP(K539,'Grades Lookup'!$A$6:$B$8,2,TRUE)</f>
        <v>s-</v>
      </c>
      <c r="P539" t="str">
        <f>VLOOKUP(L539,'Grades Lookup'!$A$10:$B$12,2,TRUE)</f>
        <v>ops-</v>
      </c>
    </row>
    <row r="540" spans="1:16" x14ac:dyDescent="0.3">
      <c r="A540" t="s">
        <v>1218</v>
      </c>
      <c r="B540">
        <f>INDEX('Hitter Staging'!C:C,MATCH(A540,'Hitter Staging'!A:A,0))</f>
        <v>55</v>
      </c>
      <c r="C540">
        <f>INDEX('Hitter Staging'!D:D,MATCH(A540,'Hitter Staging'!A:A,0))</f>
        <v>-8</v>
      </c>
      <c r="D540">
        <f>INDEX('Hitter Staging'!L:L,MATCH(A540,'Hitter Staging'!A:A,0))</f>
        <v>-1.9991931694066181</v>
      </c>
      <c r="E540">
        <f>INDEX('Hitter Staging'!M:M,MATCH(A540,'Hitter Staging'!A:A,0))</f>
        <v>-2.8273895582976913</v>
      </c>
      <c r="F540">
        <f>INDEX('Hitter Staging'!N:N,MATCH(A540,'Hitter Staging'!A:A,0))</f>
        <v>0.23121079711576514</v>
      </c>
      <c r="G540">
        <f>INDEX('Hitter Staging'!O:O,MATCH(A540,'Hitter Staging'!A:A,0))</f>
        <v>1.009172582165289</v>
      </c>
      <c r="H540">
        <f>INDEX('Hitter Staging'!P:P,MATCH(A540,'Hitter Staging'!A:A,0))</f>
        <v>-1.1560930511174297</v>
      </c>
      <c r="J540">
        <f t="shared" si="15"/>
        <v>-4.8265827277043094</v>
      </c>
      <c r="K540">
        <f t="shared" si="16"/>
        <v>1.2403833792810541</v>
      </c>
      <c r="L540">
        <f>STANDARDIZE(C540,Averages!$B$20,Averages!$B$21)</f>
        <v>-2.7390849123435892</v>
      </c>
      <c r="N540" t="str">
        <f>VLOOKUP(J540,'Grades Lookup'!$A$2:$B$4,2,TRUE)</f>
        <v>p-</v>
      </c>
      <c r="O540" t="str">
        <f>VLOOKUP(K540,'Grades Lookup'!$A$6:$B$8,2,TRUE)</f>
        <v>s</v>
      </c>
      <c r="P540" t="str">
        <f>VLOOKUP(L540,'Grades Lookup'!$A$10:$B$12,2,TRUE)</f>
        <v>ops-</v>
      </c>
    </row>
    <row r="541" spans="1:16" x14ac:dyDescent="0.3">
      <c r="A541" t="s">
        <v>1570</v>
      </c>
      <c r="B541">
        <f>INDEX('Hitter Staging'!C:C,MATCH(A541,'Hitter Staging'!A:A,0))</f>
        <v>62</v>
      </c>
      <c r="C541">
        <f>INDEX('Hitter Staging'!D:D,MATCH(A541,'Hitter Staging'!A:A,0))</f>
        <v>-13</v>
      </c>
      <c r="D541">
        <f>INDEX('Hitter Staging'!L:L,MATCH(A541,'Hitter Staging'!A:A,0))</f>
        <v>-1.2629806454936903</v>
      </c>
      <c r="E541">
        <f>INDEX('Hitter Staging'!M:M,MATCH(A541,'Hitter Staging'!A:A,0))</f>
        <v>-2.8656102491951629</v>
      </c>
      <c r="F541">
        <f>INDEX('Hitter Staging'!N:N,MATCH(A541,'Hitter Staging'!A:A,0))</f>
        <v>-3.6499621760200773E-2</v>
      </c>
      <c r="G541">
        <f>INDEX('Hitter Staging'!O:O,MATCH(A541,'Hitter Staging'!A:A,0))</f>
        <v>-0.59117440836209045</v>
      </c>
      <c r="H541">
        <f>INDEX('Hitter Staging'!P:P,MATCH(A541,'Hitter Staging'!A:A,0))</f>
        <v>-1.439555687364567</v>
      </c>
      <c r="J541">
        <f t="shared" si="15"/>
        <v>-4.1285908946888537</v>
      </c>
      <c r="K541">
        <f t="shared" si="16"/>
        <v>-0.62767403012229117</v>
      </c>
      <c r="L541">
        <f>STANDARDIZE(C541,Averages!$B$20,Averages!$B$21)</f>
        <v>-2.8824322394851096</v>
      </c>
      <c r="N541" t="str">
        <f>VLOOKUP(J541,'Grades Lookup'!$A$2:$B$4,2,TRUE)</f>
        <v>p-</v>
      </c>
      <c r="O541" t="str">
        <f>VLOOKUP(K541,'Grades Lookup'!$A$6:$B$8,2,TRUE)</f>
        <v>s-</v>
      </c>
      <c r="P541" t="str">
        <f>VLOOKUP(L541,'Grades Lookup'!$A$10:$B$12,2,TRUE)</f>
        <v>ops-</v>
      </c>
    </row>
    <row r="542" spans="1:16" x14ac:dyDescent="0.3">
      <c r="A542" t="s">
        <v>1571</v>
      </c>
      <c r="B542">
        <f>INDEX('Hitter Staging'!C:C,MATCH(A542,'Hitter Staging'!A:A,0))</f>
        <v>44</v>
      </c>
      <c r="C542">
        <f>INDEX('Hitter Staging'!D:D,MATCH(A542,'Hitter Staging'!A:A,0))</f>
        <v>-15</v>
      </c>
      <c r="D542">
        <f>INDEX('Hitter Staging'!L:L,MATCH(A542,'Hitter Staging'!A:A,0))</f>
        <v>-1.1304623911893634</v>
      </c>
      <c r="E542">
        <f>INDEX('Hitter Staging'!M:M,MATCH(A542,'Hitter Staging'!A:A,0))</f>
        <v>-2.9420516309901052</v>
      </c>
      <c r="F542">
        <f>INDEX('Hitter Staging'!N:N,MATCH(A542,'Hitter Staging'!A:A,0))</f>
        <v>-0.15123265842132902</v>
      </c>
      <c r="G542">
        <f>INDEX('Hitter Staging'!O:O,MATCH(A542,'Hitter Staging'!A:A,0))</f>
        <v>0.20899908690159916</v>
      </c>
      <c r="H542">
        <f>INDEX('Hitter Staging'!P:P,MATCH(A542,'Hitter Staging'!A:A,0))</f>
        <v>0.82814540261252967</v>
      </c>
      <c r="J542">
        <f t="shared" si="15"/>
        <v>-4.0725140221794689</v>
      </c>
      <c r="K542">
        <f t="shared" si="16"/>
        <v>5.7766428480270138E-2</v>
      </c>
      <c r="L542">
        <f>STANDARDIZE(C542,Averages!$B$20,Averages!$B$21)</f>
        <v>-2.9397711703417175</v>
      </c>
      <c r="N542" t="str">
        <f>VLOOKUP(J542,'Grades Lookup'!$A$2:$B$4,2,TRUE)</f>
        <v>p-</v>
      </c>
      <c r="O542" t="str">
        <f>VLOOKUP(K542,'Grades Lookup'!$A$6:$B$8,2,TRUE)</f>
        <v>s</v>
      </c>
      <c r="P542" t="str">
        <f>VLOOKUP(L542,'Grades Lookup'!$A$10:$B$12,2,TRUE)</f>
        <v>ops-</v>
      </c>
    </row>
    <row r="543" spans="1:16" x14ac:dyDescent="0.3">
      <c r="A543" t="s">
        <v>1334</v>
      </c>
      <c r="B543">
        <f>INDEX('Hitter Staging'!C:C,MATCH(A543,'Hitter Staging'!A:A,0))</f>
        <v>49</v>
      </c>
      <c r="C543">
        <f>INDEX('Hitter Staging'!D:D,MATCH(A543,'Hitter Staging'!A:A,0))</f>
        <v>-19</v>
      </c>
      <c r="D543">
        <f>INDEX('Hitter Staging'!L:L,MATCH(A543,'Hitter Staging'!A:A,0))</f>
        <v>-1.336601897884983</v>
      </c>
      <c r="E543">
        <f>INDEX('Hitter Staging'!M:M,MATCH(A543,'Hitter Staging'!A:A,0))</f>
        <v>-3.1331550854774615</v>
      </c>
      <c r="F543">
        <f>INDEX('Hitter Staging'!N:N,MATCH(A543,'Hitter Staging'!A:A,0))</f>
        <v>3.9989069347218069E-2</v>
      </c>
      <c r="G543">
        <f>INDEX('Hitter Staging'!O:O,MATCH(A543,'Hitter Staging'!A:A,0))</f>
        <v>-0.59117440836209045</v>
      </c>
      <c r="H543">
        <f>INDEX('Hitter Staging'!P:P,MATCH(A543,'Hitter Staging'!A:A,0))</f>
        <v>-0.30570514237601842</v>
      </c>
      <c r="J543">
        <f t="shared" si="15"/>
        <v>-4.4697569833624442</v>
      </c>
      <c r="K543">
        <f t="shared" si="16"/>
        <v>-0.55118533901487243</v>
      </c>
      <c r="L543">
        <f>STANDARDIZE(C543,Averages!$B$20,Averages!$B$21)</f>
        <v>-3.0544490320549338</v>
      </c>
      <c r="N543" t="str">
        <f>VLOOKUP(J543,'Grades Lookup'!$A$2:$B$4,2,TRUE)</f>
        <v>p-</v>
      </c>
      <c r="O543" t="str">
        <f>VLOOKUP(K543,'Grades Lookup'!$A$6:$B$8,2,TRUE)</f>
        <v>s-</v>
      </c>
      <c r="P543" t="str">
        <f>VLOOKUP(L543,'Grades Lookup'!$A$10:$B$12,2,TRUE)</f>
        <v>ops-</v>
      </c>
    </row>
    <row r="544" spans="1:16" x14ac:dyDescent="0.3">
      <c r="A544" t="s">
        <v>1330</v>
      </c>
      <c r="B544">
        <f>INDEX('Hitter Staging'!C:C,MATCH(A544,'Hitter Staging'!A:A,0))</f>
        <v>42</v>
      </c>
      <c r="C544">
        <f>INDEX('Hitter Staging'!D:D,MATCH(A544,'Hitter Staging'!A:A,0))</f>
        <v>-42</v>
      </c>
      <c r="D544">
        <f>INDEX('Hitter Staging'!L:L,MATCH(A544,'Hitter Staging'!A:A,0))</f>
        <v>-2.2936781789717888</v>
      </c>
      <c r="E544">
        <f>INDEX('Hitter Staging'!M:M,MATCH(A544,'Hitter Staging'!A:A,0))</f>
        <v>-3.6873551034907934</v>
      </c>
      <c r="F544">
        <f>INDEX('Hitter Staging'!N:N,MATCH(A544,'Hitter Staging'!A:A,0))</f>
        <v>1.7447237935086502E-3</v>
      </c>
      <c r="G544">
        <f>INDEX('Hitter Staging'!O:O,MATCH(A544,'Hitter Staging'!A:A,0))</f>
        <v>-0.91124380646756642</v>
      </c>
      <c r="H544">
        <f>INDEX('Hitter Staging'!P:P,MATCH(A544,'Hitter Staging'!A:A,0))</f>
        <v>-0.87263041487029314</v>
      </c>
      <c r="J544">
        <f t="shared" si="15"/>
        <v>-5.9810332824625823</v>
      </c>
      <c r="K544">
        <f t="shared" si="16"/>
        <v>-0.90949908267405777</v>
      </c>
      <c r="L544">
        <f>STANDARDIZE(C544,Averages!$B$20,Averages!$B$21)</f>
        <v>-3.7138467369059271</v>
      </c>
      <c r="N544" t="str">
        <f>VLOOKUP(J544,'Grades Lookup'!$A$2:$B$4,2,TRUE)</f>
        <v>p-</v>
      </c>
      <c r="O544" t="str">
        <f>VLOOKUP(K544,'Grades Lookup'!$A$6:$B$8,2,TRUE)</f>
        <v>s-</v>
      </c>
      <c r="P544" t="str">
        <f>VLOOKUP(L544,'Grades Lookup'!$A$10:$B$12,2,TRUE)</f>
        <v>ops-</v>
      </c>
    </row>
    <row r="545" spans="1:16" x14ac:dyDescent="0.3">
      <c r="A545" t="s">
        <v>1572</v>
      </c>
      <c r="B545">
        <f>INDEX('Hitter Staging'!C:C,MATCH(A545,'Hitter Staging'!A:A,0))</f>
        <v>31</v>
      </c>
      <c r="C545">
        <f>INDEX('Hitter Staging'!D:D,MATCH(A545,'Hitter Staging'!A:A,0))</f>
        <v>-59</v>
      </c>
      <c r="D545">
        <f>INDEX('Hitter Staging'!L:L,MATCH(A545,'Hitter Staging'!A:A,0))</f>
        <v>-2.2936781789717888</v>
      </c>
      <c r="E545">
        <f>INDEX('Hitter Staging'!M:M,MATCH(A545,'Hitter Staging'!A:A,0))</f>
        <v>-4.2606654669528607</v>
      </c>
      <c r="F545">
        <f>INDEX('Hitter Staging'!N:N,MATCH(A545,'Hitter Staging'!A:A,0))</f>
        <v>-0.18947700397503844</v>
      </c>
      <c r="G545">
        <f>INDEX('Hitter Staging'!O:O,MATCH(A545,'Hitter Staging'!A:A,0))</f>
        <v>-1.1246234052045503</v>
      </c>
      <c r="H545">
        <f>INDEX('Hitter Staging'!P:P,MATCH(A545,'Hitter Staging'!A:A,0))</f>
        <v>-1.7230183236117043</v>
      </c>
      <c r="J545">
        <f t="shared" si="15"/>
        <v>-6.55434364592465</v>
      </c>
      <c r="K545">
        <f t="shared" si="16"/>
        <v>-1.3141004091795887</v>
      </c>
      <c r="L545">
        <f>STANDARDIZE(C545,Averages!$B$20,Averages!$B$21)</f>
        <v>-4.2012276491870963</v>
      </c>
      <c r="N545" t="str">
        <f>VLOOKUP(J545,'Grades Lookup'!$A$2:$B$4,2,TRUE)</f>
        <v>p-</v>
      </c>
      <c r="O545" t="str">
        <f>VLOOKUP(K545,'Grades Lookup'!$A$6:$B$8,2,TRUE)</f>
        <v>s-</v>
      </c>
      <c r="P545" t="str">
        <f>VLOOKUP(L545,'Grades Lookup'!$A$10:$B$12,2,TRUE)</f>
        <v>ops-</v>
      </c>
    </row>
    <row r="546" spans="1:16" x14ac:dyDescent="0.3">
      <c r="A546" t="s">
        <v>752</v>
      </c>
      <c r="B546">
        <f>INDEX('Hitter Staging'!C:C,MATCH(A546,'Hitter Staging'!A:A,0))</f>
        <v>407</v>
      </c>
      <c r="C546">
        <f>INDEX('Hitter Staging'!D:D,MATCH(A546,'Hitter Staging'!A:A,0))</f>
        <v>103</v>
      </c>
      <c r="D546">
        <f>INDEX('Hitter Staging'!L:L,MATCH(A546,'Hitter Staging'!A:A,0))</f>
        <v>0.1947201518539062</v>
      </c>
      <c r="E546">
        <f>INDEX('Hitter Staging'!M:M,MATCH(A546,'Hitter Staging'!A:A,0))</f>
        <v>0.47870020433356653</v>
      </c>
      <c r="F546">
        <f>INDEX('Hitter Staging'!N:N,MATCH(A546,'Hitter Staging'!A:A,0))</f>
        <v>-0.49543176840471381</v>
      </c>
      <c r="G546">
        <f>INDEX('Hitter Staging'!O:O,MATCH(A546,'Hitter Staging'!A:A,0))</f>
        <v>1.009172582165289</v>
      </c>
      <c r="H546">
        <f>INDEX('Hitter Staging'!P:P,MATCH(A546,'Hitter Staging'!A:A,0))</f>
        <v>0.26122013011825546</v>
      </c>
      <c r="J546">
        <f t="shared" si="15"/>
        <v>0.67342035618747276</v>
      </c>
      <c r="K546">
        <f t="shared" si="16"/>
        <v>0.51374081376057523</v>
      </c>
      <c r="L546">
        <f>STANDARDIZE(C546,Averages!$B$20,Averages!$B$21)</f>
        <v>0.44322575019816024</v>
      </c>
      <c r="N546" t="str">
        <f>VLOOKUP(J546,'Grades Lookup'!$A$2:$B$4,2,TRUE)</f>
        <v>p</v>
      </c>
      <c r="O546" t="str">
        <f>VLOOKUP(K546,'Grades Lookup'!$A$6:$B$8,2,TRUE)</f>
        <v>s</v>
      </c>
      <c r="P546" t="str">
        <f>VLOOKUP(L546,'Grades Lookup'!$A$10:$B$12,2,TRUE)</f>
        <v>ops</v>
      </c>
    </row>
    <row r="547" spans="1:16" x14ac:dyDescent="0.3">
      <c r="A547" t="s">
        <v>794</v>
      </c>
      <c r="B547">
        <f>INDEX('Hitter Staging'!C:C,MATCH(A547,'Hitter Staging'!A:A,0))</f>
        <v>320</v>
      </c>
      <c r="C547">
        <f>INDEX('Hitter Staging'!D:D,MATCH(A547,'Hitter Staging'!A:A,0))</f>
        <v>85</v>
      </c>
      <c r="D547">
        <f>INDEX('Hitter Staging'!L:L,MATCH(A547,'Hitter Staging'!A:A,0))</f>
        <v>-0.32062861488514305</v>
      </c>
      <c r="E547">
        <f>INDEX('Hitter Staging'!M:M,MATCH(A547,'Hitter Staging'!A:A,0))</f>
        <v>-9.4610159128501833E-2</v>
      </c>
      <c r="F547">
        <f>INDEX('Hitter Staging'!N:N,MATCH(A547,'Hitter Staging'!A:A,0))</f>
        <v>-0.26596569508245727</v>
      </c>
      <c r="G547">
        <f>INDEX('Hitter Staging'!O:O,MATCH(A547,'Hitter Staging'!A:A,0))</f>
        <v>0.5824133846913212</v>
      </c>
      <c r="H547">
        <f>INDEX('Hitter Staging'!P:P,MATCH(A547,'Hitter Staging'!A:A,0))</f>
        <v>0.82814540261252967</v>
      </c>
      <c r="J547">
        <f t="shared" si="15"/>
        <v>-0.4152387740136449</v>
      </c>
      <c r="K547">
        <f t="shared" si="16"/>
        <v>0.31644768960886394</v>
      </c>
      <c r="L547">
        <f>STANDARDIZE(C547,Averages!$B$20,Averages!$B$21)</f>
        <v>-7.2824627511312662E-2</v>
      </c>
      <c r="N547" t="str">
        <f>VLOOKUP(J547,'Grades Lookup'!$A$2:$B$4,2,TRUE)</f>
        <v>p-</v>
      </c>
      <c r="O547" t="str">
        <f>VLOOKUP(K547,'Grades Lookup'!$A$6:$B$8,2,TRUE)</f>
        <v>s</v>
      </c>
      <c r="P547" t="str">
        <f>VLOOKUP(L547,'Grades Lookup'!$A$10:$B$12,2,TRUE)</f>
        <v>ops-</v>
      </c>
    </row>
    <row r="548" spans="1:16" x14ac:dyDescent="0.3">
      <c r="A548" t="s">
        <v>1201</v>
      </c>
      <c r="B548">
        <f>INDEX('Hitter Staging'!C:C,MATCH(A548,'Hitter Staging'!A:A,0))</f>
        <v>335</v>
      </c>
      <c r="C548">
        <f>INDEX('Hitter Staging'!D:D,MATCH(A548,'Hitter Staging'!A:A,0))</f>
        <v>95</v>
      </c>
      <c r="D548">
        <f>INDEX('Hitter Staging'!L:L,MATCH(A548,'Hitter Staging'!A:A,0))</f>
        <v>0.1210988994626134</v>
      </c>
      <c r="E548">
        <f>INDEX('Hitter Staging'!M:M,MATCH(A548,'Hitter Staging'!A:A,0))</f>
        <v>0.17293467715379673</v>
      </c>
      <c r="F548">
        <f>INDEX('Hitter Staging'!N:N,MATCH(A548,'Hitter Staging'!A:A,0))</f>
        <v>1.7447237935086502E-3</v>
      </c>
      <c r="G548">
        <f>INDEX('Hitter Staging'!O:O,MATCH(A548,'Hitter Staging'!A:A,0))</f>
        <v>0.15565418721735336</v>
      </c>
      <c r="H548">
        <f>INDEX('Hitter Staging'!P:P,MATCH(A548,'Hitter Staging'!A:A,0))</f>
        <v>1.1116080388596667</v>
      </c>
      <c r="J548">
        <f t="shared" si="15"/>
        <v>0.29403357661641016</v>
      </c>
      <c r="K548">
        <f t="shared" si="16"/>
        <v>0.15739891101086201</v>
      </c>
      <c r="L548">
        <f>STANDARDIZE(C548,Averages!$B$20,Averages!$B$21)</f>
        <v>0.21387002677172784</v>
      </c>
      <c r="N548" t="str">
        <f>VLOOKUP(J548,'Grades Lookup'!$A$2:$B$4,2,TRUE)</f>
        <v>p</v>
      </c>
      <c r="O548" t="str">
        <f>VLOOKUP(K548,'Grades Lookup'!$A$6:$B$8,2,TRUE)</f>
        <v>s</v>
      </c>
      <c r="P548" t="str">
        <f>VLOOKUP(L548,'Grades Lookup'!$A$10:$B$12,2,TRUE)</f>
        <v>ops</v>
      </c>
    </row>
    <row r="549" spans="1:16" x14ac:dyDescent="0.3">
      <c r="A549" t="s">
        <v>820</v>
      </c>
      <c r="B549">
        <f>INDEX('Hitter Staging'!C:C,MATCH(A549,'Hitter Staging'!A:A,0))</f>
        <v>256</v>
      </c>
      <c r="C549">
        <f>INDEX('Hitter Staging'!D:D,MATCH(A549,'Hitter Staging'!A:A,0))</f>
        <v>90</v>
      </c>
      <c r="D549">
        <f>INDEX('Hitter Staging'!L:L,MATCH(A549,'Hitter Staging'!A:A,0))</f>
        <v>-0.40897411775469444</v>
      </c>
      <c r="E549">
        <f>INDEX('Hitter Staging'!M:M,MATCH(A549,'Hitter Staging'!A:A,0))</f>
        <v>5.8272604461383062E-2</v>
      </c>
      <c r="F549">
        <f>INDEX('Hitter Staging'!N:N,MATCH(A549,'Hitter Staging'!A:A,0))</f>
        <v>1.7447237935086502E-3</v>
      </c>
      <c r="G549">
        <f>INDEX('Hitter Staging'!O:O,MATCH(A549,'Hitter Staging'!A:A,0))</f>
        <v>-0.27110501025661449</v>
      </c>
      <c r="H549">
        <f>INDEX('Hitter Staging'!P:P,MATCH(A549,'Hitter Staging'!A:A,0))</f>
        <v>-2.2242506128881491E-2</v>
      </c>
      <c r="J549">
        <f t="shared" si="15"/>
        <v>-0.3507015132933114</v>
      </c>
      <c r="K549">
        <f t="shared" si="16"/>
        <v>-0.26936028646310584</v>
      </c>
      <c r="L549">
        <f>STANDARDIZE(C549,Averages!$B$20,Averages!$B$21)</f>
        <v>7.0522699630207603E-2</v>
      </c>
      <c r="N549" t="str">
        <f>VLOOKUP(J549,'Grades Lookup'!$A$2:$B$4,2,TRUE)</f>
        <v>p-</v>
      </c>
      <c r="O549" t="str">
        <f>VLOOKUP(K549,'Grades Lookup'!$A$6:$B$8,2,TRUE)</f>
        <v>s</v>
      </c>
      <c r="P549" t="str">
        <f>VLOOKUP(L549,'Grades Lookup'!$A$10:$B$12,2,TRUE)</f>
        <v>ops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13" sqref="A13"/>
    </sheetView>
  </sheetViews>
  <sheetFormatPr defaultRowHeight="14.4" x14ac:dyDescent="0.3"/>
  <sheetData>
    <row r="1" spans="1:3" x14ac:dyDescent="0.3">
      <c r="A1" t="s">
        <v>279</v>
      </c>
      <c r="B1" t="s">
        <v>280</v>
      </c>
      <c r="C1" t="s">
        <v>281</v>
      </c>
    </row>
    <row r="2" spans="1:3" x14ac:dyDescent="0.3">
      <c r="A2">
        <v>-7</v>
      </c>
      <c r="B2" t="s">
        <v>283</v>
      </c>
      <c r="C2" t="s">
        <v>257</v>
      </c>
    </row>
    <row r="3" spans="1:3" x14ac:dyDescent="0.3">
      <c r="A3">
        <v>0</v>
      </c>
      <c r="B3" t="s">
        <v>284</v>
      </c>
    </row>
    <row r="4" spans="1:3" x14ac:dyDescent="0.3">
      <c r="A4">
        <v>4.5</v>
      </c>
      <c r="B4" t="s">
        <v>282</v>
      </c>
    </row>
    <row r="6" spans="1:3" x14ac:dyDescent="0.3">
      <c r="A6">
        <v>-5</v>
      </c>
      <c r="B6" t="s">
        <v>285</v>
      </c>
      <c r="C6" t="s">
        <v>259</v>
      </c>
    </row>
    <row r="7" spans="1:3" x14ac:dyDescent="0.3">
      <c r="A7">
        <v>-0.3</v>
      </c>
      <c r="B7" t="s">
        <v>286</v>
      </c>
    </row>
    <row r="8" spans="1:3" x14ac:dyDescent="0.3">
      <c r="A8">
        <v>1.75</v>
      </c>
      <c r="B8" t="s">
        <v>287</v>
      </c>
    </row>
    <row r="10" spans="1:3" x14ac:dyDescent="0.3">
      <c r="A10">
        <v>-5</v>
      </c>
      <c r="B10" t="s">
        <v>1613</v>
      </c>
      <c r="C10" t="s">
        <v>1612</v>
      </c>
    </row>
    <row r="11" spans="1:3" x14ac:dyDescent="0.3">
      <c r="A11">
        <v>0</v>
      </c>
      <c r="B11" t="s">
        <v>1614</v>
      </c>
    </row>
    <row r="12" spans="1:3" x14ac:dyDescent="0.3">
      <c r="A12">
        <v>2</v>
      </c>
      <c r="B12" t="s">
        <v>1615</v>
      </c>
    </row>
    <row r="14" spans="1:3" x14ac:dyDescent="0.3">
      <c r="A14">
        <v>50</v>
      </c>
      <c r="B14" t="s">
        <v>290</v>
      </c>
      <c r="C14" t="s">
        <v>260</v>
      </c>
    </row>
    <row r="15" spans="1:3" x14ac:dyDescent="0.3">
      <c r="A15">
        <v>100</v>
      </c>
      <c r="B15" t="s">
        <v>293</v>
      </c>
    </row>
    <row r="17" spans="1:2" x14ac:dyDescent="0.3">
      <c r="A17">
        <v>10</v>
      </c>
      <c r="B17" t="s">
        <v>1183</v>
      </c>
    </row>
    <row r="18" spans="1:2" x14ac:dyDescent="0.3">
      <c r="A18">
        <v>23</v>
      </c>
      <c r="B18" t="s">
        <v>828</v>
      </c>
    </row>
    <row r="19" spans="1:2" x14ac:dyDescent="0.3">
      <c r="A19">
        <v>35</v>
      </c>
      <c r="B19" t="s">
        <v>1189</v>
      </c>
    </row>
    <row r="21" spans="1:2" x14ac:dyDescent="0.3">
      <c r="A21" s="3">
        <v>0.1</v>
      </c>
      <c r="B21" t="s">
        <v>1184</v>
      </c>
    </row>
    <row r="22" spans="1:2" x14ac:dyDescent="0.3">
      <c r="A22" s="3">
        <v>0.15</v>
      </c>
      <c r="B22" t="s">
        <v>1182</v>
      </c>
    </row>
    <row r="23" spans="1:2" x14ac:dyDescent="0.3">
      <c r="A23" s="3">
        <v>0.25</v>
      </c>
      <c r="B23" t="s">
        <v>1185</v>
      </c>
    </row>
    <row r="25" spans="1:2" x14ac:dyDescent="0.3">
      <c r="A25" s="10">
        <v>100</v>
      </c>
      <c r="B25" t="s">
        <v>292</v>
      </c>
    </row>
    <row r="26" spans="1:2" x14ac:dyDescent="0.3">
      <c r="A26" s="10">
        <v>300</v>
      </c>
      <c r="B26" t="s">
        <v>1181</v>
      </c>
    </row>
    <row r="27" spans="1:2" x14ac:dyDescent="0.3">
      <c r="A27" s="10">
        <v>500</v>
      </c>
      <c r="B27" t="s">
        <v>288</v>
      </c>
    </row>
    <row r="28" spans="1:2" x14ac:dyDescent="0.3">
      <c r="A28" s="10"/>
    </row>
    <row r="29" spans="1:2" x14ac:dyDescent="0.3">
      <c r="A29" s="10">
        <v>0</v>
      </c>
      <c r="B29" t="s">
        <v>1606</v>
      </c>
    </row>
    <row r="30" spans="1:2" x14ac:dyDescent="0.3">
      <c r="A30" s="10">
        <v>79</v>
      </c>
      <c r="B30" t="s">
        <v>1605</v>
      </c>
    </row>
    <row r="31" spans="1:2" x14ac:dyDescent="0.3">
      <c r="A31" s="10">
        <v>100</v>
      </c>
      <c r="B31" t="s">
        <v>1604</v>
      </c>
    </row>
    <row r="33" spans="1:2" x14ac:dyDescent="0.3">
      <c r="A33" s="11">
        <v>-1</v>
      </c>
      <c r="B33" t="s">
        <v>1184</v>
      </c>
    </row>
    <row r="34" spans="1:2" x14ac:dyDescent="0.3">
      <c r="A34" s="11">
        <v>0.19</v>
      </c>
      <c r="B34" t="s">
        <v>1607</v>
      </c>
    </row>
    <row r="35" spans="1:2" x14ac:dyDescent="0.3">
      <c r="A35" s="11">
        <v>0.25</v>
      </c>
      <c r="B35" t="s">
        <v>1185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1"/>
  <sheetViews>
    <sheetView topLeftCell="A199" workbookViewId="0">
      <selection activeCell="G8" sqref="G8"/>
    </sheetView>
  </sheetViews>
  <sheetFormatPr defaultRowHeight="14.4" x14ac:dyDescent="0.3"/>
  <sheetData>
    <row r="1" spans="1:5" x14ac:dyDescent="0.3">
      <c r="A1" t="s">
        <v>720</v>
      </c>
      <c r="B1" t="s">
        <v>294</v>
      </c>
      <c r="C1" t="s">
        <v>295</v>
      </c>
      <c r="D1" t="s">
        <v>296</v>
      </c>
    </row>
    <row r="2" spans="1:5" x14ac:dyDescent="0.3">
      <c r="A2" t="s">
        <v>719</v>
      </c>
      <c r="B2" t="s">
        <v>298</v>
      </c>
      <c r="C2" t="s">
        <v>306</v>
      </c>
      <c r="D2">
        <v>307</v>
      </c>
      <c r="E2" t="str">
        <f>VLOOKUP(D2,'Grades Lookup'!$A$14:$B$15,2,TRUE)</f>
        <v>INJ</v>
      </c>
    </row>
    <row r="3" spans="1:5" x14ac:dyDescent="0.3">
      <c r="A3" t="s">
        <v>646</v>
      </c>
      <c r="B3" t="s">
        <v>298</v>
      </c>
      <c r="C3" t="s">
        <v>368</v>
      </c>
      <c r="D3">
        <v>306</v>
      </c>
      <c r="E3" t="str">
        <f>VLOOKUP(D3,'Grades Lookup'!$A$14:$B$15,2,TRUE)</f>
        <v>INJ</v>
      </c>
    </row>
    <row r="4" spans="1:5" x14ac:dyDescent="0.3">
      <c r="A4" t="s">
        <v>647</v>
      </c>
      <c r="B4" t="s">
        <v>298</v>
      </c>
      <c r="C4" t="s">
        <v>385</v>
      </c>
      <c r="D4">
        <v>306</v>
      </c>
      <c r="E4" t="str">
        <f>VLOOKUP(D4,'Grades Lookup'!$A$14:$B$15,2,TRUE)</f>
        <v>INJ</v>
      </c>
    </row>
    <row r="5" spans="1:5" x14ac:dyDescent="0.3">
      <c r="A5" t="s">
        <v>649</v>
      </c>
      <c r="B5" t="s">
        <v>325</v>
      </c>
      <c r="C5" t="s">
        <v>324</v>
      </c>
      <c r="D5">
        <v>306</v>
      </c>
      <c r="E5" t="str">
        <f>VLOOKUP(D5,'Grades Lookup'!$A$14:$B$15,2,TRUE)</f>
        <v>INJ</v>
      </c>
    </row>
    <row r="6" spans="1:5" x14ac:dyDescent="0.3">
      <c r="A6" t="s">
        <v>650</v>
      </c>
      <c r="B6" t="s">
        <v>298</v>
      </c>
      <c r="C6" t="s">
        <v>314</v>
      </c>
      <c r="D6">
        <v>306</v>
      </c>
      <c r="E6" t="str">
        <f>VLOOKUP(D6,'Grades Lookup'!$A$14:$B$15,2,TRUE)</f>
        <v>INJ</v>
      </c>
    </row>
    <row r="7" spans="1:5" x14ac:dyDescent="0.3">
      <c r="A7" t="s">
        <v>652</v>
      </c>
      <c r="B7" t="s">
        <v>309</v>
      </c>
      <c r="C7" t="s">
        <v>322</v>
      </c>
      <c r="D7">
        <v>306</v>
      </c>
      <c r="E7" t="str">
        <f>VLOOKUP(D7,'Grades Lookup'!$A$14:$B$15,2,TRUE)</f>
        <v>INJ</v>
      </c>
    </row>
    <row r="8" spans="1:5" x14ac:dyDescent="0.3">
      <c r="A8" t="s">
        <v>653</v>
      </c>
      <c r="B8" t="s">
        <v>309</v>
      </c>
      <c r="C8" t="s">
        <v>355</v>
      </c>
      <c r="D8">
        <v>306</v>
      </c>
      <c r="E8" t="str">
        <f>VLOOKUP(D8,'Grades Lookup'!$A$14:$B$15,2,TRUE)</f>
        <v>INJ</v>
      </c>
    </row>
    <row r="9" spans="1:5" x14ac:dyDescent="0.3">
      <c r="A9" t="s">
        <v>654</v>
      </c>
      <c r="B9" t="s">
        <v>325</v>
      </c>
      <c r="C9" t="s">
        <v>409</v>
      </c>
      <c r="D9">
        <v>306</v>
      </c>
      <c r="E9" t="str">
        <f>VLOOKUP(D9,'Grades Lookup'!$A$14:$B$15,2,TRUE)</f>
        <v>INJ</v>
      </c>
    </row>
    <row r="10" spans="1:5" x14ac:dyDescent="0.3">
      <c r="A10" t="s">
        <v>655</v>
      </c>
      <c r="B10" t="s">
        <v>309</v>
      </c>
      <c r="C10" t="s">
        <v>316</v>
      </c>
      <c r="D10">
        <v>306</v>
      </c>
      <c r="E10" t="str">
        <f>VLOOKUP(D10,'Grades Lookup'!$A$14:$B$15,2,TRUE)</f>
        <v>INJ</v>
      </c>
    </row>
    <row r="11" spans="1:5" x14ac:dyDescent="0.3">
      <c r="A11" t="s">
        <v>656</v>
      </c>
      <c r="B11" t="s">
        <v>303</v>
      </c>
      <c r="C11" t="s">
        <v>316</v>
      </c>
      <c r="D11">
        <v>306</v>
      </c>
      <c r="E11" t="str">
        <f>VLOOKUP(D11,'Grades Lookup'!$A$14:$B$15,2,TRUE)</f>
        <v>INJ</v>
      </c>
    </row>
    <row r="12" spans="1:5" x14ac:dyDescent="0.3">
      <c r="A12" t="s">
        <v>657</v>
      </c>
      <c r="B12" t="s">
        <v>321</v>
      </c>
      <c r="C12" t="s">
        <v>358</v>
      </c>
      <c r="D12">
        <v>306</v>
      </c>
      <c r="E12" t="str">
        <f>VLOOKUP(D12,'Grades Lookup'!$A$14:$B$15,2,TRUE)</f>
        <v>INJ</v>
      </c>
    </row>
    <row r="13" spans="1:5" x14ac:dyDescent="0.3">
      <c r="A13" t="s">
        <v>675</v>
      </c>
      <c r="B13" t="s">
        <v>309</v>
      </c>
      <c r="C13" t="s">
        <v>385</v>
      </c>
      <c r="D13">
        <v>306</v>
      </c>
      <c r="E13" t="str">
        <f>VLOOKUP(D13,'Grades Lookup'!$A$14:$B$15,2,TRUE)</f>
        <v>INJ</v>
      </c>
    </row>
    <row r="14" spans="1:5" x14ac:dyDescent="0.3">
      <c r="A14" t="s">
        <v>677</v>
      </c>
      <c r="B14" t="s">
        <v>292</v>
      </c>
      <c r="C14" t="s">
        <v>378</v>
      </c>
      <c r="D14">
        <v>306</v>
      </c>
      <c r="E14" t="str">
        <f>VLOOKUP(D14,'Grades Lookup'!$A$14:$B$15,2,TRUE)</f>
        <v>INJ</v>
      </c>
    </row>
    <row r="15" spans="1:5" x14ac:dyDescent="0.3">
      <c r="A15" t="s">
        <v>680</v>
      </c>
      <c r="B15" t="s">
        <v>325</v>
      </c>
      <c r="C15" t="s">
        <v>319</v>
      </c>
      <c r="D15">
        <v>306</v>
      </c>
      <c r="E15" t="str">
        <f>VLOOKUP(D15,'Grades Lookup'!$A$14:$B$15,2,TRUE)</f>
        <v>INJ</v>
      </c>
    </row>
    <row r="16" spans="1:5" x14ac:dyDescent="0.3">
      <c r="A16" t="s">
        <v>683</v>
      </c>
      <c r="B16" t="s">
        <v>309</v>
      </c>
      <c r="C16" t="s">
        <v>316</v>
      </c>
      <c r="D16">
        <v>306</v>
      </c>
      <c r="E16" t="str">
        <f>VLOOKUP(D16,'Grades Lookup'!$A$14:$B$15,2,TRUE)</f>
        <v>INJ</v>
      </c>
    </row>
    <row r="17" spans="1:5" x14ac:dyDescent="0.3">
      <c r="A17" t="s">
        <v>685</v>
      </c>
      <c r="B17" t="s">
        <v>348</v>
      </c>
      <c r="C17" t="s">
        <v>404</v>
      </c>
      <c r="D17">
        <v>306</v>
      </c>
      <c r="E17" t="str">
        <f>VLOOKUP(D17,'Grades Lookup'!$A$14:$B$15,2,TRUE)</f>
        <v>INJ</v>
      </c>
    </row>
    <row r="18" spans="1:5" x14ac:dyDescent="0.3">
      <c r="A18" t="s">
        <v>689</v>
      </c>
      <c r="B18" t="s">
        <v>298</v>
      </c>
      <c r="C18" t="s">
        <v>306</v>
      </c>
      <c r="D18">
        <v>306</v>
      </c>
      <c r="E18" t="str">
        <f>VLOOKUP(D18,'Grades Lookup'!$A$14:$B$15,2,TRUE)</f>
        <v>INJ</v>
      </c>
    </row>
    <row r="19" spans="1:5" x14ac:dyDescent="0.3">
      <c r="A19" t="s">
        <v>690</v>
      </c>
      <c r="B19" t="s">
        <v>298</v>
      </c>
      <c r="C19" t="s">
        <v>341</v>
      </c>
      <c r="D19">
        <v>306</v>
      </c>
      <c r="E19" t="str">
        <f>VLOOKUP(D19,'Grades Lookup'!$A$14:$B$15,2,TRUE)</f>
        <v>INJ</v>
      </c>
    </row>
    <row r="20" spans="1:5" x14ac:dyDescent="0.3">
      <c r="A20" t="s">
        <v>695</v>
      </c>
      <c r="B20" t="s">
        <v>309</v>
      </c>
      <c r="C20" t="s">
        <v>316</v>
      </c>
      <c r="D20">
        <v>306</v>
      </c>
      <c r="E20" t="str">
        <f>VLOOKUP(D20,'Grades Lookup'!$A$14:$B$15,2,TRUE)</f>
        <v>INJ</v>
      </c>
    </row>
    <row r="21" spans="1:5" x14ac:dyDescent="0.3">
      <c r="A21" t="s">
        <v>696</v>
      </c>
      <c r="B21" t="s">
        <v>309</v>
      </c>
      <c r="C21" t="s">
        <v>337</v>
      </c>
      <c r="D21">
        <v>306</v>
      </c>
      <c r="E21" t="str">
        <f>VLOOKUP(D21,'Grades Lookup'!$A$14:$B$15,2,TRUE)</f>
        <v>INJ</v>
      </c>
    </row>
    <row r="22" spans="1:5" x14ac:dyDescent="0.3">
      <c r="A22" t="s">
        <v>697</v>
      </c>
      <c r="B22" t="s">
        <v>298</v>
      </c>
      <c r="C22" t="s">
        <v>370</v>
      </c>
      <c r="D22">
        <v>306</v>
      </c>
      <c r="E22" t="str">
        <f>VLOOKUP(D22,'Grades Lookup'!$A$14:$B$15,2,TRUE)</f>
        <v>INJ</v>
      </c>
    </row>
    <row r="23" spans="1:5" x14ac:dyDescent="0.3">
      <c r="A23" t="s">
        <v>698</v>
      </c>
      <c r="B23" t="s">
        <v>298</v>
      </c>
      <c r="C23" t="s">
        <v>304</v>
      </c>
      <c r="D23">
        <v>306</v>
      </c>
      <c r="E23" t="str">
        <f>VLOOKUP(D23,'Grades Lookup'!$A$14:$B$15,2,TRUE)</f>
        <v>INJ</v>
      </c>
    </row>
    <row r="24" spans="1:5" x14ac:dyDescent="0.3">
      <c r="A24" t="s">
        <v>700</v>
      </c>
      <c r="B24" t="s">
        <v>309</v>
      </c>
      <c r="C24" t="s">
        <v>391</v>
      </c>
      <c r="D24">
        <v>306</v>
      </c>
      <c r="E24" t="str">
        <f>VLOOKUP(D24,'Grades Lookup'!$A$14:$B$15,2,TRUE)</f>
        <v>INJ</v>
      </c>
    </row>
    <row r="25" spans="1:5" x14ac:dyDescent="0.3">
      <c r="A25" t="s">
        <v>701</v>
      </c>
      <c r="B25" t="s">
        <v>332</v>
      </c>
      <c r="C25" t="s">
        <v>337</v>
      </c>
      <c r="D25">
        <v>306</v>
      </c>
      <c r="E25" t="str">
        <f>VLOOKUP(D25,'Grades Lookup'!$A$14:$B$15,2,TRUE)</f>
        <v>INJ</v>
      </c>
    </row>
    <row r="26" spans="1:5" x14ac:dyDescent="0.3">
      <c r="A26" t="s">
        <v>702</v>
      </c>
      <c r="B26" t="s">
        <v>309</v>
      </c>
      <c r="C26" t="s">
        <v>306</v>
      </c>
      <c r="D26">
        <v>306</v>
      </c>
      <c r="E26" t="str">
        <f>VLOOKUP(D26,'Grades Lookup'!$A$14:$B$15,2,TRUE)</f>
        <v>INJ</v>
      </c>
    </row>
    <row r="27" spans="1:5" x14ac:dyDescent="0.3">
      <c r="A27" t="s">
        <v>703</v>
      </c>
      <c r="B27" t="s">
        <v>298</v>
      </c>
      <c r="C27" t="s">
        <v>337</v>
      </c>
      <c r="D27">
        <v>306</v>
      </c>
      <c r="E27" t="str">
        <f>VLOOKUP(D27,'Grades Lookup'!$A$14:$B$15,2,TRUE)</f>
        <v>INJ</v>
      </c>
    </row>
    <row r="28" spans="1:5" x14ac:dyDescent="0.3">
      <c r="A28" t="s">
        <v>704</v>
      </c>
      <c r="B28" t="s">
        <v>298</v>
      </c>
      <c r="C28" t="s">
        <v>335</v>
      </c>
      <c r="D28">
        <v>306</v>
      </c>
      <c r="E28" t="str">
        <f>VLOOKUP(D28,'Grades Lookup'!$A$14:$B$15,2,TRUE)</f>
        <v>INJ</v>
      </c>
    </row>
    <row r="29" spans="1:5" x14ac:dyDescent="0.3">
      <c r="A29" t="s">
        <v>708</v>
      </c>
      <c r="B29" t="s">
        <v>309</v>
      </c>
      <c r="C29" t="s">
        <v>314</v>
      </c>
      <c r="D29">
        <v>306</v>
      </c>
      <c r="E29" t="str">
        <f>VLOOKUP(D29,'Grades Lookup'!$A$14:$B$15,2,TRUE)</f>
        <v>INJ</v>
      </c>
    </row>
    <row r="30" spans="1:5" x14ac:dyDescent="0.3">
      <c r="A30" t="s">
        <v>712</v>
      </c>
      <c r="B30" t="s">
        <v>321</v>
      </c>
      <c r="C30" t="s">
        <v>385</v>
      </c>
      <c r="D30">
        <v>306</v>
      </c>
      <c r="E30" t="str">
        <f>VLOOKUP(D30,'Grades Lookup'!$A$14:$B$15,2,TRUE)</f>
        <v>INJ</v>
      </c>
    </row>
    <row r="31" spans="1:5" x14ac:dyDescent="0.3">
      <c r="A31" t="s">
        <v>715</v>
      </c>
      <c r="B31" t="s">
        <v>298</v>
      </c>
      <c r="C31" t="s">
        <v>404</v>
      </c>
      <c r="D31">
        <v>306</v>
      </c>
      <c r="E31" t="str">
        <f>VLOOKUP(D31,'Grades Lookup'!$A$14:$B$15,2,TRUE)</f>
        <v>INJ</v>
      </c>
    </row>
    <row r="32" spans="1:5" x14ac:dyDescent="0.3">
      <c r="A32" t="s">
        <v>716</v>
      </c>
      <c r="B32" t="s">
        <v>298</v>
      </c>
      <c r="C32" t="s">
        <v>330</v>
      </c>
      <c r="D32">
        <v>306</v>
      </c>
      <c r="E32" t="str">
        <f>VLOOKUP(D32,'Grades Lookup'!$A$14:$B$15,2,TRUE)</f>
        <v>INJ</v>
      </c>
    </row>
    <row r="33" spans="1:5" x14ac:dyDescent="0.3">
      <c r="A33" t="s">
        <v>642</v>
      </c>
      <c r="B33" t="s">
        <v>309</v>
      </c>
      <c r="C33" t="s">
        <v>355</v>
      </c>
      <c r="D33">
        <v>298</v>
      </c>
      <c r="E33" t="str">
        <f>VLOOKUP(D33,'Grades Lookup'!$A$14:$B$15,2,TRUE)</f>
        <v>INJ</v>
      </c>
    </row>
    <row r="34" spans="1:5" x14ac:dyDescent="0.3">
      <c r="A34" t="s">
        <v>490</v>
      </c>
      <c r="B34" t="s">
        <v>298</v>
      </c>
      <c r="C34" t="s">
        <v>322</v>
      </c>
      <c r="D34">
        <v>294</v>
      </c>
      <c r="E34" t="str">
        <f>VLOOKUP(D34,'Grades Lookup'!$A$14:$B$15,2,TRUE)</f>
        <v>INJ</v>
      </c>
    </row>
    <row r="35" spans="1:5" x14ac:dyDescent="0.3">
      <c r="A35" t="s">
        <v>638</v>
      </c>
      <c r="B35" t="s">
        <v>309</v>
      </c>
      <c r="C35" t="s">
        <v>312</v>
      </c>
      <c r="D35">
        <v>293</v>
      </c>
      <c r="E35" t="str">
        <f>VLOOKUP(D35,'Grades Lookup'!$A$14:$B$15,2,TRUE)</f>
        <v>INJ</v>
      </c>
    </row>
    <row r="36" spans="1:5" x14ac:dyDescent="0.3">
      <c r="A36" t="s">
        <v>499</v>
      </c>
      <c r="B36" t="s">
        <v>309</v>
      </c>
      <c r="C36" t="s">
        <v>314</v>
      </c>
      <c r="D36">
        <v>291</v>
      </c>
      <c r="E36" t="str">
        <f>VLOOKUP(D36,'Grades Lookup'!$A$14:$B$15,2,TRUE)</f>
        <v>INJ</v>
      </c>
    </row>
    <row r="37" spans="1:5" x14ac:dyDescent="0.3">
      <c r="A37" t="s">
        <v>381</v>
      </c>
      <c r="B37" t="s">
        <v>298</v>
      </c>
      <c r="C37" t="s">
        <v>322</v>
      </c>
      <c r="D37">
        <v>288</v>
      </c>
      <c r="E37" t="str">
        <f>VLOOKUP(D37,'Grades Lookup'!$A$14:$B$15,2,TRUE)</f>
        <v>INJ</v>
      </c>
    </row>
    <row r="38" spans="1:5" x14ac:dyDescent="0.3">
      <c r="A38" t="s">
        <v>628</v>
      </c>
      <c r="B38" t="s">
        <v>298</v>
      </c>
      <c r="C38" t="s">
        <v>299</v>
      </c>
      <c r="D38">
        <v>288</v>
      </c>
      <c r="E38" t="str">
        <f>VLOOKUP(D38,'Grades Lookup'!$A$14:$B$15,2,TRUE)</f>
        <v>INJ</v>
      </c>
    </row>
    <row r="39" spans="1:5" x14ac:dyDescent="0.3">
      <c r="A39" t="s">
        <v>620</v>
      </c>
      <c r="B39" t="s">
        <v>298</v>
      </c>
      <c r="C39" t="s">
        <v>324</v>
      </c>
      <c r="D39">
        <v>285</v>
      </c>
      <c r="E39" t="str">
        <f>VLOOKUP(D39,'Grades Lookup'!$A$14:$B$15,2,TRUE)</f>
        <v>INJ</v>
      </c>
    </row>
    <row r="40" spans="1:5" x14ac:dyDescent="0.3">
      <c r="A40" t="s">
        <v>619</v>
      </c>
      <c r="B40" t="s">
        <v>309</v>
      </c>
      <c r="C40" t="s">
        <v>378</v>
      </c>
      <c r="D40">
        <v>284</v>
      </c>
      <c r="E40" t="str">
        <f>VLOOKUP(D40,'Grades Lookup'!$A$14:$B$15,2,TRUE)</f>
        <v>INJ</v>
      </c>
    </row>
    <row r="41" spans="1:5" x14ac:dyDescent="0.3">
      <c r="A41" t="s">
        <v>611</v>
      </c>
      <c r="B41" t="s">
        <v>339</v>
      </c>
      <c r="C41" t="s">
        <v>301</v>
      </c>
      <c r="D41">
        <v>279</v>
      </c>
      <c r="E41" t="str">
        <f>VLOOKUP(D41,'Grades Lookup'!$A$14:$B$15,2,TRUE)</f>
        <v>INJ</v>
      </c>
    </row>
    <row r="42" spans="1:5" x14ac:dyDescent="0.3">
      <c r="A42" t="s">
        <v>588</v>
      </c>
      <c r="B42" t="s">
        <v>348</v>
      </c>
      <c r="C42" t="s">
        <v>324</v>
      </c>
      <c r="D42">
        <v>278</v>
      </c>
      <c r="E42" t="str">
        <f>VLOOKUP(D42,'Grades Lookup'!$A$14:$B$15,2,TRUE)</f>
        <v>INJ</v>
      </c>
    </row>
    <row r="43" spans="1:5" x14ac:dyDescent="0.3">
      <c r="A43" t="s">
        <v>610</v>
      </c>
      <c r="B43" t="s">
        <v>298</v>
      </c>
      <c r="C43" t="s">
        <v>324</v>
      </c>
      <c r="D43">
        <v>277</v>
      </c>
      <c r="E43" t="str">
        <f>VLOOKUP(D43,'Grades Lookup'!$A$14:$B$15,2,TRUE)</f>
        <v>INJ</v>
      </c>
    </row>
    <row r="44" spans="1:5" x14ac:dyDescent="0.3">
      <c r="A44" t="s">
        <v>606</v>
      </c>
      <c r="B44" t="s">
        <v>309</v>
      </c>
      <c r="C44" t="s">
        <v>370</v>
      </c>
      <c r="D44">
        <v>276</v>
      </c>
      <c r="E44" t="str">
        <f>VLOOKUP(D44,'Grades Lookup'!$A$14:$B$15,2,TRUE)</f>
        <v>INJ</v>
      </c>
    </row>
    <row r="45" spans="1:5" x14ac:dyDescent="0.3">
      <c r="A45" t="s">
        <v>469</v>
      </c>
      <c r="B45" t="s">
        <v>309</v>
      </c>
      <c r="C45" t="s">
        <v>409</v>
      </c>
      <c r="D45">
        <v>274</v>
      </c>
      <c r="E45" t="str">
        <f>VLOOKUP(D45,'Grades Lookup'!$A$14:$B$15,2,TRUE)</f>
        <v>INJ</v>
      </c>
    </row>
    <row r="46" spans="1:5" x14ac:dyDescent="0.3">
      <c r="A46" t="s">
        <v>600</v>
      </c>
      <c r="B46" t="s">
        <v>332</v>
      </c>
      <c r="C46" t="s">
        <v>370</v>
      </c>
      <c r="D46">
        <v>274</v>
      </c>
      <c r="E46" t="str">
        <f>VLOOKUP(D46,'Grades Lookup'!$A$14:$B$15,2,TRUE)</f>
        <v>INJ</v>
      </c>
    </row>
    <row r="47" spans="1:5" x14ac:dyDescent="0.3">
      <c r="A47" t="s">
        <v>586</v>
      </c>
      <c r="B47" t="s">
        <v>362</v>
      </c>
      <c r="C47" t="s">
        <v>304</v>
      </c>
      <c r="D47">
        <v>268</v>
      </c>
      <c r="E47" t="str">
        <f>VLOOKUP(D47,'Grades Lookup'!$A$14:$B$15,2,TRUE)</f>
        <v>INJ</v>
      </c>
    </row>
    <row r="48" spans="1:5" x14ac:dyDescent="0.3">
      <c r="A48" t="s">
        <v>589</v>
      </c>
      <c r="B48" t="s">
        <v>309</v>
      </c>
      <c r="C48" t="s">
        <v>346</v>
      </c>
      <c r="D48">
        <v>268</v>
      </c>
      <c r="E48" t="str">
        <f>VLOOKUP(D48,'Grades Lookup'!$A$14:$B$15,2,TRUE)</f>
        <v>INJ</v>
      </c>
    </row>
    <row r="49" spans="1:5" x14ac:dyDescent="0.3">
      <c r="A49" t="s">
        <v>543</v>
      </c>
      <c r="B49" t="s">
        <v>298</v>
      </c>
      <c r="C49" t="s">
        <v>316</v>
      </c>
      <c r="D49">
        <v>267</v>
      </c>
      <c r="E49" t="str">
        <f>VLOOKUP(D49,'Grades Lookup'!$A$14:$B$15,2,TRUE)</f>
        <v>INJ</v>
      </c>
    </row>
    <row r="50" spans="1:5" x14ac:dyDescent="0.3">
      <c r="A50" t="s">
        <v>472</v>
      </c>
      <c r="B50" t="s">
        <v>321</v>
      </c>
      <c r="C50" t="s">
        <v>307</v>
      </c>
      <c r="D50">
        <v>262</v>
      </c>
      <c r="E50" t="str">
        <f>VLOOKUP(D50,'Grades Lookup'!$A$14:$B$15,2,TRUE)</f>
        <v>INJ</v>
      </c>
    </row>
    <row r="51" spans="1:5" x14ac:dyDescent="0.3">
      <c r="A51" t="s">
        <v>549</v>
      </c>
      <c r="B51" t="s">
        <v>298</v>
      </c>
      <c r="C51" t="s">
        <v>304</v>
      </c>
      <c r="D51">
        <v>262</v>
      </c>
      <c r="E51" t="str">
        <f>VLOOKUP(D51,'Grades Lookup'!$A$14:$B$15,2,TRUE)</f>
        <v>INJ</v>
      </c>
    </row>
    <row r="52" spans="1:5" x14ac:dyDescent="0.3">
      <c r="A52" t="s">
        <v>573</v>
      </c>
      <c r="B52" t="s">
        <v>298</v>
      </c>
      <c r="C52" t="s">
        <v>304</v>
      </c>
      <c r="D52">
        <v>260</v>
      </c>
      <c r="E52" t="str">
        <f>VLOOKUP(D52,'Grades Lookup'!$A$14:$B$15,2,TRUE)</f>
        <v>INJ</v>
      </c>
    </row>
    <row r="53" spans="1:5" x14ac:dyDescent="0.3">
      <c r="A53" t="s">
        <v>572</v>
      </c>
      <c r="B53" t="s">
        <v>325</v>
      </c>
      <c r="C53" t="s">
        <v>409</v>
      </c>
      <c r="D53">
        <v>259</v>
      </c>
      <c r="E53" t="str">
        <f>VLOOKUP(D53,'Grades Lookup'!$A$14:$B$15,2,TRUE)</f>
        <v>INJ</v>
      </c>
    </row>
    <row r="54" spans="1:5" x14ac:dyDescent="0.3">
      <c r="A54" t="s">
        <v>570</v>
      </c>
      <c r="B54" t="s">
        <v>309</v>
      </c>
      <c r="C54" t="s">
        <v>316</v>
      </c>
      <c r="D54">
        <v>258</v>
      </c>
      <c r="E54" t="str">
        <f>VLOOKUP(D54,'Grades Lookup'!$A$14:$B$15,2,TRUE)</f>
        <v>INJ</v>
      </c>
    </row>
    <row r="55" spans="1:5" x14ac:dyDescent="0.3">
      <c r="A55" t="s">
        <v>551</v>
      </c>
      <c r="B55" t="s">
        <v>298</v>
      </c>
      <c r="C55" t="s">
        <v>370</v>
      </c>
      <c r="D55">
        <v>254</v>
      </c>
      <c r="E55" t="str">
        <f>VLOOKUP(D55,'Grades Lookup'!$A$14:$B$15,2,TRUE)</f>
        <v>INJ</v>
      </c>
    </row>
    <row r="56" spans="1:5" x14ac:dyDescent="0.3">
      <c r="A56" t="s">
        <v>563</v>
      </c>
      <c r="B56" t="s">
        <v>309</v>
      </c>
      <c r="C56" t="s">
        <v>352</v>
      </c>
      <c r="D56">
        <v>254</v>
      </c>
      <c r="E56" t="str">
        <f>VLOOKUP(D56,'Grades Lookup'!$A$14:$B$15,2,TRUE)</f>
        <v>INJ</v>
      </c>
    </row>
    <row r="57" spans="1:5" x14ac:dyDescent="0.3">
      <c r="A57" t="s">
        <v>566</v>
      </c>
      <c r="B57" t="s">
        <v>298</v>
      </c>
      <c r="C57" t="s">
        <v>364</v>
      </c>
      <c r="D57">
        <v>254</v>
      </c>
      <c r="E57" t="str">
        <f>VLOOKUP(D57,'Grades Lookup'!$A$14:$B$15,2,TRUE)</f>
        <v>INJ</v>
      </c>
    </row>
    <row r="58" spans="1:5" x14ac:dyDescent="0.3">
      <c r="A58" t="s">
        <v>536</v>
      </c>
      <c r="B58" t="s">
        <v>298</v>
      </c>
      <c r="C58" t="s">
        <v>301</v>
      </c>
      <c r="D58">
        <v>253</v>
      </c>
      <c r="E58" t="str">
        <f>VLOOKUP(D58,'Grades Lookup'!$A$14:$B$15,2,TRUE)</f>
        <v>INJ</v>
      </c>
    </row>
    <row r="59" spans="1:5" x14ac:dyDescent="0.3">
      <c r="A59" t="s">
        <v>537</v>
      </c>
      <c r="B59" t="s">
        <v>298</v>
      </c>
      <c r="C59" t="s">
        <v>306</v>
      </c>
      <c r="D59">
        <v>250</v>
      </c>
      <c r="E59" t="str">
        <f>VLOOKUP(D59,'Grades Lookup'!$A$14:$B$15,2,TRUE)</f>
        <v>INJ</v>
      </c>
    </row>
    <row r="60" spans="1:5" x14ac:dyDescent="0.3">
      <c r="A60" t="s">
        <v>553</v>
      </c>
      <c r="B60" t="s">
        <v>303</v>
      </c>
      <c r="C60" t="s">
        <v>404</v>
      </c>
      <c r="D60">
        <v>248</v>
      </c>
      <c r="E60" t="str">
        <f>VLOOKUP(D60,'Grades Lookup'!$A$14:$B$15,2,TRUE)</f>
        <v>INJ</v>
      </c>
    </row>
    <row r="61" spans="1:5" x14ac:dyDescent="0.3">
      <c r="A61" t="s">
        <v>450</v>
      </c>
      <c r="B61" t="s">
        <v>309</v>
      </c>
      <c r="C61" t="s">
        <v>370</v>
      </c>
      <c r="D61">
        <v>247</v>
      </c>
      <c r="E61" t="str">
        <f>VLOOKUP(D61,'Grades Lookup'!$A$14:$B$15,2,TRUE)</f>
        <v>INJ</v>
      </c>
    </row>
    <row r="62" spans="1:5" x14ac:dyDescent="0.3">
      <c r="A62" t="s">
        <v>509</v>
      </c>
      <c r="B62" t="s">
        <v>332</v>
      </c>
      <c r="C62" t="s">
        <v>404</v>
      </c>
      <c r="D62">
        <v>247</v>
      </c>
      <c r="E62" t="str">
        <f>VLOOKUP(D62,'Grades Lookup'!$A$14:$B$15,2,TRUE)</f>
        <v>INJ</v>
      </c>
    </row>
    <row r="63" spans="1:5" x14ac:dyDescent="0.3">
      <c r="A63" t="s">
        <v>351</v>
      </c>
      <c r="B63" t="s">
        <v>298</v>
      </c>
      <c r="C63" t="s">
        <v>352</v>
      </c>
      <c r="D63">
        <v>243</v>
      </c>
      <c r="E63" t="str">
        <f>VLOOKUP(D63,'Grades Lookup'!$A$14:$B$15,2,TRUE)</f>
        <v>INJ</v>
      </c>
    </row>
    <row r="64" spans="1:5" x14ac:dyDescent="0.3">
      <c r="A64" t="s">
        <v>507</v>
      </c>
      <c r="B64" t="s">
        <v>325</v>
      </c>
      <c r="C64" t="s">
        <v>304</v>
      </c>
      <c r="D64">
        <v>243</v>
      </c>
      <c r="E64" t="str">
        <f>VLOOKUP(D64,'Grades Lookup'!$A$14:$B$15,2,TRUE)</f>
        <v>INJ</v>
      </c>
    </row>
    <row r="65" spans="1:5" x14ac:dyDescent="0.3">
      <c r="A65" t="s">
        <v>326</v>
      </c>
      <c r="B65" t="s">
        <v>298</v>
      </c>
      <c r="C65" t="s">
        <v>324</v>
      </c>
      <c r="D65">
        <v>241</v>
      </c>
      <c r="E65" t="str">
        <f>VLOOKUP(D65,'Grades Lookup'!$A$14:$B$15,2,TRUE)</f>
        <v>INJ</v>
      </c>
    </row>
    <row r="66" spans="1:5" x14ac:dyDescent="0.3">
      <c r="A66" t="s">
        <v>544</v>
      </c>
      <c r="B66" t="s">
        <v>303</v>
      </c>
      <c r="C66" t="s">
        <v>378</v>
      </c>
      <c r="D66">
        <v>241</v>
      </c>
      <c r="E66" t="str">
        <f>VLOOKUP(D66,'Grades Lookup'!$A$14:$B$15,2,TRUE)</f>
        <v>INJ</v>
      </c>
    </row>
    <row r="67" spans="1:5" x14ac:dyDescent="0.3">
      <c r="A67" t="s">
        <v>545</v>
      </c>
      <c r="B67" t="s">
        <v>334</v>
      </c>
      <c r="C67" t="s">
        <v>409</v>
      </c>
      <c r="D67">
        <v>241</v>
      </c>
      <c r="E67" t="str">
        <f>VLOOKUP(D67,'Grades Lookup'!$A$14:$B$15,2,TRUE)</f>
        <v>INJ</v>
      </c>
    </row>
    <row r="68" spans="1:5" x14ac:dyDescent="0.3">
      <c r="A68" t="s">
        <v>473</v>
      </c>
      <c r="B68" t="s">
        <v>309</v>
      </c>
      <c r="C68" t="s">
        <v>330</v>
      </c>
      <c r="D68">
        <v>237</v>
      </c>
      <c r="E68" t="str">
        <f>VLOOKUP(D68,'Grades Lookup'!$A$14:$B$15,2,TRUE)</f>
        <v>INJ</v>
      </c>
    </row>
    <row r="69" spans="1:5" x14ac:dyDescent="0.3">
      <c r="A69" t="s">
        <v>538</v>
      </c>
      <c r="B69" t="s">
        <v>309</v>
      </c>
      <c r="C69" t="s">
        <v>364</v>
      </c>
      <c r="D69">
        <v>237</v>
      </c>
      <c r="E69" t="str">
        <f>VLOOKUP(D69,'Grades Lookup'!$A$14:$B$15,2,TRUE)</f>
        <v>INJ</v>
      </c>
    </row>
    <row r="70" spans="1:5" x14ac:dyDescent="0.3">
      <c r="A70" t="s">
        <v>366</v>
      </c>
      <c r="B70" t="s">
        <v>309</v>
      </c>
      <c r="C70" t="s">
        <v>358</v>
      </c>
      <c r="D70">
        <v>233</v>
      </c>
      <c r="E70" t="str">
        <f>VLOOKUP(D70,'Grades Lookup'!$A$14:$B$15,2,TRUE)</f>
        <v>INJ</v>
      </c>
    </row>
    <row r="71" spans="1:5" x14ac:dyDescent="0.3">
      <c r="A71" t="s">
        <v>489</v>
      </c>
      <c r="B71" t="s">
        <v>309</v>
      </c>
      <c r="C71" t="s">
        <v>330</v>
      </c>
      <c r="D71">
        <v>233</v>
      </c>
      <c r="E71" t="str">
        <f>VLOOKUP(D71,'Grades Lookup'!$A$14:$B$15,2,TRUE)</f>
        <v>INJ</v>
      </c>
    </row>
    <row r="72" spans="1:5" x14ac:dyDescent="0.3">
      <c r="A72" t="s">
        <v>318</v>
      </c>
      <c r="B72" t="s">
        <v>298</v>
      </c>
      <c r="C72" t="s">
        <v>319</v>
      </c>
      <c r="D72">
        <v>231</v>
      </c>
      <c r="E72" t="str">
        <f>VLOOKUP(D72,'Grades Lookup'!$A$14:$B$15,2,TRUE)</f>
        <v>INJ</v>
      </c>
    </row>
    <row r="73" spans="1:5" x14ac:dyDescent="0.3">
      <c r="A73" t="s">
        <v>525</v>
      </c>
      <c r="B73" t="s">
        <v>309</v>
      </c>
      <c r="C73" t="s">
        <v>322</v>
      </c>
      <c r="D73">
        <v>230</v>
      </c>
      <c r="E73" t="str">
        <f>VLOOKUP(D73,'Grades Lookup'!$A$14:$B$15,2,TRUE)</f>
        <v>INJ</v>
      </c>
    </row>
    <row r="74" spans="1:5" x14ac:dyDescent="0.3">
      <c r="A74" t="s">
        <v>521</v>
      </c>
      <c r="B74" t="s">
        <v>309</v>
      </c>
      <c r="C74" t="s">
        <v>314</v>
      </c>
      <c r="D74">
        <v>228</v>
      </c>
      <c r="E74" t="str">
        <f>VLOOKUP(D74,'Grades Lookup'!$A$14:$B$15,2,TRUE)</f>
        <v>INJ</v>
      </c>
    </row>
    <row r="75" spans="1:5" x14ac:dyDescent="0.3">
      <c r="A75" t="s">
        <v>412</v>
      </c>
      <c r="B75" t="s">
        <v>309</v>
      </c>
      <c r="C75" t="s">
        <v>312</v>
      </c>
      <c r="D75">
        <v>224</v>
      </c>
      <c r="E75" t="str">
        <f>VLOOKUP(D75,'Grades Lookup'!$A$14:$B$15,2,TRUE)</f>
        <v>INJ</v>
      </c>
    </row>
    <row r="76" spans="1:5" x14ac:dyDescent="0.3">
      <c r="A76" t="s">
        <v>443</v>
      </c>
      <c r="B76" t="s">
        <v>332</v>
      </c>
      <c r="C76" t="s">
        <v>409</v>
      </c>
      <c r="D76">
        <v>223</v>
      </c>
      <c r="E76" t="str">
        <f>VLOOKUP(D76,'Grades Lookup'!$A$14:$B$15,2,TRUE)</f>
        <v>INJ</v>
      </c>
    </row>
    <row r="77" spans="1:5" x14ac:dyDescent="0.3">
      <c r="A77" t="s">
        <v>485</v>
      </c>
      <c r="B77" t="s">
        <v>309</v>
      </c>
      <c r="C77" t="s">
        <v>307</v>
      </c>
      <c r="D77">
        <v>221</v>
      </c>
      <c r="E77" t="str">
        <f>VLOOKUP(D77,'Grades Lookup'!$A$14:$B$15,2,TRUE)</f>
        <v>INJ</v>
      </c>
    </row>
    <row r="78" spans="1:5" x14ac:dyDescent="0.3">
      <c r="A78" t="s">
        <v>168</v>
      </c>
      <c r="B78" t="s">
        <v>339</v>
      </c>
      <c r="C78" t="s">
        <v>319</v>
      </c>
      <c r="D78">
        <v>221</v>
      </c>
      <c r="E78" t="str">
        <f>VLOOKUP(D78,'Grades Lookup'!$A$14:$B$15,2,TRUE)</f>
        <v>INJ</v>
      </c>
    </row>
    <row r="79" spans="1:5" x14ac:dyDescent="0.3">
      <c r="A79" t="s">
        <v>504</v>
      </c>
      <c r="B79" t="s">
        <v>332</v>
      </c>
      <c r="C79" t="s">
        <v>378</v>
      </c>
      <c r="D79">
        <v>219</v>
      </c>
      <c r="E79" t="str">
        <f>VLOOKUP(D79,'Grades Lookup'!$A$14:$B$15,2,TRUE)</f>
        <v>INJ</v>
      </c>
    </row>
    <row r="80" spans="1:5" x14ac:dyDescent="0.3">
      <c r="A80" t="s">
        <v>494</v>
      </c>
      <c r="B80" t="s">
        <v>362</v>
      </c>
      <c r="C80" t="s">
        <v>364</v>
      </c>
      <c r="D80">
        <v>217</v>
      </c>
      <c r="E80" t="str">
        <f>VLOOKUP(D80,'Grades Lookup'!$A$14:$B$15,2,TRUE)</f>
        <v>INJ</v>
      </c>
    </row>
    <row r="81" spans="1:5" x14ac:dyDescent="0.3">
      <c r="A81" t="s">
        <v>451</v>
      </c>
      <c r="B81" t="s">
        <v>298</v>
      </c>
      <c r="C81" t="s">
        <v>306</v>
      </c>
      <c r="D81">
        <v>216</v>
      </c>
      <c r="E81" t="str">
        <f>VLOOKUP(D81,'Grades Lookup'!$A$14:$B$15,2,TRUE)</f>
        <v>INJ</v>
      </c>
    </row>
    <row r="82" spans="1:5" x14ac:dyDescent="0.3">
      <c r="A82" t="s">
        <v>459</v>
      </c>
      <c r="B82" t="s">
        <v>298</v>
      </c>
      <c r="C82" t="s">
        <v>316</v>
      </c>
      <c r="D82">
        <v>216</v>
      </c>
      <c r="E82" t="str">
        <f>VLOOKUP(D82,'Grades Lookup'!$A$14:$B$15,2,TRUE)</f>
        <v>INJ</v>
      </c>
    </row>
    <row r="83" spans="1:5" x14ac:dyDescent="0.3">
      <c r="A83" t="s">
        <v>323</v>
      </c>
      <c r="B83" t="s">
        <v>309</v>
      </c>
      <c r="C83" t="s">
        <v>324</v>
      </c>
      <c r="D83">
        <v>215</v>
      </c>
      <c r="E83" t="str">
        <f>VLOOKUP(D83,'Grades Lookup'!$A$14:$B$15,2,TRUE)</f>
        <v>INJ</v>
      </c>
    </row>
    <row r="84" spans="1:5" x14ac:dyDescent="0.3">
      <c r="A84" t="s">
        <v>315</v>
      </c>
      <c r="B84" t="s">
        <v>298</v>
      </c>
      <c r="C84" t="s">
        <v>316</v>
      </c>
      <c r="D84">
        <v>213</v>
      </c>
      <c r="E84" t="str">
        <f>VLOOKUP(D84,'Grades Lookup'!$A$14:$B$15,2,TRUE)</f>
        <v>INJ</v>
      </c>
    </row>
    <row r="85" spans="1:5" x14ac:dyDescent="0.3">
      <c r="A85" t="s">
        <v>401</v>
      </c>
      <c r="B85" t="s">
        <v>348</v>
      </c>
      <c r="C85" t="s">
        <v>314</v>
      </c>
      <c r="D85">
        <v>212</v>
      </c>
      <c r="E85" t="str">
        <f>VLOOKUP(D85,'Grades Lookup'!$A$14:$B$15,2,TRUE)</f>
        <v>INJ</v>
      </c>
    </row>
    <row r="86" spans="1:5" x14ac:dyDescent="0.3">
      <c r="A86" t="s">
        <v>357</v>
      </c>
      <c r="B86" t="s">
        <v>325</v>
      </c>
      <c r="C86" t="s">
        <v>358</v>
      </c>
      <c r="D86">
        <v>204</v>
      </c>
      <c r="E86" t="str">
        <f>VLOOKUP(D86,'Grades Lookup'!$A$14:$B$15,2,TRUE)</f>
        <v>INJ</v>
      </c>
    </row>
    <row r="87" spans="1:5" x14ac:dyDescent="0.3">
      <c r="A87" t="s">
        <v>462</v>
      </c>
      <c r="B87" t="s">
        <v>309</v>
      </c>
      <c r="C87" t="s">
        <v>358</v>
      </c>
      <c r="D87">
        <v>204</v>
      </c>
      <c r="E87" t="str">
        <f>VLOOKUP(D87,'Grades Lookup'!$A$14:$B$15,2,TRUE)</f>
        <v>INJ</v>
      </c>
    </row>
    <row r="88" spans="1:5" x14ac:dyDescent="0.3">
      <c r="A88" t="s">
        <v>460</v>
      </c>
      <c r="B88" t="s">
        <v>309</v>
      </c>
      <c r="C88" t="s">
        <v>322</v>
      </c>
      <c r="D88">
        <v>201</v>
      </c>
      <c r="E88" t="str">
        <f>VLOOKUP(D88,'Grades Lookup'!$A$14:$B$15,2,TRUE)</f>
        <v>INJ</v>
      </c>
    </row>
    <row r="89" spans="1:5" x14ac:dyDescent="0.3">
      <c r="A89" t="s">
        <v>475</v>
      </c>
      <c r="B89" t="s">
        <v>309</v>
      </c>
      <c r="C89" t="s">
        <v>301</v>
      </c>
      <c r="D89">
        <v>201</v>
      </c>
      <c r="E89" t="str">
        <f>VLOOKUP(D89,'Grades Lookup'!$A$14:$B$15,2,TRUE)</f>
        <v>INJ</v>
      </c>
    </row>
    <row r="90" spans="1:5" x14ac:dyDescent="0.3">
      <c r="A90" t="s">
        <v>476</v>
      </c>
      <c r="B90" t="s">
        <v>309</v>
      </c>
      <c r="C90" t="s">
        <v>330</v>
      </c>
      <c r="D90">
        <v>201</v>
      </c>
      <c r="E90" t="str">
        <f>VLOOKUP(D90,'Grades Lookup'!$A$14:$B$15,2,TRUE)</f>
        <v>INJ</v>
      </c>
    </row>
    <row r="91" spans="1:5" x14ac:dyDescent="0.3">
      <c r="A91" t="s">
        <v>478</v>
      </c>
      <c r="B91" t="s">
        <v>298</v>
      </c>
      <c r="C91" t="s">
        <v>378</v>
      </c>
      <c r="D91">
        <v>201</v>
      </c>
      <c r="E91" t="str">
        <f>VLOOKUP(D91,'Grades Lookup'!$A$14:$B$15,2,TRUE)</f>
        <v>INJ</v>
      </c>
    </row>
    <row r="92" spans="1:5" x14ac:dyDescent="0.3">
      <c r="A92" t="s">
        <v>421</v>
      </c>
      <c r="B92" t="s">
        <v>321</v>
      </c>
      <c r="C92" t="s">
        <v>322</v>
      </c>
      <c r="D92">
        <v>196</v>
      </c>
      <c r="E92" t="str">
        <f>VLOOKUP(D92,'Grades Lookup'!$A$14:$B$15,2,TRUE)</f>
        <v>INJ</v>
      </c>
    </row>
    <row r="93" spans="1:5" x14ac:dyDescent="0.3">
      <c r="A93" t="s">
        <v>470</v>
      </c>
      <c r="B93" t="s">
        <v>298</v>
      </c>
      <c r="C93" t="s">
        <v>310</v>
      </c>
      <c r="D93">
        <v>196</v>
      </c>
      <c r="E93" t="str">
        <f>VLOOKUP(D93,'Grades Lookup'!$A$14:$B$15,2,TRUE)</f>
        <v>INJ</v>
      </c>
    </row>
    <row r="94" spans="1:5" x14ac:dyDescent="0.3">
      <c r="A94" t="s">
        <v>340</v>
      </c>
      <c r="B94" t="s">
        <v>325</v>
      </c>
      <c r="C94" t="s">
        <v>324</v>
      </c>
      <c r="D94">
        <v>195</v>
      </c>
      <c r="E94" t="str">
        <f>VLOOKUP(D94,'Grades Lookup'!$A$14:$B$15,2,TRUE)</f>
        <v>INJ</v>
      </c>
    </row>
    <row r="95" spans="1:5" x14ac:dyDescent="0.3">
      <c r="A95" t="s">
        <v>393</v>
      </c>
      <c r="B95" t="s">
        <v>309</v>
      </c>
      <c r="C95" t="s">
        <v>314</v>
      </c>
      <c r="D95">
        <v>194</v>
      </c>
      <c r="E95" t="str">
        <f>VLOOKUP(D95,'Grades Lookup'!$A$14:$B$15,2,TRUE)</f>
        <v>INJ</v>
      </c>
    </row>
    <row r="96" spans="1:5" x14ac:dyDescent="0.3">
      <c r="A96" t="s">
        <v>300</v>
      </c>
      <c r="B96" t="s">
        <v>298</v>
      </c>
      <c r="C96" t="s">
        <v>301</v>
      </c>
      <c r="D96">
        <v>193</v>
      </c>
      <c r="E96" t="str">
        <f>VLOOKUP(D96,'Grades Lookup'!$A$14:$B$15,2,TRUE)</f>
        <v>INJ</v>
      </c>
    </row>
    <row r="97" spans="1:5" x14ac:dyDescent="0.3">
      <c r="A97" t="s">
        <v>461</v>
      </c>
      <c r="B97" t="s">
        <v>332</v>
      </c>
      <c r="C97" t="s">
        <v>307</v>
      </c>
      <c r="D97">
        <v>192</v>
      </c>
      <c r="E97" t="str">
        <f>VLOOKUP(D97,'Grades Lookup'!$A$14:$B$15,2,TRUE)</f>
        <v>INJ</v>
      </c>
    </row>
    <row r="98" spans="1:5" x14ac:dyDescent="0.3">
      <c r="A98" t="s">
        <v>457</v>
      </c>
      <c r="B98" t="s">
        <v>298</v>
      </c>
      <c r="C98" t="s">
        <v>370</v>
      </c>
      <c r="D98">
        <v>191</v>
      </c>
      <c r="E98" t="str">
        <f>VLOOKUP(D98,'Grades Lookup'!$A$14:$B$15,2,TRUE)</f>
        <v>INJ</v>
      </c>
    </row>
    <row r="99" spans="1:5" x14ac:dyDescent="0.3">
      <c r="A99" t="s">
        <v>453</v>
      </c>
      <c r="B99" t="s">
        <v>303</v>
      </c>
      <c r="C99" t="s">
        <v>301</v>
      </c>
      <c r="D99">
        <v>190</v>
      </c>
      <c r="E99" t="str">
        <f>VLOOKUP(D99,'Grades Lookup'!$A$14:$B$15,2,TRUE)</f>
        <v>INJ</v>
      </c>
    </row>
    <row r="100" spans="1:5" x14ac:dyDescent="0.3">
      <c r="A100" t="s">
        <v>447</v>
      </c>
      <c r="B100" t="s">
        <v>321</v>
      </c>
      <c r="C100" t="s">
        <v>358</v>
      </c>
      <c r="D100">
        <v>189</v>
      </c>
      <c r="E100" t="str">
        <f>VLOOKUP(D100,'Grades Lookup'!$A$14:$B$15,2,TRUE)</f>
        <v>INJ</v>
      </c>
    </row>
    <row r="101" spans="1:5" x14ac:dyDescent="0.3">
      <c r="A101" t="s">
        <v>448</v>
      </c>
      <c r="B101" t="s">
        <v>298</v>
      </c>
      <c r="C101" t="s">
        <v>307</v>
      </c>
      <c r="D101">
        <v>189</v>
      </c>
      <c r="E101" t="str">
        <f>VLOOKUP(D101,'Grades Lookup'!$A$14:$B$15,2,TRUE)</f>
        <v>INJ</v>
      </c>
    </row>
    <row r="102" spans="1:5" x14ac:dyDescent="0.3">
      <c r="A102" t="s">
        <v>441</v>
      </c>
      <c r="B102" t="s">
        <v>298</v>
      </c>
      <c r="C102" t="s">
        <v>312</v>
      </c>
      <c r="D102">
        <v>187</v>
      </c>
      <c r="E102" t="str">
        <f>VLOOKUP(D102,'Grades Lookup'!$A$14:$B$15,2,TRUE)</f>
        <v>INJ</v>
      </c>
    </row>
    <row r="103" spans="1:5" x14ac:dyDescent="0.3">
      <c r="A103" t="s">
        <v>439</v>
      </c>
      <c r="B103" t="s">
        <v>334</v>
      </c>
      <c r="C103" t="s">
        <v>378</v>
      </c>
      <c r="D103">
        <v>186</v>
      </c>
      <c r="E103" t="str">
        <f>VLOOKUP(D103,'Grades Lookup'!$A$14:$B$15,2,TRUE)</f>
        <v>INJ</v>
      </c>
    </row>
    <row r="104" spans="1:5" x14ac:dyDescent="0.3">
      <c r="A104" t="s">
        <v>101</v>
      </c>
      <c r="B104" t="s">
        <v>380</v>
      </c>
      <c r="C104" t="s">
        <v>404</v>
      </c>
      <c r="D104">
        <v>181</v>
      </c>
      <c r="E104" t="str">
        <f>VLOOKUP(D104,'Grades Lookup'!$A$14:$B$15,2,TRUE)</f>
        <v>INJ</v>
      </c>
    </row>
    <row r="105" spans="1:5" x14ac:dyDescent="0.3">
      <c r="A105" t="s">
        <v>356</v>
      </c>
      <c r="B105" t="s">
        <v>348</v>
      </c>
      <c r="C105" t="s">
        <v>335</v>
      </c>
      <c r="D105">
        <v>180</v>
      </c>
      <c r="E105" t="str">
        <f>VLOOKUP(D105,'Grades Lookup'!$A$14:$B$15,2,TRUE)</f>
        <v>INJ</v>
      </c>
    </row>
    <row r="106" spans="1:5" x14ac:dyDescent="0.3">
      <c r="A106" t="s">
        <v>388</v>
      </c>
      <c r="B106" t="s">
        <v>325</v>
      </c>
      <c r="C106" t="s">
        <v>306</v>
      </c>
      <c r="D106">
        <v>179</v>
      </c>
      <c r="E106" t="str">
        <f>VLOOKUP(D106,'Grades Lookup'!$A$14:$B$15,2,TRUE)</f>
        <v>INJ</v>
      </c>
    </row>
    <row r="107" spans="1:5" x14ac:dyDescent="0.3">
      <c r="A107" t="s">
        <v>397</v>
      </c>
      <c r="B107" t="s">
        <v>298</v>
      </c>
      <c r="C107" t="s">
        <v>355</v>
      </c>
      <c r="D107">
        <v>178</v>
      </c>
      <c r="E107" t="str">
        <f>VLOOKUP(D107,'Grades Lookup'!$A$14:$B$15,2,TRUE)</f>
        <v>INJ</v>
      </c>
    </row>
    <row r="108" spans="1:5" x14ac:dyDescent="0.3">
      <c r="A108" t="s">
        <v>423</v>
      </c>
      <c r="B108" t="s">
        <v>309</v>
      </c>
      <c r="C108" t="s">
        <v>409</v>
      </c>
      <c r="D108">
        <v>178</v>
      </c>
      <c r="E108" t="str">
        <f>VLOOKUP(D108,'Grades Lookup'!$A$14:$B$15,2,TRUE)</f>
        <v>INJ</v>
      </c>
    </row>
    <row r="109" spans="1:5" x14ac:dyDescent="0.3">
      <c r="A109" t="s">
        <v>373</v>
      </c>
      <c r="B109" t="s">
        <v>298</v>
      </c>
      <c r="C109" t="s">
        <v>346</v>
      </c>
      <c r="D109">
        <v>177</v>
      </c>
      <c r="E109" t="str">
        <f>VLOOKUP(D109,'Grades Lookup'!$A$14:$B$15,2,TRUE)</f>
        <v>INJ</v>
      </c>
    </row>
    <row r="110" spans="1:5" x14ac:dyDescent="0.3">
      <c r="A110" t="s">
        <v>416</v>
      </c>
      <c r="B110" t="s">
        <v>298</v>
      </c>
      <c r="C110" t="s">
        <v>409</v>
      </c>
      <c r="D110">
        <v>176</v>
      </c>
      <c r="E110" t="str">
        <f>VLOOKUP(D110,'Grades Lookup'!$A$14:$B$15,2,TRUE)</f>
        <v>INJ</v>
      </c>
    </row>
    <row r="111" spans="1:5" x14ac:dyDescent="0.3">
      <c r="A111" t="s">
        <v>375</v>
      </c>
      <c r="B111" t="s">
        <v>309</v>
      </c>
      <c r="C111" t="s">
        <v>312</v>
      </c>
      <c r="D111">
        <v>174</v>
      </c>
      <c r="E111" t="str">
        <f>VLOOKUP(D111,'Grades Lookup'!$A$14:$B$15,2,TRUE)</f>
        <v>INJ</v>
      </c>
    </row>
    <row r="112" spans="1:5" x14ac:dyDescent="0.3">
      <c r="A112" t="s">
        <v>411</v>
      </c>
      <c r="B112" t="s">
        <v>321</v>
      </c>
      <c r="C112" t="s">
        <v>404</v>
      </c>
      <c r="D112">
        <v>174</v>
      </c>
      <c r="E112" t="str">
        <f>VLOOKUP(D112,'Grades Lookup'!$A$14:$B$15,2,TRUE)</f>
        <v>INJ</v>
      </c>
    </row>
    <row r="113" spans="1:5" x14ac:dyDescent="0.3">
      <c r="A113" t="s">
        <v>406</v>
      </c>
      <c r="B113" t="s">
        <v>298</v>
      </c>
      <c r="C113" t="s">
        <v>314</v>
      </c>
      <c r="D113">
        <v>173</v>
      </c>
      <c r="E113" t="str">
        <f>VLOOKUP(D113,'Grades Lookup'!$A$14:$B$15,2,TRUE)</f>
        <v>INJ</v>
      </c>
    </row>
    <row r="114" spans="1:5" x14ac:dyDescent="0.3">
      <c r="A114" t="s">
        <v>311</v>
      </c>
      <c r="B114" t="s">
        <v>303</v>
      </c>
      <c r="C114" t="s">
        <v>312</v>
      </c>
      <c r="D114">
        <v>172</v>
      </c>
      <c r="E114" t="str">
        <f>VLOOKUP(D114,'Grades Lookup'!$A$14:$B$15,2,TRUE)</f>
        <v>INJ</v>
      </c>
    </row>
    <row r="115" spans="1:5" x14ac:dyDescent="0.3">
      <c r="A115" t="s">
        <v>226</v>
      </c>
      <c r="B115" t="s">
        <v>353</v>
      </c>
      <c r="C115" t="s">
        <v>354</v>
      </c>
      <c r="D115">
        <v>172</v>
      </c>
      <c r="E115" t="str">
        <f>VLOOKUP(D115,'Grades Lookup'!$A$14:$B$15,2,TRUE)</f>
        <v>INJ</v>
      </c>
    </row>
    <row r="116" spans="1:5" x14ac:dyDescent="0.3">
      <c r="A116" t="s">
        <v>305</v>
      </c>
      <c r="B116" t="s">
        <v>298</v>
      </c>
      <c r="C116" t="s">
        <v>306</v>
      </c>
      <c r="D116">
        <v>171</v>
      </c>
      <c r="E116" t="str">
        <f>VLOOKUP(D116,'Grades Lookup'!$A$14:$B$15,2,TRUE)</f>
        <v>INJ</v>
      </c>
    </row>
    <row r="117" spans="1:5" x14ac:dyDescent="0.3">
      <c r="A117" t="s">
        <v>403</v>
      </c>
      <c r="B117" t="s">
        <v>309</v>
      </c>
      <c r="C117" t="s">
        <v>328</v>
      </c>
      <c r="D117">
        <v>171</v>
      </c>
      <c r="E117" t="str">
        <f>VLOOKUP(D117,'Grades Lookup'!$A$14:$B$15,2,TRUE)</f>
        <v>INJ</v>
      </c>
    </row>
    <row r="118" spans="1:5" x14ac:dyDescent="0.3">
      <c r="A118" t="s">
        <v>345</v>
      </c>
      <c r="B118" t="s">
        <v>298</v>
      </c>
      <c r="C118" t="s">
        <v>346</v>
      </c>
      <c r="D118">
        <v>170</v>
      </c>
      <c r="E118" t="str">
        <f>VLOOKUP(D118,'Grades Lookup'!$A$14:$B$15,2,TRUE)</f>
        <v>INJ</v>
      </c>
    </row>
    <row r="119" spans="1:5" x14ac:dyDescent="0.3">
      <c r="A119" t="s">
        <v>400</v>
      </c>
      <c r="B119" t="s">
        <v>325</v>
      </c>
      <c r="C119" t="s">
        <v>301</v>
      </c>
      <c r="D119">
        <v>170</v>
      </c>
      <c r="E119" t="str">
        <f>VLOOKUP(D119,'Grades Lookup'!$A$14:$B$15,2,TRUE)</f>
        <v>INJ</v>
      </c>
    </row>
    <row r="120" spans="1:5" x14ac:dyDescent="0.3">
      <c r="A120" t="s">
        <v>44</v>
      </c>
      <c r="B120" t="s">
        <v>303</v>
      </c>
      <c r="C120" t="s">
        <v>358</v>
      </c>
      <c r="D120">
        <v>169</v>
      </c>
      <c r="E120" t="str">
        <f>VLOOKUP(D120,'Grades Lookup'!$A$14:$B$15,2,TRUE)</f>
        <v>INJ</v>
      </c>
    </row>
    <row r="121" spans="1:5" x14ac:dyDescent="0.3">
      <c r="A121" t="s">
        <v>399</v>
      </c>
      <c r="B121" t="s">
        <v>380</v>
      </c>
      <c r="C121" t="s">
        <v>307</v>
      </c>
      <c r="D121">
        <v>169</v>
      </c>
      <c r="E121" t="str">
        <f>VLOOKUP(D121,'Grades Lookup'!$A$14:$B$15,2,TRUE)</f>
        <v>INJ</v>
      </c>
    </row>
    <row r="122" spans="1:5" x14ac:dyDescent="0.3">
      <c r="A122" t="s">
        <v>383</v>
      </c>
      <c r="B122" t="s">
        <v>309</v>
      </c>
      <c r="C122" t="s">
        <v>322</v>
      </c>
      <c r="D122">
        <v>165</v>
      </c>
      <c r="E122" t="str">
        <f>VLOOKUP(D122,'Grades Lookup'!$A$14:$B$15,2,TRUE)</f>
        <v>INJ</v>
      </c>
    </row>
    <row r="123" spans="1:5" x14ac:dyDescent="0.3">
      <c r="A123" t="s">
        <v>379</v>
      </c>
      <c r="B123" t="s">
        <v>298</v>
      </c>
      <c r="C123" t="s">
        <v>352</v>
      </c>
      <c r="D123">
        <v>164</v>
      </c>
      <c r="E123" t="str">
        <f>VLOOKUP(D123,'Grades Lookup'!$A$14:$B$15,2,TRUE)</f>
        <v>INJ</v>
      </c>
    </row>
    <row r="124" spans="1:5" x14ac:dyDescent="0.3">
      <c r="A124" t="s">
        <v>363</v>
      </c>
      <c r="B124" t="s">
        <v>309</v>
      </c>
      <c r="C124" t="s">
        <v>364</v>
      </c>
      <c r="D124">
        <v>161</v>
      </c>
      <c r="E124" t="str">
        <f>VLOOKUP(D124,'Grades Lookup'!$A$14:$B$15,2,TRUE)</f>
        <v>INJ</v>
      </c>
    </row>
    <row r="125" spans="1:5" x14ac:dyDescent="0.3">
      <c r="A125" t="s">
        <v>360</v>
      </c>
      <c r="B125" t="s">
        <v>325</v>
      </c>
      <c r="C125" t="s">
        <v>352</v>
      </c>
      <c r="D125">
        <v>160</v>
      </c>
      <c r="E125" t="str">
        <f>VLOOKUP(D125,'Grades Lookup'!$A$14:$B$15,2,TRUE)</f>
        <v>INJ</v>
      </c>
    </row>
    <row r="126" spans="1:5" x14ac:dyDescent="0.3">
      <c r="A126" t="s">
        <v>634</v>
      </c>
      <c r="B126" t="s">
        <v>298</v>
      </c>
      <c r="C126" t="s">
        <v>324</v>
      </c>
      <c r="D126">
        <v>157</v>
      </c>
      <c r="E126" t="str">
        <f>VLOOKUP(D126,'Grades Lookup'!$A$14:$B$15,2,TRUE)</f>
        <v>INJ</v>
      </c>
    </row>
    <row r="127" spans="1:5" x14ac:dyDescent="0.3">
      <c r="A127" t="s">
        <v>705</v>
      </c>
      <c r="B127" t="s">
        <v>298</v>
      </c>
      <c r="C127" t="s">
        <v>370</v>
      </c>
      <c r="D127">
        <v>157</v>
      </c>
      <c r="E127" t="str">
        <f>VLOOKUP(D127,'Grades Lookup'!$A$14:$B$15,2,TRUE)</f>
        <v>INJ</v>
      </c>
    </row>
    <row r="128" spans="1:5" x14ac:dyDescent="0.3">
      <c r="A128" t="s">
        <v>349</v>
      </c>
      <c r="B128" t="s">
        <v>309</v>
      </c>
      <c r="C128" t="s">
        <v>312</v>
      </c>
      <c r="D128">
        <v>155</v>
      </c>
      <c r="E128" t="str">
        <f>VLOOKUP(D128,'Grades Lookup'!$A$14:$B$15,2,TRUE)</f>
        <v>INJ</v>
      </c>
    </row>
    <row r="129" spans="1:5" x14ac:dyDescent="0.3">
      <c r="A129" t="s">
        <v>344</v>
      </c>
      <c r="B129" t="s">
        <v>298</v>
      </c>
      <c r="C129" t="s">
        <v>304</v>
      </c>
      <c r="D129">
        <v>154</v>
      </c>
      <c r="E129" t="str">
        <f>VLOOKUP(D129,'Grades Lookup'!$A$14:$B$15,2,TRUE)</f>
        <v>INJ</v>
      </c>
    </row>
    <row r="130" spans="1:5" x14ac:dyDescent="0.3">
      <c r="A130" t="s">
        <v>342</v>
      </c>
      <c r="B130" t="s">
        <v>298</v>
      </c>
      <c r="C130" t="s">
        <v>299</v>
      </c>
      <c r="D130">
        <v>153</v>
      </c>
      <c r="E130" t="str">
        <f>VLOOKUP(D130,'Grades Lookup'!$A$14:$B$15,2,TRUE)</f>
        <v>INJ</v>
      </c>
    </row>
    <row r="131" spans="1:5" x14ac:dyDescent="0.3">
      <c r="A131" t="s">
        <v>644</v>
      </c>
      <c r="B131" t="s">
        <v>309</v>
      </c>
      <c r="C131" t="s">
        <v>322</v>
      </c>
      <c r="D131">
        <v>153</v>
      </c>
      <c r="E131" t="str">
        <f>VLOOKUP(D131,'Grades Lookup'!$A$14:$B$15,2,TRUE)</f>
        <v>INJ</v>
      </c>
    </row>
    <row r="132" spans="1:5" x14ac:dyDescent="0.3">
      <c r="A132" t="s">
        <v>676</v>
      </c>
      <c r="B132" t="s">
        <v>325</v>
      </c>
      <c r="C132" t="s">
        <v>304</v>
      </c>
      <c r="D132">
        <v>153</v>
      </c>
      <c r="E132" t="str">
        <f>VLOOKUP(D132,'Grades Lookup'!$A$14:$B$15,2,TRUE)</f>
        <v>INJ</v>
      </c>
    </row>
    <row r="133" spans="1:5" x14ac:dyDescent="0.3">
      <c r="A133" t="s">
        <v>692</v>
      </c>
      <c r="B133" t="s">
        <v>303</v>
      </c>
      <c r="C133" t="s">
        <v>364</v>
      </c>
      <c r="D133">
        <v>153</v>
      </c>
      <c r="E133" t="str">
        <f>VLOOKUP(D133,'Grades Lookup'!$A$14:$B$15,2,TRUE)</f>
        <v>INJ</v>
      </c>
    </row>
    <row r="134" spans="1:5" x14ac:dyDescent="0.3">
      <c r="A134" t="s">
        <v>694</v>
      </c>
      <c r="B134" t="s">
        <v>298</v>
      </c>
      <c r="C134" t="s">
        <v>346</v>
      </c>
      <c r="D134">
        <v>153</v>
      </c>
      <c r="E134" t="str">
        <f>VLOOKUP(D134,'Grades Lookup'!$A$14:$B$15,2,TRUE)</f>
        <v>INJ</v>
      </c>
    </row>
    <row r="135" spans="1:5" x14ac:dyDescent="0.3">
      <c r="A135" t="s">
        <v>710</v>
      </c>
      <c r="B135" t="s">
        <v>298</v>
      </c>
      <c r="C135" t="s">
        <v>337</v>
      </c>
      <c r="D135">
        <v>153</v>
      </c>
      <c r="E135" t="str">
        <f>VLOOKUP(D135,'Grades Lookup'!$A$14:$B$15,2,TRUE)</f>
        <v>INJ</v>
      </c>
    </row>
    <row r="136" spans="1:5" x14ac:dyDescent="0.3">
      <c r="A136" t="s">
        <v>154</v>
      </c>
      <c r="B136" t="s">
        <v>334</v>
      </c>
      <c r="C136" t="s">
        <v>335</v>
      </c>
      <c r="D136">
        <v>152</v>
      </c>
      <c r="E136" t="str">
        <f>VLOOKUP(D136,'Grades Lookup'!$A$14:$B$15,2,TRUE)</f>
        <v>INJ</v>
      </c>
    </row>
    <row r="137" spans="1:5" x14ac:dyDescent="0.3">
      <c r="A137" t="s">
        <v>333</v>
      </c>
      <c r="B137" t="s">
        <v>309</v>
      </c>
      <c r="C137" t="s">
        <v>301</v>
      </c>
      <c r="D137">
        <v>151</v>
      </c>
      <c r="E137" t="str">
        <f>VLOOKUP(D137,'Grades Lookup'!$A$14:$B$15,2,TRUE)</f>
        <v>INJ</v>
      </c>
    </row>
    <row r="138" spans="1:5" x14ac:dyDescent="0.3">
      <c r="A138" t="s">
        <v>329</v>
      </c>
      <c r="B138" t="s">
        <v>298</v>
      </c>
      <c r="C138" t="s">
        <v>330</v>
      </c>
      <c r="D138">
        <v>150</v>
      </c>
      <c r="E138" t="str">
        <f>VLOOKUP(D138,'Grades Lookup'!$A$14:$B$15,2,TRUE)</f>
        <v>INJ</v>
      </c>
    </row>
    <row r="139" spans="1:5" x14ac:dyDescent="0.3">
      <c r="A139" t="s">
        <v>331</v>
      </c>
      <c r="B139" t="s">
        <v>332</v>
      </c>
      <c r="C139" t="s">
        <v>312</v>
      </c>
      <c r="D139">
        <v>150</v>
      </c>
      <c r="E139" t="str">
        <f>VLOOKUP(D139,'Grades Lookup'!$A$14:$B$15,2,TRUE)</f>
        <v>INJ</v>
      </c>
    </row>
    <row r="140" spans="1:5" x14ac:dyDescent="0.3">
      <c r="A140" t="s">
        <v>320</v>
      </c>
      <c r="B140" t="s">
        <v>321</v>
      </c>
      <c r="C140" t="s">
        <v>322</v>
      </c>
      <c r="D140">
        <v>147</v>
      </c>
      <c r="E140" t="str">
        <f>VLOOKUP(D140,'Grades Lookup'!$A$14:$B$15,2,TRUE)</f>
        <v>INJ</v>
      </c>
    </row>
    <row r="141" spans="1:5" x14ac:dyDescent="0.3">
      <c r="A141" t="s">
        <v>608</v>
      </c>
      <c r="B141" t="s">
        <v>309</v>
      </c>
      <c r="C141" t="s">
        <v>358</v>
      </c>
      <c r="D141">
        <v>146</v>
      </c>
      <c r="E141" t="str">
        <f>VLOOKUP(D141,'Grades Lookup'!$A$14:$B$15,2,TRUE)</f>
        <v>INJ</v>
      </c>
    </row>
    <row r="142" spans="1:5" x14ac:dyDescent="0.3">
      <c r="A142" t="s">
        <v>317</v>
      </c>
      <c r="B142" t="s">
        <v>292</v>
      </c>
      <c r="C142" t="s">
        <v>304</v>
      </c>
      <c r="D142">
        <v>144</v>
      </c>
      <c r="E142" t="str">
        <f>VLOOKUP(D142,'Grades Lookup'!$A$14:$B$15,2,TRUE)</f>
        <v>INJ</v>
      </c>
    </row>
    <row r="143" spans="1:5" x14ac:dyDescent="0.3">
      <c r="A143" t="s">
        <v>313</v>
      </c>
      <c r="B143" t="s">
        <v>298</v>
      </c>
      <c r="C143" t="s">
        <v>314</v>
      </c>
      <c r="D143">
        <v>142</v>
      </c>
      <c r="E143" t="str">
        <f>VLOOKUP(D143,'Grades Lookup'!$A$14:$B$15,2,TRUE)</f>
        <v>INJ</v>
      </c>
    </row>
    <row r="144" spans="1:5" x14ac:dyDescent="0.3">
      <c r="A144" t="s">
        <v>707</v>
      </c>
      <c r="B144" t="s">
        <v>298</v>
      </c>
      <c r="C144" t="s">
        <v>306</v>
      </c>
      <c r="D144">
        <v>142</v>
      </c>
      <c r="E144" t="str">
        <f>VLOOKUP(D144,'Grades Lookup'!$A$14:$B$15,2,TRUE)</f>
        <v>INJ</v>
      </c>
    </row>
    <row r="145" spans="1:5" x14ac:dyDescent="0.3">
      <c r="A145" t="s">
        <v>308</v>
      </c>
      <c r="B145" t="s">
        <v>309</v>
      </c>
      <c r="C145" t="s">
        <v>310</v>
      </c>
      <c r="D145">
        <v>140</v>
      </c>
      <c r="E145" t="str">
        <f>VLOOKUP(D145,'Grades Lookup'!$A$14:$B$15,2,TRUE)</f>
        <v>INJ</v>
      </c>
    </row>
    <row r="146" spans="1:5" x14ac:dyDescent="0.3">
      <c r="A146" t="s">
        <v>706</v>
      </c>
      <c r="B146" t="s">
        <v>309</v>
      </c>
      <c r="C146" t="s">
        <v>322</v>
      </c>
      <c r="D146">
        <v>139</v>
      </c>
      <c r="E146" t="str">
        <f>VLOOKUP(D146,'Grades Lookup'!$A$14:$B$15,2,TRUE)</f>
        <v>INJ</v>
      </c>
    </row>
    <row r="147" spans="1:5" x14ac:dyDescent="0.3">
      <c r="A147" t="s">
        <v>672</v>
      </c>
      <c r="B147" t="s">
        <v>298</v>
      </c>
      <c r="C147" t="s">
        <v>370</v>
      </c>
      <c r="D147">
        <v>138</v>
      </c>
      <c r="E147" t="str">
        <f>VLOOKUP(D147,'Grades Lookup'!$A$14:$B$15,2,TRUE)</f>
        <v>INJ</v>
      </c>
    </row>
    <row r="148" spans="1:5" x14ac:dyDescent="0.3">
      <c r="A148" t="s">
        <v>679</v>
      </c>
      <c r="B148" t="s">
        <v>362</v>
      </c>
      <c r="C148" t="s">
        <v>341</v>
      </c>
      <c r="D148">
        <v>138</v>
      </c>
      <c r="E148" t="str">
        <f>VLOOKUP(D148,'Grades Lookup'!$A$14:$B$15,2,TRUE)</f>
        <v>INJ</v>
      </c>
    </row>
    <row r="149" spans="1:5" x14ac:dyDescent="0.3">
      <c r="A149" t="s">
        <v>718</v>
      </c>
      <c r="B149" t="s">
        <v>298</v>
      </c>
      <c r="C149" t="s">
        <v>330</v>
      </c>
      <c r="D149">
        <v>138</v>
      </c>
      <c r="E149" t="str">
        <f>VLOOKUP(D149,'Grades Lookup'!$A$14:$B$15,2,TRUE)</f>
        <v>INJ</v>
      </c>
    </row>
    <row r="150" spans="1:5" x14ac:dyDescent="0.3">
      <c r="A150" t="s">
        <v>612</v>
      </c>
      <c r="B150" t="s">
        <v>298</v>
      </c>
      <c r="C150" t="s">
        <v>346</v>
      </c>
      <c r="D150">
        <v>130</v>
      </c>
      <c r="E150" t="str">
        <f>VLOOKUP(D150,'Grades Lookup'!$A$14:$B$15,2,TRUE)</f>
        <v>INJ</v>
      </c>
    </row>
    <row r="151" spans="1:5" x14ac:dyDescent="0.3">
      <c r="A151" t="s">
        <v>302</v>
      </c>
      <c r="B151" t="s">
        <v>303</v>
      </c>
      <c r="C151" t="s">
        <v>304</v>
      </c>
      <c r="D151">
        <v>126</v>
      </c>
      <c r="E151" t="str">
        <f>VLOOKUP(D151,'Grades Lookup'!$A$14:$B$15,2,TRUE)</f>
        <v>INJ</v>
      </c>
    </row>
    <row r="152" spans="1:5" x14ac:dyDescent="0.3">
      <c r="A152" t="s">
        <v>713</v>
      </c>
      <c r="B152" t="s">
        <v>309</v>
      </c>
      <c r="C152" t="s">
        <v>319</v>
      </c>
      <c r="D152">
        <v>126</v>
      </c>
      <c r="E152" t="str">
        <f>VLOOKUP(D152,'Grades Lookup'!$A$14:$B$15,2,TRUE)</f>
        <v>INJ</v>
      </c>
    </row>
    <row r="153" spans="1:5" x14ac:dyDescent="0.3">
      <c r="A153" t="s">
        <v>661</v>
      </c>
      <c r="B153" t="s">
        <v>303</v>
      </c>
      <c r="C153" t="s">
        <v>346</v>
      </c>
      <c r="D153">
        <v>125</v>
      </c>
      <c r="E153" t="str">
        <f>VLOOKUP(D153,'Grades Lookup'!$A$14:$B$15,2,TRUE)</f>
        <v>INJ</v>
      </c>
    </row>
    <row r="154" spans="1:5" x14ac:dyDescent="0.3">
      <c r="A154" t="s">
        <v>599</v>
      </c>
      <c r="B154" t="s">
        <v>309</v>
      </c>
      <c r="C154" t="s">
        <v>307</v>
      </c>
      <c r="D154">
        <v>123</v>
      </c>
      <c r="E154" t="str">
        <f>VLOOKUP(D154,'Grades Lookup'!$A$14:$B$15,2,TRUE)</f>
        <v>INJ</v>
      </c>
    </row>
    <row r="155" spans="1:5" x14ac:dyDescent="0.3">
      <c r="A155" t="s">
        <v>579</v>
      </c>
      <c r="B155" t="s">
        <v>298</v>
      </c>
      <c r="C155" t="s">
        <v>385</v>
      </c>
      <c r="D155">
        <v>122</v>
      </c>
      <c r="E155" t="str">
        <f>VLOOKUP(D155,'Grades Lookup'!$A$14:$B$15,2,TRUE)</f>
        <v>INJ</v>
      </c>
    </row>
    <row r="156" spans="1:5" x14ac:dyDescent="0.3">
      <c r="A156" t="s">
        <v>631</v>
      </c>
      <c r="B156" t="s">
        <v>321</v>
      </c>
      <c r="C156" t="s">
        <v>304</v>
      </c>
      <c r="D156">
        <v>119</v>
      </c>
      <c r="E156" t="str">
        <f>VLOOKUP(D156,'Grades Lookup'!$A$14:$B$15,2,TRUE)</f>
        <v>INJ</v>
      </c>
    </row>
    <row r="157" spans="1:5" x14ac:dyDescent="0.3">
      <c r="A157" t="s">
        <v>605</v>
      </c>
      <c r="B157" t="s">
        <v>380</v>
      </c>
      <c r="C157" t="s">
        <v>328</v>
      </c>
      <c r="D157">
        <v>117</v>
      </c>
      <c r="E157" t="str">
        <f>VLOOKUP(D157,'Grades Lookup'!$A$14:$B$15,2,TRUE)</f>
        <v>INJ</v>
      </c>
    </row>
    <row r="158" spans="1:5" x14ac:dyDescent="0.3">
      <c r="A158" t="s">
        <v>682</v>
      </c>
      <c r="B158" t="s">
        <v>309</v>
      </c>
      <c r="C158" t="s">
        <v>364</v>
      </c>
      <c r="D158">
        <v>115</v>
      </c>
      <c r="E158" t="str">
        <f>VLOOKUP(D158,'Grades Lookup'!$A$14:$B$15,2,TRUE)</f>
        <v>INJ</v>
      </c>
    </row>
    <row r="159" spans="1:5" x14ac:dyDescent="0.3">
      <c r="A159" t="s">
        <v>444</v>
      </c>
      <c r="B159" t="s">
        <v>334</v>
      </c>
      <c r="C159" t="s">
        <v>301</v>
      </c>
      <c r="D159">
        <v>112</v>
      </c>
      <c r="E159" t="str">
        <f>VLOOKUP(D159,'Grades Lookup'!$A$14:$B$15,2,TRUE)</f>
        <v>INJ</v>
      </c>
    </row>
    <row r="160" spans="1:5" x14ac:dyDescent="0.3">
      <c r="A160" t="s">
        <v>659</v>
      </c>
      <c r="B160" t="s">
        <v>309</v>
      </c>
      <c r="C160" t="s">
        <v>299</v>
      </c>
      <c r="D160">
        <v>112</v>
      </c>
      <c r="E160" t="str">
        <f>VLOOKUP(D160,'Grades Lookup'!$A$14:$B$15,2,TRUE)</f>
        <v>INJ</v>
      </c>
    </row>
    <row r="161" spans="1:5" x14ac:dyDescent="0.3">
      <c r="A161" t="s">
        <v>663</v>
      </c>
      <c r="B161" t="s">
        <v>298</v>
      </c>
      <c r="C161" t="s">
        <v>316</v>
      </c>
      <c r="D161">
        <v>112</v>
      </c>
      <c r="E161" t="str">
        <f>VLOOKUP(D161,'Grades Lookup'!$A$14:$B$15,2,TRUE)</f>
        <v>INJ</v>
      </c>
    </row>
    <row r="162" spans="1:5" x14ac:dyDescent="0.3">
      <c r="A162" t="s">
        <v>574</v>
      </c>
      <c r="B162" t="s">
        <v>321</v>
      </c>
      <c r="C162" t="s">
        <v>306</v>
      </c>
      <c r="D162">
        <v>111</v>
      </c>
      <c r="E162" t="str">
        <f>VLOOKUP(D162,'Grades Lookup'!$A$14:$B$15,2,TRUE)</f>
        <v>INJ</v>
      </c>
    </row>
    <row r="163" spans="1:5" x14ac:dyDescent="0.3">
      <c r="A163" t="s">
        <v>717</v>
      </c>
      <c r="B163" t="s">
        <v>298</v>
      </c>
      <c r="C163" t="s">
        <v>330</v>
      </c>
      <c r="D163">
        <v>111</v>
      </c>
      <c r="E163" t="str">
        <f>VLOOKUP(D163,'Grades Lookup'!$A$14:$B$15,2,TRUE)</f>
        <v>INJ</v>
      </c>
    </row>
    <row r="164" spans="1:5" x14ac:dyDescent="0.3">
      <c r="A164" t="s">
        <v>637</v>
      </c>
      <c r="B164" t="s">
        <v>339</v>
      </c>
      <c r="C164" t="s">
        <v>404</v>
      </c>
      <c r="D164">
        <v>110</v>
      </c>
      <c r="E164" t="str">
        <f>VLOOKUP(D164,'Grades Lookup'!$A$14:$B$15,2,TRUE)</f>
        <v>INJ</v>
      </c>
    </row>
    <row r="165" spans="1:5" x14ac:dyDescent="0.3">
      <c r="A165" t="s">
        <v>498</v>
      </c>
      <c r="B165" t="s">
        <v>380</v>
      </c>
      <c r="C165" t="s">
        <v>328</v>
      </c>
      <c r="D165">
        <v>109</v>
      </c>
      <c r="E165" t="str">
        <f>VLOOKUP(D165,'Grades Lookup'!$A$14:$B$15,2,TRUE)</f>
        <v>INJ</v>
      </c>
    </row>
    <row r="166" spans="1:5" x14ac:dyDescent="0.3">
      <c r="A166" t="s">
        <v>668</v>
      </c>
      <c r="B166" t="s">
        <v>339</v>
      </c>
      <c r="C166" t="s">
        <v>335</v>
      </c>
      <c r="D166">
        <v>107</v>
      </c>
      <c r="E166" t="str">
        <f>VLOOKUP(D166,'Grades Lookup'!$A$14:$B$15,2,TRUE)</f>
        <v>INJ</v>
      </c>
    </row>
    <row r="167" spans="1:5" x14ac:dyDescent="0.3">
      <c r="A167" t="s">
        <v>583</v>
      </c>
      <c r="B167" t="s">
        <v>298</v>
      </c>
      <c r="C167" t="s">
        <v>358</v>
      </c>
      <c r="D167">
        <v>106</v>
      </c>
      <c r="E167" t="str">
        <f>VLOOKUP(D167,'Grades Lookup'!$A$14:$B$15,2,TRUE)</f>
        <v>INJ</v>
      </c>
    </row>
    <row r="168" spans="1:5" x14ac:dyDescent="0.3">
      <c r="A168" t="s">
        <v>617</v>
      </c>
      <c r="B168" t="s">
        <v>325</v>
      </c>
      <c r="C168" t="s">
        <v>316</v>
      </c>
      <c r="D168">
        <v>102</v>
      </c>
      <c r="E168" t="str">
        <f>VLOOKUP(D168,'Grades Lookup'!$A$14:$B$15,2,TRUE)</f>
        <v>INJ</v>
      </c>
    </row>
    <row r="169" spans="1:5" x14ac:dyDescent="0.3">
      <c r="A169" t="s">
        <v>429</v>
      </c>
      <c r="B169" t="s">
        <v>309</v>
      </c>
      <c r="C169" t="s">
        <v>346</v>
      </c>
      <c r="D169">
        <v>100</v>
      </c>
      <c r="E169" t="str">
        <f>VLOOKUP(D169,'Grades Lookup'!$A$14:$B$15,2,TRUE)</f>
        <v>INJ</v>
      </c>
    </row>
    <row r="170" spans="1:5" x14ac:dyDescent="0.3">
      <c r="A170" t="s">
        <v>693</v>
      </c>
      <c r="B170" t="s">
        <v>325</v>
      </c>
      <c r="C170" t="s">
        <v>385</v>
      </c>
      <c r="D170">
        <v>100</v>
      </c>
      <c r="E170" t="str">
        <f>VLOOKUP(D170,'Grades Lookup'!$A$14:$B$15,2,TRUE)</f>
        <v>INJ</v>
      </c>
    </row>
    <row r="171" spans="1:5" x14ac:dyDescent="0.3">
      <c r="A171" t="s">
        <v>613</v>
      </c>
      <c r="B171" t="s">
        <v>309</v>
      </c>
      <c r="C171" t="s">
        <v>322</v>
      </c>
      <c r="D171">
        <v>99</v>
      </c>
      <c r="E171" t="str">
        <f>VLOOKUP(D171,'Grades Lookup'!$A$14:$B$15,2,TRUE)</f>
        <v>inj</v>
      </c>
    </row>
    <row r="172" spans="1:5" x14ac:dyDescent="0.3">
      <c r="A172" t="s">
        <v>465</v>
      </c>
      <c r="B172" t="s">
        <v>298</v>
      </c>
      <c r="C172" t="s">
        <v>316</v>
      </c>
      <c r="D172">
        <v>96</v>
      </c>
      <c r="E172" t="str">
        <f>VLOOKUP(D172,'Grades Lookup'!$A$14:$B$15,2,TRUE)</f>
        <v>inj</v>
      </c>
    </row>
    <row r="173" spans="1:5" x14ac:dyDescent="0.3">
      <c r="A173" t="s">
        <v>506</v>
      </c>
      <c r="B173" t="s">
        <v>309</v>
      </c>
      <c r="C173" t="s">
        <v>319</v>
      </c>
      <c r="D173">
        <v>96</v>
      </c>
      <c r="E173" t="str">
        <f>VLOOKUP(D173,'Grades Lookup'!$A$14:$B$15,2,TRUE)</f>
        <v>inj</v>
      </c>
    </row>
    <row r="174" spans="1:5" x14ac:dyDescent="0.3">
      <c r="A174" t="s">
        <v>641</v>
      </c>
      <c r="B174" t="s">
        <v>298</v>
      </c>
      <c r="C174" t="s">
        <v>385</v>
      </c>
      <c r="D174">
        <v>93</v>
      </c>
      <c r="E174" t="str">
        <f>VLOOKUP(D174,'Grades Lookup'!$A$14:$B$15,2,TRUE)</f>
        <v>inj</v>
      </c>
    </row>
    <row r="175" spans="1:5" x14ac:dyDescent="0.3">
      <c r="A175" t="s">
        <v>658</v>
      </c>
      <c r="B175" t="s">
        <v>292</v>
      </c>
      <c r="C175" t="s">
        <v>352</v>
      </c>
      <c r="D175">
        <v>90</v>
      </c>
      <c r="E175" t="str">
        <f>VLOOKUP(D175,'Grades Lookup'!$A$14:$B$15,2,TRUE)</f>
        <v>inj</v>
      </c>
    </row>
    <row r="176" spans="1:5" x14ac:dyDescent="0.3">
      <c r="A176" t="s">
        <v>535</v>
      </c>
      <c r="B176" t="s">
        <v>309</v>
      </c>
      <c r="C176" t="s">
        <v>385</v>
      </c>
      <c r="D176">
        <v>89</v>
      </c>
      <c r="E176" t="str">
        <f>VLOOKUP(D176,'Grades Lookup'!$A$14:$B$15,2,TRUE)</f>
        <v>inj</v>
      </c>
    </row>
    <row r="177" spans="1:5" x14ac:dyDescent="0.3">
      <c r="A177" t="s">
        <v>567</v>
      </c>
      <c r="B177" t="s">
        <v>321</v>
      </c>
      <c r="C177" t="s">
        <v>341</v>
      </c>
      <c r="D177">
        <v>89</v>
      </c>
      <c r="E177" t="str">
        <f>VLOOKUP(D177,'Grades Lookup'!$A$14:$B$15,2,TRUE)</f>
        <v>inj</v>
      </c>
    </row>
    <row r="178" spans="1:5" x14ac:dyDescent="0.3">
      <c r="A178" t="s">
        <v>595</v>
      </c>
      <c r="B178" t="s">
        <v>298</v>
      </c>
      <c r="C178" t="s">
        <v>368</v>
      </c>
      <c r="D178">
        <v>89</v>
      </c>
      <c r="E178" t="str">
        <f>VLOOKUP(D178,'Grades Lookup'!$A$14:$B$15,2,TRUE)</f>
        <v>inj</v>
      </c>
    </row>
    <row r="179" spans="1:5" x14ac:dyDescent="0.3">
      <c r="A179" t="s">
        <v>709</v>
      </c>
      <c r="B179" t="s">
        <v>298</v>
      </c>
      <c r="C179" t="s">
        <v>378</v>
      </c>
      <c r="D179">
        <v>89</v>
      </c>
      <c r="E179" t="str">
        <f>VLOOKUP(D179,'Grades Lookup'!$A$14:$B$15,2,TRUE)</f>
        <v>inj</v>
      </c>
    </row>
    <row r="180" spans="1:5" x14ac:dyDescent="0.3">
      <c r="A180" t="s">
        <v>562</v>
      </c>
      <c r="B180" t="s">
        <v>298</v>
      </c>
      <c r="C180" t="s">
        <v>301</v>
      </c>
      <c r="D180">
        <v>88</v>
      </c>
      <c r="E180" t="str">
        <f>VLOOKUP(D180,'Grades Lookup'!$A$14:$B$15,2,TRUE)</f>
        <v>inj</v>
      </c>
    </row>
    <row r="181" spans="1:5" x14ac:dyDescent="0.3">
      <c r="A181" t="s">
        <v>625</v>
      </c>
      <c r="B181" t="s">
        <v>334</v>
      </c>
      <c r="C181" t="s">
        <v>370</v>
      </c>
      <c r="D181">
        <v>87</v>
      </c>
      <c r="E181" t="str">
        <f>VLOOKUP(D181,'Grades Lookup'!$A$14:$B$15,2,TRUE)</f>
        <v>inj</v>
      </c>
    </row>
    <row r="182" spans="1:5" x14ac:dyDescent="0.3">
      <c r="A182" t="s">
        <v>632</v>
      </c>
      <c r="B182" t="s">
        <v>309</v>
      </c>
      <c r="C182" t="s">
        <v>404</v>
      </c>
      <c r="D182">
        <v>87</v>
      </c>
      <c r="E182" t="str">
        <f>VLOOKUP(D182,'Grades Lookup'!$A$14:$B$15,2,TRUE)</f>
        <v>inj</v>
      </c>
    </row>
    <row r="183" spans="1:5" x14ac:dyDescent="0.3">
      <c r="A183" t="s">
        <v>559</v>
      </c>
      <c r="B183" t="s">
        <v>298</v>
      </c>
      <c r="C183" t="s">
        <v>337</v>
      </c>
      <c r="D183">
        <v>86</v>
      </c>
      <c r="E183" t="str">
        <f>VLOOKUP(D183,'Grades Lookup'!$A$14:$B$15,2,TRUE)</f>
        <v>inj</v>
      </c>
    </row>
    <row r="184" spans="1:5" x14ac:dyDescent="0.3">
      <c r="A184" t="s">
        <v>547</v>
      </c>
      <c r="B184" t="s">
        <v>303</v>
      </c>
      <c r="C184" t="s">
        <v>301</v>
      </c>
      <c r="D184">
        <v>85</v>
      </c>
      <c r="E184" t="str">
        <f>VLOOKUP(D184,'Grades Lookup'!$A$14:$B$15,2,TRUE)</f>
        <v>inj</v>
      </c>
    </row>
    <row r="185" spans="1:5" x14ac:dyDescent="0.3">
      <c r="A185" t="s">
        <v>402</v>
      </c>
      <c r="B185" t="s">
        <v>309</v>
      </c>
      <c r="C185" t="s">
        <v>358</v>
      </c>
      <c r="D185">
        <v>84</v>
      </c>
      <c r="E185" t="str">
        <f>VLOOKUP(D185,'Grades Lookup'!$A$14:$B$15,2,TRUE)</f>
        <v>inj</v>
      </c>
    </row>
    <row r="186" spans="1:5" x14ac:dyDescent="0.3">
      <c r="A186" t="s">
        <v>651</v>
      </c>
      <c r="B186" t="s">
        <v>309</v>
      </c>
      <c r="C186" t="s">
        <v>314</v>
      </c>
      <c r="D186">
        <v>84</v>
      </c>
      <c r="E186" t="str">
        <f>VLOOKUP(D186,'Grades Lookup'!$A$14:$B$15,2,TRUE)</f>
        <v>inj</v>
      </c>
    </row>
    <row r="187" spans="1:5" x14ac:dyDescent="0.3">
      <c r="A187" t="s">
        <v>673</v>
      </c>
      <c r="B187" t="s">
        <v>348</v>
      </c>
      <c r="C187" t="s">
        <v>385</v>
      </c>
      <c r="D187">
        <v>84</v>
      </c>
      <c r="E187" t="str">
        <f>VLOOKUP(D187,'Grades Lookup'!$A$14:$B$15,2,TRUE)</f>
        <v>inj</v>
      </c>
    </row>
    <row r="188" spans="1:5" x14ac:dyDescent="0.3">
      <c r="A188" t="s">
        <v>415</v>
      </c>
      <c r="B188" t="s">
        <v>298</v>
      </c>
      <c r="C188" t="s">
        <v>352</v>
      </c>
      <c r="D188">
        <v>83</v>
      </c>
      <c r="E188" t="str">
        <f>VLOOKUP(D188,'Grades Lookup'!$A$14:$B$15,2,TRUE)</f>
        <v>inj</v>
      </c>
    </row>
    <row r="189" spans="1:5" x14ac:dyDescent="0.3">
      <c r="A189" t="s">
        <v>464</v>
      </c>
      <c r="B189" t="s">
        <v>309</v>
      </c>
      <c r="C189" t="s">
        <v>306</v>
      </c>
      <c r="D189">
        <v>83</v>
      </c>
      <c r="E189" t="str">
        <f>VLOOKUP(D189,'Grades Lookup'!$A$14:$B$15,2,TRUE)</f>
        <v>inj</v>
      </c>
    </row>
    <row r="190" spans="1:5" x14ac:dyDescent="0.3">
      <c r="A190" t="s">
        <v>550</v>
      </c>
      <c r="B190" t="s">
        <v>339</v>
      </c>
      <c r="C190" t="s">
        <v>352</v>
      </c>
      <c r="D190">
        <v>83</v>
      </c>
      <c r="E190" t="str">
        <f>VLOOKUP(D190,'Grades Lookup'!$A$14:$B$15,2,TRUE)</f>
        <v>inj</v>
      </c>
    </row>
    <row r="191" spans="1:5" x14ac:dyDescent="0.3">
      <c r="A191" t="s">
        <v>639</v>
      </c>
      <c r="B191" t="s">
        <v>332</v>
      </c>
      <c r="C191" t="s">
        <v>364</v>
      </c>
      <c r="D191">
        <v>83</v>
      </c>
      <c r="E191" t="str">
        <f>VLOOKUP(D191,'Grades Lookup'!$A$14:$B$15,2,TRUE)</f>
        <v>inj</v>
      </c>
    </row>
    <row r="192" spans="1:5" x14ac:dyDescent="0.3">
      <c r="A192" t="s">
        <v>522</v>
      </c>
      <c r="B192" t="s">
        <v>332</v>
      </c>
      <c r="C192" t="s">
        <v>341</v>
      </c>
      <c r="D192">
        <v>82</v>
      </c>
      <c r="E192" t="str">
        <f>VLOOKUP(D192,'Grades Lookup'!$A$14:$B$15,2,TRUE)</f>
        <v>inj</v>
      </c>
    </row>
    <row r="193" spans="1:5" x14ac:dyDescent="0.3">
      <c r="A193" t="s">
        <v>593</v>
      </c>
      <c r="B193" t="s">
        <v>309</v>
      </c>
      <c r="C193" t="s">
        <v>409</v>
      </c>
      <c r="D193">
        <v>81</v>
      </c>
      <c r="E193" t="str">
        <f>VLOOKUP(D193,'Grades Lookup'!$A$14:$B$15,2,TRUE)</f>
        <v>inj</v>
      </c>
    </row>
    <row r="194" spans="1:5" x14ac:dyDescent="0.3">
      <c r="A194" t="s">
        <v>532</v>
      </c>
      <c r="B194" t="s">
        <v>380</v>
      </c>
      <c r="C194" t="s">
        <v>358</v>
      </c>
      <c r="D194">
        <v>80</v>
      </c>
      <c r="E194" t="str">
        <f>VLOOKUP(D194,'Grades Lookup'!$A$14:$B$15,2,TRUE)</f>
        <v>inj</v>
      </c>
    </row>
    <row r="195" spans="1:5" x14ac:dyDescent="0.3">
      <c r="A195" t="s">
        <v>558</v>
      </c>
      <c r="B195" t="s">
        <v>309</v>
      </c>
      <c r="C195" t="s">
        <v>324</v>
      </c>
      <c r="D195">
        <v>80</v>
      </c>
      <c r="E195" t="str">
        <f>VLOOKUP(D195,'Grades Lookup'!$A$14:$B$15,2,TRUE)</f>
        <v>inj</v>
      </c>
    </row>
    <row r="196" spans="1:5" x14ac:dyDescent="0.3">
      <c r="A196" t="s">
        <v>526</v>
      </c>
      <c r="B196" t="s">
        <v>309</v>
      </c>
      <c r="C196" t="s">
        <v>358</v>
      </c>
      <c r="D196">
        <v>79</v>
      </c>
      <c r="E196" t="str">
        <f>VLOOKUP(D196,'Grades Lookup'!$A$14:$B$15,2,TRUE)</f>
        <v>inj</v>
      </c>
    </row>
    <row r="197" spans="1:5" x14ac:dyDescent="0.3">
      <c r="A197" t="s">
        <v>598</v>
      </c>
      <c r="B197" t="s">
        <v>298</v>
      </c>
      <c r="C197" t="s">
        <v>341</v>
      </c>
      <c r="D197">
        <v>79</v>
      </c>
      <c r="E197" t="str">
        <f>VLOOKUP(D197,'Grades Lookup'!$A$14:$B$15,2,TRUE)</f>
        <v>inj</v>
      </c>
    </row>
    <row r="198" spans="1:5" x14ac:dyDescent="0.3">
      <c r="A198" t="s">
        <v>554</v>
      </c>
      <c r="B198" t="s">
        <v>309</v>
      </c>
      <c r="C198" t="s">
        <v>364</v>
      </c>
      <c r="D198">
        <v>78</v>
      </c>
      <c r="E198" t="str">
        <f>VLOOKUP(D198,'Grades Lookup'!$A$14:$B$15,2,TRUE)</f>
        <v>inj</v>
      </c>
    </row>
    <row r="199" spans="1:5" x14ac:dyDescent="0.3">
      <c r="A199" t="s">
        <v>640</v>
      </c>
      <c r="B199" t="s">
        <v>309</v>
      </c>
      <c r="C199" t="s">
        <v>319</v>
      </c>
      <c r="D199">
        <v>78</v>
      </c>
      <c r="E199" t="str">
        <f>VLOOKUP(D199,'Grades Lookup'!$A$14:$B$15,2,TRUE)</f>
        <v>inj</v>
      </c>
    </row>
    <row r="200" spans="1:5" x14ac:dyDescent="0.3">
      <c r="A200" t="s">
        <v>367</v>
      </c>
      <c r="B200" t="s">
        <v>334</v>
      </c>
      <c r="C200" t="s">
        <v>368</v>
      </c>
      <c r="D200">
        <v>75</v>
      </c>
      <c r="E200" t="str">
        <f>VLOOKUP(D200,'Grades Lookup'!$A$14:$B$15,2,TRUE)</f>
        <v>inj</v>
      </c>
    </row>
    <row r="201" spans="1:5" x14ac:dyDescent="0.3">
      <c r="A201" t="s">
        <v>449</v>
      </c>
      <c r="B201" t="s">
        <v>303</v>
      </c>
      <c r="C201" t="s">
        <v>319</v>
      </c>
      <c r="D201">
        <v>75</v>
      </c>
      <c r="E201" t="str">
        <f>VLOOKUP(D201,'Grades Lookup'!$A$14:$B$15,2,TRUE)</f>
        <v>inj</v>
      </c>
    </row>
    <row r="202" spans="1:5" x14ac:dyDescent="0.3">
      <c r="A202" t="s">
        <v>481</v>
      </c>
      <c r="B202" t="s">
        <v>339</v>
      </c>
      <c r="C202" t="s">
        <v>368</v>
      </c>
      <c r="D202">
        <v>75</v>
      </c>
      <c r="E202" t="str">
        <f>VLOOKUP(D202,'Grades Lookup'!$A$14:$B$15,2,TRUE)</f>
        <v>inj</v>
      </c>
    </row>
    <row r="203" spans="1:5" x14ac:dyDescent="0.3">
      <c r="A203" t="s">
        <v>546</v>
      </c>
      <c r="B203" t="s">
        <v>298</v>
      </c>
      <c r="C203" t="s">
        <v>409</v>
      </c>
      <c r="D203">
        <v>75</v>
      </c>
      <c r="E203" t="str">
        <f>VLOOKUP(D203,'Grades Lookup'!$A$14:$B$15,2,TRUE)</f>
        <v>inj</v>
      </c>
    </row>
    <row r="204" spans="1:5" x14ac:dyDescent="0.3">
      <c r="A204" t="s">
        <v>664</v>
      </c>
      <c r="B204" t="s">
        <v>348</v>
      </c>
      <c r="C204" t="s">
        <v>319</v>
      </c>
      <c r="D204">
        <v>75</v>
      </c>
      <c r="E204" t="str">
        <f>VLOOKUP(D204,'Grades Lookup'!$A$14:$B$15,2,TRUE)</f>
        <v>inj</v>
      </c>
    </row>
    <row r="205" spans="1:5" x14ac:dyDescent="0.3">
      <c r="A205" t="s">
        <v>138</v>
      </c>
      <c r="B205" t="s">
        <v>332</v>
      </c>
      <c r="C205" t="s">
        <v>301</v>
      </c>
      <c r="D205">
        <v>74</v>
      </c>
      <c r="E205" t="str">
        <f>VLOOKUP(D205,'Grades Lookup'!$A$14:$B$15,2,TRUE)</f>
        <v>inj</v>
      </c>
    </row>
    <row r="206" spans="1:5" x14ac:dyDescent="0.3">
      <c r="A206" t="s">
        <v>630</v>
      </c>
      <c r="B206" t="s">
        <v>298</v>
      </c>
      <c r="C206" t="s">
        <v>301</v>
      </c>
      <c r="D206">
        <v>74</v>
      </c>
      <c r="E206" t="str">
        <f>VLOOKUP(D206,'Grades Lookup'!$A$14:$B$15,2,TRUE)</f>
        <v>inj</v>
      </c>
    </row>
    <row r="207" spans="1:5" x14ac:dyDescent="0.3">
      <c r="A207" t="s">
        <v>555</v>
      </c>
      <c r="B207" t="s">
        <v>292</v>
      </c>
      <c r="C207" t="s">
        <v>370</v>
      </c>
      <c r="D207">
        <v>73</v>
      </c>
      <c r="E207" t="str">
        <f>VLOOKUP(D207,'Grades Lookup'!$A$14:$B$15,2,TRUE)</f>
        <v>inj</v>
      </c>
    </row>
    <row r="208" spans="1:5" x14ac:dyDescent="0.3">
      <c r="A208" t="s">
        <v>513</v>
      </c>
      <c r="B208" t="s">
        <v>298</v>
      </c>
      <c r="C208" t="s">
        <v>312</v>
      </c>
      <c r="D208">
        <v>71</v>
      </c>
      <c r="E208" t="str">
        <f>VLOOKUP(D208,'Grades Lookup'!$A$14:$B$15,2,TRUE)</f>
        <v>inj</v>
      </c>
    </row>
    <row r="209" spans="1:5" x14ac:dyDescent="0.3">
      <c r="A209" t="s">
        <v>140</v>
      </c>
      <c r="B209" t="s">
        <v>325</v>
      </c>
      <c r="C209" t="s">
        <v>385</v>
      </c>
      <c r="D209">
        <v>71</v>
      </c>
      <c r="E209" t="str">
        <f>VLOOKUP(D209,'Grades Lookup'!$A$14:$B$15,2,TRUE)</f>
        <v>inj</v>
      </c>
    </row>
    <row r="210" spans="1:5" x14ac:dyDescent="0.3">
      <c r="A210" t="s">
        <v>591</v>
      </c>
      <c r="B210" t="s">
        <v>332</v>
      </c>
      <c r="C210" t="s">
        <v>307</v>
      </c>
      <c r="D210">
        <v>71</v>
      </c>
      <c r="E210" t="str">
        <f>VLOOKUP(D210,'Grades Lookup'!$A$14:$B$15,2,TRUE)</f>
        <v>inj</v>
      </c>
    </row>
    <row r="211" spans="1:5" x14ac:dyDescent="0.3">
      <c r="A211" t="s">
        <v>678</v>
      </c>
      <c r="B211" t="s">
        <v>303</v>
      </c>
      <c r="C211" t="s">
        <v>378</v>
      </c>
      <c r="D211">
        <v>71</v>
      </c>
      <c r="E211" t="str">
        <f>VLOOKUP(D211,'Grades Lookup'!$A$14:$B$15,2,TRUE)</f>
        <v>inj</v>
      </c>
    </row>
    <row r="212" spans="1:5" x14ac:dyDescent="0.3">
      <c r="A212" t="s">
        <v>338</v>
      </c>
      <c r="B212" t="s">
        <v>339</v>
      </c>
      <c r="C212" t="s">
        <v>328</v>
      </c>
      <c r="D212">
        <v>70</v>
      </c>
      <c r="E212" t="str">
        <f>VLOOKUP(D212,'Grades Lookup'!$A$14:$B$15,2,TRUE)</f>
        <v>inj</v>
      </c>
    </row>
    <row r="213" spans="1:5" x14ac:dyDescent="0.3">
      <c r="A213" t="s">
        <v>569</v>
      </c>
      <c r="B213" t="s">
        <v>298</v>
      </c>
      <c r="C213" t="s">
        <v>364</v>
      </c>
      <c r="D213">
        <v>69</v>
      </c>
      <c r="E213" t="str">
        <f>VLOOKUP(D213,'Grades Lookup'!$A$14:$B$15,2,TRUE)</f>
        <v>inj</v>
      </c>
    </row>
    <row r="214" spans="1:5" x14ac:dyDescent="0.3">
      <c r="A214" t="s">
        <v>336</v>
      </c>
      <c r="B214" t="s">
        <v>321</v>
      </c>
      <c r="C214" t="s">
        <v>337</v>
      </c>
      <c r="D214">
        <v>68</v>
      </c>
      <c r="E214" t="str">
        <f>VLOOKUP(D214,'Grades Lookup'!$A$14:$B$15,2,TRUE)</f>
        <v>inj</v>
      </c>
    </row>
    <row r="215" spans="1:5" x14ac:dyDescent="0.3">
      <c r="A215" t="s">
        <v>88</v>
      </c>
      <c r="B215" t="s">
        <v>362</v>
      </c>
      <c r="C215" t="s">
        <v>346</v>
      </c>
      <c r="D215">
        <v>68</v>
      </c>
      <c r="E215" t="str">
        <f>VLOOKUP(D215,'Grades Lookup'!$A$14:$B$15,2,TRUE)</f>
        <v>inj</v>
      </c>
    </row>
    <row r="216" spans="1:5" x14ac:dyDescent="0.3">
      <c r="A216" t="s">
        <v>515</v>
      </c>
      <c r="B216" t="s">
        <v>292</v>
      </c>
      <c r="C216" t="s">
        <v>316</v>
      </c>
      <c r="D216">
        <v>68</v>
      </c>
      <c r="E216" t="str">
        <f>VLOOKUP(D216,'Grades Lookup'!$A$14:$B$15,2,TRUE)</f>
        <v>inj</v>
      </c>
    </row>
    <row r="217" spans="1:5" x14ac:dyDescent="0.3">
      <c r="A217" t="s">
        <v>528</v>
      </c>
      <c r="B217" t="s">
        <v>325</v>
      </c>
      <c r="C217" t="s">
        <v>358</v>
      </c>
      <c r="D217">
        <v>68</v>
      </c>
      <c r="E217" t="str">
        <f>VLOOKUP(D217,'Grades Lookup'!$A$14:$B$15,2,TRUE)</f>
        <v>inj</v>
      </c>
    </row>
    <row r="218" spans="1:5" x14ac:dyDescent="0.3">
      <c r="A218" t="s">
        <v>665</v>
      </c>
      <c r="B218" t="s">
        <v>298</v>
      </c>
      <c r="C218" t="s">
        <v>304</v>
      </c>
      <c r="D218">
        <v>67</v>
      </c>
      <c r="E218" t="str">
        <f>VLOOKUP(D218,'Grades Lookup'!$A$14:$B$15,2,TRUE)</f>
        <v>inj</v>
      </c>
    </row>
    <row r="219" spans="1:5" x14ac:dyDescent="0.3">
      <c r="A219" t="s">
        <v>396</v>
      </c>
      <c r="B219" t="s">
        <v>325</v>
      </c>
      <c r="C219" t="s">
        <v>368</v>
      </c>
      <c r="D219">
        <v>66</v>
      </c>
      <c r="E219" t="str">
        <f>VLOOKUP(D219,'Grades Lookup'!$A$14:$B$15,2,TRUE)</f>
        <v>inj</v>
      </c>
    </row>
    <row r="220" spans="1:5" x14ac:dyDescent="0.3">
      <c r="A220" t="s">
        <v>484</v>
      </c>
      <c r="B220" t="s">
        <v>303</v>
      </c>
      <c r="C220" t="s">
        <v>358</v>
      </c>
      <c r="D220">
        <v>66</v>
      </c>
      <c r="E220" t="str">
        <f>VLOOKUP(D220,'Grades Lookup'!$A$14:$B$15,2,TRUE)</f>
        <v>inj</v>
      </c>
    </row>
    <row r="221" spans="1:5" x14ac:dyDescent="0.3">
      <c r="A221" t="s">
        <v>496</v>
      </c>
      <c r="B221" t="s">
        <v>303</v>
      </c>
      <c r="C221" t="s">
        <v>301</v>
      </c>
      <c r="D221">
        <v>66</v>
      </c>
      <c r="E221" t="str">
        <f>VLOOKUP(D221,'Grades Lookup'!$A$14:$B$15,2,TRUE)</f>
        <v>inj</v>
      </c>
    </row>
    <row r="222" spans="1:5" x14ac:dyDescent="0.3">
      <c r="A222" t="s">
        <v>414</v>
      </c>
      <c r="B222" t="s">
        <v>309</v>
      </c>
      <c r="C222" t="s">
        <v>346</v>
      </c>
      <c r="D222">
        <v>65</v>
      </c>
      <c r="E222" t="str">
        <f>VLOOKUP(D222,'Grades Lookup'!$A$14:$B$15,2,TRUE)</f>
        <v>inj</v>
      </c>
    </row>
    <row r="223" spans="1:5" x14ac:dyDescent="0.3">
      <c r="A223" t="s">
        <v>564</v>
      </c>
      <c r="B223" t="s">
        <v>298</v>
      </c>
      <c r="C223" t="s">
        <v>368</v>
      </c>
      <c r="D223">
        <v>65</v>
      </c>
      <c r="E223" t="str">
        <f>VLOOKUP(D223,'Grades Lookup'!$A$14:$B$15,2,TRUE)</f>
        <v>inj</v>
      </c>
    </row>
    <row r="224" spans="1:5" x14ac:dyDescent="0.3">
      <c r="A224" t="s">
        <v>482</v>
      </c>
      <c r="B224" t="s">
        <v>298</v>
      </c>
      <c r="C224" t="s">
        <v>310</v>
      </c>
      <c r="D224">
        <v>63</v>
      </c>
      <c r="E224" t="str">
        <f>VLOOKUP(D224,'Grades Lookup'!$A$14:$B$15,2,TRUE)</f>
        <v>inj</v>
      </c>
    </row>
    <row r="225" spans="1:5" x14ac:dyDescent="0.3">
      <c r="A225" t="s">
        <v>565</v>
      </c>
      <c r="B225" t="s">
        <v>362</v>
      </c>
      <c r="C225" t="s">
        <v>409</v>
      </c>
      <c r="D225">
        <v>63</v>
      </c>
      <c r="E225" t="str">
        <f>VLOOKUP(D225,'Grades Lookup'!$A$14:$B$15,2,TRUE)</f>
        <v>inj</v>
      </c>
    </row>
    <row r="226" spans="1:5" x14ac:dyDescent="0.3">
      <c r="A226" t="s">
        <v>372</v>
      </c>
      <c r="B226" t="s">
        <v>309</v>
      </c>
      <c r="C226" t="s">
        <v>368</v>
      </c>
      <c r="D226">
        <v>62</v>
      </c>
      <c r="E226" t="str">
        <f>VLOOKUP(D226,'Grades Lookup'!$A$14:$B$15,2,TRUE)</f>
        <v>inj</v>
      </c>
    </row>
    <row r="227" spans="1:5" x14ac:dyDescent="0.3">
      <c r="A227" t="s">
        <v>419</v>
      </c>
      <c r="B227" t="s">
        <v>303</v>
      </c>
      <c r="C227" t="s">
        <v>368</v>
      </c>
      <c r="D227">
        <v>61</v>
      </c>
      <c r="E227" t="str">
        <f>VLOOKUP(D227,'Grades Lookup'!$A$14:$B$15,2,TRUE)</f>
        <v>inj</v>
      </c>
    </row>
    <row r="228" spans="1:5" x14ac:dyDescent="0.3">
      <c r="A228" t="s">
        <v>587</v>
      </c>
      <c r="B228" t="s">
        <v>332</v>
      </c>
      <c r="C228" t="s">
        <v>385</v>
      </c>
      <c r="D228">
        <v>61</v>
      </c>
      <c r="E228" t="str">
        <f>VLOOKUP(D228,'Grades Lookup'!$A$14:$B$15,2,TRUE)</f>
        <v>inj</v>
      </c>
    </row>
    <row r="229" spans="1:5" x14ac:dyDescent="0.3">
      <c r="A229" t="s">
        <v>674</v>
      </c>
      <c r="B229" t="s">
        <v>298</v>
      </c>
      <c r="C229" t="s">
        <v>307</v>
      </c>
      <c r="D229">
        <v>61</v>
      </c>
      <c r="E229" t="str">
        <f>VLOOKUP(D229,'Grades Lookup'!$A$14:$B$15,2,TRUE)</f>
        <v>inj</v>
      </c>
    </row>
    <row r="230" spans="1:5" x14ac:dyDescent="0.3">
      <c r="A230" t="s">
        <v>681</v>
      </c>
      <c r="B230" t="s">
        <v>321</v>
      </c>
      <c r="C230" t="s">
        <v>352</v>
      </c>
      <c r="D230">
        <v>61</v>
      </c>
      <c r="E230" t="str">
        <f>VLOOKUP(D230,'Grades Lookup'!$A$14:$B$15,2,TRUE)</f>
        <v>inj</v>
      </c>
    </row>
    <row r="231" spans="1:5" x14ac:dyDescent="0.3">
      <c r="A231" t="s">
        <v>691</v>
      </c>
      <c r="B231" t="s">
        <v>303</v>
      </c>
      <c r="C231" t="s">
        <v>301</v>
      </c>
      <c r="D231">
        <v>61</v>
      </c>
      <c r="E231" t="str">
        <f>VLOOKUP(D231,'Grades Lookup'!$A$14:$B$15,2,TRUE)</f>
        <v>inj</v>
      </c>
    </row>
    <row r="232" spans="1:5" x14ac:dyDescent="0.3">
      <c r="A232" t="s">
        <v>493</v>
      </c>
      <c r="B232" t="s">
        <v>348</v>
      </c>
      <c r="C232" t="s">
        <v>409</v>
      </c>
      <c r="D232">
        <v>60</v>
      </c>
      <c r="E232" t="str">
        <f>VLOOKUP(D232,'Grades Lookup'!$A$14:$B$15,2,TRUE)</f>
        <v>inj</v>
      </c>
    </row>
    <row r="233" spans="1:5" x14ac:dyDescent="0.3">
      <c r="A233" t="s">
        <v>483</v>
      </c>
      <c r="B233" t="s">
        <v>362</v>
      </c>
      <c r="C233" t="s">
        <v>404</v>
      </c>
      <c r="D233">
        <v>59</v>
      </c>
      <c r="E233" t="str">
        <f>VLOOKUP(D233,'Grades Lookup'!$A$14:$B$15,2,TRUE)</f>
        <v>inj</v>
      </c>
    </row>
    <row r="234" spans="1:5" x14ac:dyDescent="0.3">
      <c r="A234" t="s">
        <v>541</v>
      </c>
      <c r="B234" t="s">
        <v>309</v>
      </c>
      <c r="C234" t="s">
        <v>299</v>
      </c>
      <c r="D234">
        <v>59</v>
      </c>
      <c r="E234" t="str">
        <f>VLOOKUP(D234,'Grades Lookup'!$A$14:$B$15,2,TRUE)</f>
        <v>inj</v>
      </c>
    </row>
    <row r="235" spans="1:5" x14ac:dyDescent="0.3">
      <c r="A235" t="s">
        <v>487</v>
      </c>
      <c r="B235" t="s">
        <v>309</v>
      </c>
      <c r="C235" t="s">
        <v>354</v>
      </c>
      <c r="D235">
        <v>58</v>
      </c>
      <c r="E235" t="str">
        <f>VLOOKUP(D235,'Grades Lookup'!$A$14:$B$15,2,TRUE)</f>
        <v>inj</v>
      </c>
    </row>
    <row r="236" spans="1:5" x14ac:dyDescent="0.3">
      <c r="A236" t="s">
        <v>529</v>
      </c>
      <c r="B236" t="s">
        <v>303</v>
      </c>
      <c r="C236" t="s">
        <v>409</v>
      </c>
      <c r="D236">
        <v>58</v>
      </c>
      <c r="E236" t="str">
        <f>VLOOKUP(D236,'Grades Lookup'!$A$14:$B$15,2,TRUE)</f>
        <v>inj</v>
      </c>
    </row>
    <row r="237" spans="1:5" x14ac:dyDescent="0.3">
      <c r="A237" t="s">
        <v>623</v>
      </c>
      <c r="B237" t="s">
        <v>309</v>
      </c>
      <c r="C237" t="s">
        <v>324</v>
      </c>
      <c r="D237">
        <v>58</v>
      </c>
      <c r="E237" t="str">
        <f>VLOOKUP(D237,'Grades Lookup'!$A$14:$B$15,2,TRUE)</f>
        <v>inj</v>
      </c>
    </row>
    <row r="238" spans="1:5" x14ac:dyDescent="0.3">
      <c r="A238" t="s">
        <v>61</v>
      </c>
      <c r="B238" t="s">
        <v>380</v>
      </c>
      <c r="C238" t="s">
        <v>307</v>
      </c>
      <c r="D238">
        <v>57</v>
      </c>
      <c r="E238" t="str">
        <f>VLOOKUP(D238,'Grades Lookup'!$A$14:$B$15,2,TRUE)</f>
        <v>inj</v>
      </c>
    </row>
    <row r="239" spans="1:5" x14ac:dyDescent="0.3">
      <c r="A239" t="s">
        <v>466</v>
      </c>
      <c r="B239" t="s">
        <v>321</v>
      </c>
      <c r="C239" t="s">
        <v>335</v>
      </c>
      <c r="D239">
        <v>57</v>
      </c>
      <c r="E239" t="str">
        <f>VLOOKUP(D239,'Grades Lookup'!$A$14:$B$15,2,TRUE)</f>
        <v>inj</v>
      </c>
    </row>
    <row r="240" spans="1:5" x14ac:dyDescent="0.3">
      <c r="A240" t="s">
        <v>609</v>
      </c>
      <c r="B240" t="s">
        <v>309</v>
      </c>
      <c r="C240" t="s">
        <v>337</v>
      </c>
      <c r="D240">
        <v>57</v>
      </c>
      <c r="E240" t="str">
        <f>VLOOKUP(D240,'Grades Lookup'!$A$14:$B$15,2,TRUE)</f>
        <v>inj</v>
      </c>
    </row>
    <row r="241" spans="1:5" x14ac:dyDescent="0.3">
      <c r="A241" t="s">
        <v>501</v>
      </c>
      <c r="B241" t="s">
        <v>298</v>
      </c>
      <c r="C241" t="s">
        <v>404</v>
      </c>
      <c r="D241">
        <v>56</v>
      </c>
      <c r="E241" t="str">
        <f>VLOOKUP(D241,'Grades Lookup'!$A$14:$B$15,2,TRUE)</f>
        <v>inj</v>
      </c>
    </row>
    <row r="242" spans="1:5" x14ac:dyDescent="0.3">
      <c r="A242" t="s">
        <v>582</v>
      </c>
      <c r="B242" t="s">
        <v>325</v>
      </c>
      <c r="C242" t="s">
        <v>354</v>
      </c>
      <c r="D242">
        <v>55</v>
      </c>
      <c r="E242" t="str">
        <f>VLOOKUP(D242,'Grades Lookup'!$A$14:$B$15,2,TRUE)</f>
        <v>inj</v>
      </c>
    </row>
    <row r="243" spans="1:5" x14ac:dyDescent="0.3">
      <c r="A243" t="s">
        <v>622</v>
      </c>
      <c r="B243" t="s">
        <v>298</v>
      </c>
      <c r="C243" t="s">
        <v>322</v>
      </c>
      <c r="D243">
        <v>55</v>
      </c>
      <c r="E243" t="str">
        <f>VLOOKUP(D243,'Grades Lookup'!$A$14:$B$15,2,TRUE)</f>
        <v>inj</v>
      </c>
    </row>
    <row r="244" spans="1:5" x14ac:dyDescent="0.3">
      <c r="A244" t="s">
        <v>427</v>
      </c>
      <c r="B244" t="s">
        <v>298</v>
      </c>
      <c r="C244" t="s">
        <v>337</v>
      </c>
      <c r="D244">
        <v>54</v>
      </c>
      <c r="E244" t="str">
        <f>VLOOKUP(D244,'Grades Lookup'!$A$14:$B$15,2,TRUE)</f>
        <v>inj</v>
      </c>
    </row>
    <row r="245" spans="1:5" x14ac:dyDescent="0.3">
      <c r="A245" t="s">
        <v>136</v>
      </c>
      <c r="B245" t="s">
        <v>334</v>
      </c>
      <c r="C245" t="s">
        <v>307</v>
      </c>
      <c r="D245">
        <v>54</v>
      </c>
      <c r="E245" t="str">
        <f>VLOOKUP(D245,'Grades Lookup'!$A$14:$B$15,2,TRUE)</f>
        <v>inj</v>
      </c>
    </row>
    <row r="246" spans="1:5" x14ac:dyDescent="0.3">
      <c r="A246" t="s">
        <v>503</v>
      </c>
      <c r="B246" t="s">
        <v>321</v>
      </c>
      <c r="C246" t="s">
        <v>404</v>
      </c>
      <c r="D246">
        <v>54</v>
      </c>
      <c r="E246" t="str">
        <f>VLOOKUP(D246,'Grades Lookup'!$A$14:$B$15,2,TRUE)</f>
        <v>inj</v>
      </c>
    </row>
    <row r="247" spans="1:5" x14ac:dyDescent="0.3">
      <c r="A247" t="s">
        <v>505</v>
      </c>
      <c r="B247" t="s">
        <v>325</v>
      </c>
      <c r="C247" t="s">
        <v>404</v>
      </c>
      <c r="D247">
        <v>54</v>
      </c>
      <c r="E247" t="str">
        <f>VLOOKUP(D247,'Grades Lookup'!$A$14:$B$15,2,TRUE)</f>
        <v>inj</v>
      </c>
    </row>
    <row r="248" spans="1:5" x14ac:dyDescent="0.3">
      <c r="A248" t="s">
        <v>467</v>
      </c>
      <c r="B248" t="s">
        <v>303</v>
      </c>
      <c r="C248" t="s">
        <v>301</v>
      </c>
      <c r="D248">
        <v>53</v>
      </c>
      <c r="E248" t="str">
        <f>VLOOKUP(D248,'Grades Lookup'!$A$14:$B$15,2,TRUE)</f>
        <v>inj</v>
      </c>
    </row>
    <row r="249" spans="1:5" x14ac:dyDescent="0.3">
      <c r="A249" t="s">
        <v>497</v>
      </c>
      <c r="B249" t="s">
        <v>309</v>
      </c>
      <c r="C249" t="s">
        <v>310</v>
      </c>
      <c r="D249">
        <v>53</v>
      </c>
      <c r="E249" t="str">
        <f>VLOOKUP(D249,'Grades Lookup'!$A$14:$B$15,2,TRUE)</f>
        <v>inj</v>
      </c>
    </row>
    <row r="250" spans="1:5" x14ac:dyDescent="0.3">
      <c r="A250" t="s">
        <v>511</v>
      </c>
      <c r="B250" t="s">
        <v>298</v>
      </c>
      <c r="C250" t="s">
        <v>364</v>
      </c>
      <c r="D250">
        <v>52</v>
      </c>
      <c r="E250" t="str">
        <f>VLOOKUP(D250,'Grades Lookup'!$A$14:$B$15,2,TRUE)</f>
        <v>inj</v>
      </c>
    </row>
    <row r="251" spans="1:5" x14ac:dyDescent="0.3">
      <c r="A251" t="s">
        <v>514</v>
      </c>
      <c r="B251" t="s">
        <v>303</v>
      </c>
      <c r="C251" t="s">
        <v>385</v>
      </c>
      <c r="D251">
        <v>52</v>
      </c>
      <c r="E251" t="str">
        <f>VLOOKUP(D251,'Grades Lookup'!$A$14:$B$15,2,TRUE)</f>
        <v>inj</v>
      </c>
    </row>
    <row r="252" spans="1:5" x14ac:dyDescent="0.3">
      <c r="A252" t="s">
        <v>440</v>
      </c>
      <c r="B252" t="s">
        <v>309</v>
      </c>
      <c r="C252" t="s">
        <v>299</v>
      </c>
      <c r="D252">
        <v>51</v>
      </c>
      <c r="E252" t="str">
        <f>VLOOKUP(D252,'Grades Lookup'!$A$14:$B$15,2,TRUE)</f>
        <v>inj</v>
      </c>
    </row>
    <row r="253" spans="1:5" x14ac:dyDescent="0.3">
      <c r="A253" t="s">
        <v>130</v>
      </c>
      <c r="B253" t="s">
        <v>325</v>
      </c>
      <c r="C253" t="s">
        <v>378</v>
      </c>
      <c r="D253">
        <v>51</v>
      </c>
      <c r="E253" t="str">
        <f>VLOOKUP(D253,'Grades Lookup'!$A$14:$B$15,2,TRUE)</f>
        <v>inj</v>
      </c>
    </row>
    <row r="254" spans="1:5" x14ac:dyDescent="0.3">
      <c r="A254" t="s">
        <v>480</v>
      </c>
      <c r="B254" t="s">
        <v>309</v>
      </c>
      <c r="C254" t="s">
        <v>404</v>
      </c>
      <c r="D254">
        <v>49</v>
      </c>
      <c r="E254" t="e">
        <f>VLOOKUP(D254,'Grades Lookup'!$A$14:$B$15,2,TRUE)</f>
        <v>#N/A</v>
      </c>
    </row>
    <row r="255" spans="1:5" x14ac:dyDescent="0.3">
      <c r="A255" t="s">
        <v>502</v>
      </c>
      <c r="B255" t="s">
        <v>309</v>
      </c>
      <c r="C255" t="s">
        <v>358</v>
      </c>
      <c r="D255">
        <v>49</v>
      </c>
      <c r="E255" t="e">
        <f>VLOOKUP(D255,'Grades Lookup'!$A$14:$B$15,2,TRUE)</f>
        <v>#N/A</v>
      </c>
    </row>
    <row r="256" spans="1:5" x14ac:dyDescent="0.3">
      <c r="A256" t="s">
        <v>557</v>
      </c>
      <c r="B256" t="s">
        <v>334</v>
      </c>
      <c r="C256" t="s">
        <v>324</v>
      </c>
      <c r="D256">
        <v>49</v>
      </c>
      <c r="E256" t="e">
        <f>VLOOKUP(D256,'Grades Lookup'!$A$14:$B$15,2,TRUE)</f>
        <v>#N/A</v>
      </c>
    </row>
    <row r="257" spans="1:5" x14ac:dyDescent="0.3">
      <c r="A257" t="s">
        <v>633</v>
      </c>
      <c r="B257" t="s">
        <v>298</v>
      </c>
      <c r="C257" t="s">
        <v>304</v>
      </c>
      <c r="D257">
        <v>49</v>
      </c>
      <c r="E257" t="e">
        <f>VLOOKUP(D257,'Grades Lookup'!$A$14:$B$15,2,TRUE)</f>
        <v>#N/A</v>
      </c>
    </row>
    <row r="258" spans="1:5" x14ac:dyDescent="0.3">
      <c r="A258" t="s">
        <v>667</v>
      </c>
      <c r="B258" t="s">
        <v>309</v>
      </c>
      <c r="C258" t="s">
        <v>364</v>
      </c>
      <c r="D258">
        <v>49</v>
      </c>
      <c r="E258" t="e">
        <f>VLOOKUP(D258,'Grades Lookup'!$A$14:$B$15,2,TRUE)</f>
        <v>#N/A</v>
      </c>
    </row>
    <row r="259" spans="1:5" x14ac:dyDescent="0.3">
      <c r="A259" t="s">
        <v>42</v>
      </c>
      <c r="B259" t="s">
        <v>332</v>
      </c>
      <c r="C259" t="s">
        <v>299</v>
      </c>
      <c r="D259">
        <v>48</v>
      </c>
      <c r="E259" t="e">
        <f>VLOOKUP(D259,'Grades Lookup'!$A$14:$B$15,2,TRUE)</f>
        <v>#N/A</v>
      </c>
    </row>
    <row r="260" spans="1:5" x14ac:dyDescent="0.3">
      <c r="A260" t="s">
        <v>24</v>
      </c>
      <c r="B260" t="s">
        <v>380</v>
      </c>
      <c r="C260" t="s">
        <v>306</v>
      </c>
      <c r="D260">
        <v>48</v>
      </c>
      <c r="E260" t="e">
        <f>VLOOKUP(D260,'Grades Lookup'!$A$14:$B$15,2,TRUE)</f>
        <v>#N/A</v>
      </c>
    </row>
    <row r="261" spans="1:5" x14ac:dyDescent="0.3">
      <c r="A261" t="s">
        <v>395</v>
      </c>
      <c r="B261" t="s">
        <v>309</v>
      </c>
      <c r="C261" t="s">
        <v>355</v>
      </c>
      <c r="D261">
        <v>47</v>
      </c>
      <c r="E261" t="e">
        <f>VLOOKUP(D261,'Grades Lookup'!$A$14:$B$15,2,TRUE)</f>
        <v>#N/A</v>
      </c>
    </row>
    <row r="262" spans="1:5" x14ac:dyDescent="0.3">
      <c r="A262" t="s">
        <v>540</v>
      </c>
      <c r="B262" t="s">
        <v>309</v>
      </c>
      <c r="C262" t="s">
        <v>391</v>
      </c>
      <c r="D262">
        <v>47</v>
      </c>
      <c r="E262" t="e">
        <f>VLOOKUP(D262,'Grades Lookup'!$A$14:$B$15,2,TRUE)</f>
        <v>#N/A</v>
      </c>
    </row>
    <row r="263" spans="1:5" x14ac:dyDescent="0.3">
      <c r="A263" t="s">
        <v>10</v>
      </c>
      <c r="B263" t="s">
        <v>325</v>
      </c>
      <c r="C263" t="s">
        <v>322</v>
      </c>
      <c r="D263">
        <v>47</v>
      </c>
      <c r="E263" t="e">
        <f>VLOOKUP(D263,'Grades Lookup'!$A$14:$B$15,2,TRUE)</f>
        <v>#N/A</v>
      </c>
    </row>
    <row r="264" spans="1:5" x14ac:dyDescent="0.3">
      <c r="A264" t="s">
        <v>235</v>
      </c>
      <c r="B264" t="s">
        <v>303</v>
      </c>
      <c r="C264" t="s">
        <v>335</v>
      </c>
      <c r="D264">
        <v>46</v>
      </c>
      <c r="E264" t="e">
        <f>VLOOKUP(D264,'Grades Lookup'!$A$14:$B$15,2,TRUE)</f>
        <v>#N/A</v>
      </c>
    </row>
    <row r="265" spans="1:5" x14ac:dyDescent="0.3">
      <c r="A265" t="s">
        <v>437</v>
      </c>
      <c r="B265" t="s">
        <v>303</v>
      </c>
      <c r="C265" t="s">
        <v>324</v>
      </c>
      <c r="D265">
        <v>46</v>
      </c>
      <c r="E265" t="e">
        <f>VLOOKUP(D265,'Grades Lookup'!$A$14:$B$15,2,TRUE)</f>
        <v>#N/A</v>
      </c>
    </row>
    <row r="266" spans="1:5" x14ac:dyDescent="0.3">
      <c r="A266" t="s">
        <v>454</v>
      </c>
      <c r="B266" t="s">
        <v>348</v>
      </c>
      <c r="C266" t="s">
        <v>364</v>
      </c>
      <c r="D266">
        <v>46</v>
      </c>
      <c r="E266" t="e">
        <f>VLOOKUP(D266,'Grades Lookup'!$A$14:$B$15,2,TRUE)</f>
        <v>#N/A</v>
      </c>
    </row>
    <row r="267" spans="1:5" x14ac:dyDescent="0.3">
      <c r="A267" t="s">
        <v>539</v>
      </c>
      <c r="B267" t="s">
        <v>380</v>
      </c>
      <c r="C267" t="s">
        <v>385</v>
      </c>
      <c r="D267">
        <v>46</v>
      </c>
      <c r="E267" t="e">
        <f>VLOOKUP(D267,'Grades Lookup'!$A$14:$B$15,2,TRUE)</f>
        <v>#N/A</v>
      </c>
    </row>
    <row r="268" spans="1:5" x14ac:dyDescent="0.3">
      <c r="A268" t="s">
        <v>239</v>
      </c>
      <c r="B268" t="s">
        <v>332</v>
      </c>
      <c r="C268" t="s">
        <v>385</v>
      </c>
      <c r="D268">
        <v>46</v>
      </c>
      <c r="E268" t="e">
        <f>VLOOKUP(D268,'Grades Lookup'!$A$14:$B$15,2,TRUE)</f>
        <v>#N/A</v>
      </c>
    </row>
    <row r="269" spans="1:5" x14ac:dyDescent="0.3">
      <c r="A269" t="s">
        <v>548</v>
      </c>
      <c r="B269" t="s">
        <v>309</v>
      </c>
      <c r="C269" t="s">
        <v>370</v>
      </c>
      <c r="D269">
        <v>46</v>
      </c>
      <c r="E269" t="e">
        <f>VLOOKUP(D269,'Grades Lookup'!$A$14:$B$15,2,TRUE)</f>
        <v>#N/A</v>
      </c>
    </row>
    <row r="270" spans="1:5" x14ac:dyDescent="0.3">
      <c r="A270" t="s">
        <v>645</v>
      </c>
      <c r="B270" t="s">
        <v>298</v>
      </c>
      <c r="C270" t="s">
        <v>364</v>
      </c>
      <c r="D270">
        <v>46</v>
      </c>
      <c r="E270" t="e">
        <f>VLOOKUP(D270,'Grades Lookup'!$A$14:$B$15,2,TRUE)</f>
        <v>#N/A</v>
      </c>
    </row>
    <row r="271" spans="1:5" x14ac:dyDescent="0.3">
      <c r="A271" t="s">
        <v>18</v>
      </c>
      <c r="B271" t="s">
        <v>339</v>
      </c>
      <c r="C271" t="s">
        <v>301</v>
      </c>
      <c r="D271">
        <v>45</v>
      </c>
      <c r="E271" t="e">
        <f>VLOOKUP(D271,'Grades Lookup'!$A$14:$B$15,2,TRUE)</f>
        <v>#N/A</v>
      </c>
    </row>
    <row r="272" spans="1:5" x14ac:dyDescent="0.3">
      <c r="A272" t="s">
        <v>408</v>
      </c>
      <c r="B272" t="s">
        <v>348</v>
      </c>
      <c r="C272" t="s">
        <v>409</v>
      </c>
      <c r="D272">
        <v>45</v>
      </c>
      <c r="E272" t="e">
        <f>VLOOKUP(D272,'Grades Lookup'!$A$14:$B$15,2,TRUE)</f>
        <v>#N/A</v>
      </c>
    </row>
    <row r="273" spans="1:5" x14ac:dyDescent="0.3">
      <c r="A273" t="s">
        <v>428</v>
      </c>
      <c r="B273" t="s">
        <v>298</v>
      </c>
      <c r="C273" t="s">
        <v>312</v>
      </c>
      <c r="D273">
        <v>45</v>
      </c>
      <c r="E273" t="e">
        <f>VLOOKUP(D273,'Grades Lookup'!$A$14:$B$15,2,TRUE)</f>
        <v>#N/A</v>
      </c>
    </row>
    <row r="274" spans="1:5" x14ac:dyDescent="0.3">
      <c r="A274" t="s">
        <v>430</v>
      </c>
      <c r="B274" t="s">
        <v>332</v>
      </c>
      <c r="C274" t="s">
        <v>391</v>
      </c>
      <c r="D274">
        <v>45</v>
      </c>
      <c r="E274" t="e">
        <f>VLOOKUP(D274,'Grades Lookup'!$A$14:$B$15,2,TRUE)</f>
        <v>#N/A</v>
      </c>
    </row>
    <row r="275" spans="1:5" x14ac:dyDescent="0.3">
      <c r="A275" t="s">
        <v>512</v>
      </c>
      <c r="B275" t="s">
        <v>332</v>
      </c>
      <c r="C275" t="s">
        <v>330</v>
      </c>
      <c r="D275">
        <v>45</v>
      </c>
      <c r="E275" t="e">
        <f>VLOOKUP(D275,'Grades Lookup'!$A$14:$B$15,2,TRUE)</f>
        <v>#N/A</v>
      </c>
    </row>
    <row r="276" spans="1:5" x14ac:dyDescent="0.3">
      <c r="A276" t="s">
        <v>670</v>
      </c>
      <c r="B276" t="s">
        <v>309</v>
      </c>
      <c r="C276" t="s">
        <v>355</v>
      </c>
      <c r="D276">
        <v>45</v>
      </c>
      <c r="E276" t="e">
        <f>VLOOKUP(D276,'Grades Lookup'!$A$14:$B$15,2,TRUE)</f>
        <v>#N/A</v>
      </c>
    </row>
    <row r="277" spans="1:5" x14ac:dyDescent="0.3">
      <c r="A277" t="s">
        <v>424</v>
      </c>
      <c r="B277" t="s">
        <v>298</v>
      </c>
      <c r="C277" t="s">
        <v>307</v>
      </c>
      <c r="D277">
        <v>44</v>
      </c>
      <c r="E277" t="e">
        <f>VLOOKUP(D277,'Grades Lookup'!$A$14:$B$15,2,TRUE)</f>
        <v>#N/A</v>
      </c>
    </row>
    <row r="278" spans="1:5" x14ac:dyDescent="0.3">
      <c r="A278" t="s">
        <v>185</v>
      </c>
      <c r="B278" t="s">
        <v>353</v>
      </c>
      <c r="C278" t="s">
        <v>328</v>
      </c>
      <c r="D278">
        <v>44</v>
      </c>
      <c r="E278" t="e">
        <f>VLOOKUP(D278,'Grades Lookup'!$A$14:$B$15,2,TRUE)</f>
        <v>#N/A</v>
      </c>
    </row>
    <row r="279" spans="1:5" x14ac:dyDescent="0.3">
      <c r="A279" t="s">
        <v>115</v>
      </c>
      <c r="B279" t="s">
        <v>334</v>
      </c>
      <c r="C279" t="s">
        <v>310</v>
      </c>
      <c r="D279">
        <v>44</v>
      </c>
      <c r="E279" t="e">
        <f>VLOOKUP(D279,'Grades Lookup'!$A$14:$B$15,2,TRUE)</f>
        <v>#N/A</v>
      </c>
    </row>
    <row r="280" spans="1:5" x14ac:dyDescent="0.3">
      <c r="A280" t="s">
        <v>580</v>
      </c>
      <c r="B280" t="s">
        <v>303</v>
      </c>
      <c r="C280" t="s">
        <v>368</v>
      </c>
      <c r="D280">
        <v>44</v>
      </c>
      <c r="E280" t="e">
        <f>VLOOKUP(D280,'Grades Lookup'!$A$14:$B$15,2,TRUE)</f>
        <v>#N/A</v>
      </c>
    </row>
    <row r="281" spans="1:5" x14ac:dyDescent="0.3">
      <c r="A281" t="s">
        <v>327</v>
      </c>
      <c r="B281" t="s">
        <v>298</v>
      </c>
      <c r="C281" t="s">
        <v>328</v>
      </c>
      <c r="D281">
        <v>43</v>
      </c>
      <c r="E281" t="e">
        <f>VLOOKUP(D281,'Grades Lookup'!$A$14:$B$15,2,TRUE)</f>
        <v>#N/A</v>
      </c>
    </row>
    <row r="282" spans="1:5" x14ac:dyDescent="0.3">
      <c r="A282" t="s">
        <v>442</v>
      </c>
      <c r="B282" t="s">
        <v>298</v>
      </c>
      <c r="C282" t="s">
        <v>299</v>
      </c>
      <c r="D282">
        <v>43</v>
      </c>
      <c r="E282" t="e">
        <f>VLOOKUP(D282,'Grades Lookup'!$A$14:$B$15,2,TRUE)</f>
        <v>#N/A</v>
      </c>
    </row>
    <row r="283" spans="1:5" x14ac:dyDescent="0.3">
      <c r="A283" t="s">
        <v>519</v>
      </c>
      <c r="B283" t="s">
        <v>298</v>
      </c>
      <c r="C283" t="s">
        <v>368</v>
      </c>
      <c r="D283">
        <v>43</v>
      </c>
      <c r="E283" t="e">
        <f>VLOOKUP(D283,'Grades Lookup'!$A$14:$B$15,2,TRUE)</f>
        <v>#N/A</v>
      </c>
    </row>
    <row r="284" spans="1:5" x14ac:dyDescent="0.3">
      <c r="A284" t="s">
        <v>114</v>
      </c>
      <c r="B284" t="s">
        <v>303</v>
      </c>
      <c r="C284" t="s">
        <v>310</v>
      </c>
      <c r="D284">
        <v>43</v>
      </c>
      <c r="E284" t="e">
        <f>VLOOKUP(D284,'Grades Lookup'!$A$14:$B$15,2,TRUE)</f>
        <v>#N/A</v>
      </c>
    </row>
    <row r="285" spans="1:5" x14ac:dyDescent="0.3">
      <c r="A285" t="s">
        <v>635</v>
      </c>
      <c r="B285" t="s">
        <v>309</v>
      </c>
      <c r="C285" t="s">
        <v>409</v>
      </c>
      <c r="D285">
        <v>43</v>
      </c>
      <c r="E285" t="e">
        <f>VLOOKUP(D285,'Grades Lookup'!$A$14:$B$15,2,TRUE)</f>
        <v>#N/A</v>
      </c>
    </row>
    <row r="286" spans="1:5" x14ac:dyDescent="0.3">
      <c r="A286" t="s">
        <v>38</v>
      </c>
      <c r="B286" t="s">
        <v>321</v>
      </c>
      <c r="C286" t="s">
        <v>409</v>
      </c>
      <c r="D286">
        <v>43</v>
      </c>
      <c r="E286" t="e">
        <f>VLOOKUP(D286,'Grades Lookup'!$A$14:$B$15,2,TRUE)</f>
        <v>#N/A</v>
      </c>
    </row>
    <row r="287" spans="1:5" x14ac:dyDescent="0.3">
      <c r="A287" t="s">
        <v>297</v>
      </c>
      <c r="B287" t="s">
        <v>298</v>
      </c>
      <c r="C287" t="s">
        <v>299</v>
      </c>
      <c r="D287">
        <v>42</v>
      </c>
      <c r="E287" t="e">
        <f>VLOOKUP(D287,'Grades Lookup'!$A$14:$B$15,2,TRUE)</f>
        <v>#N/A</v>
      </c>
    </row>
    <row r="288" spans="1:5" x14ac:dyDescent="0.3">
      <c r="A288" t="s">
        <v>92</v>
      </c>
      <c r="B288" t="s">
        <v>325</v>
      </c>
      <c r="C288" t="s">
        <v>355</v>
      </c>
      <c r="D288">
        <v>42</v>
      </c>
      <c r="E288" t="e">
        <f>VLOOKUP(D288,'Grades Lookup'!$A$14:$B$15,2,TRUE)</f>
        <v>#N/A</v>
      </c>
    </row>
    <row r="289" spans="1:5" x14ac:dyDescent="0.3">
      <c r="A289" t="s">
        <v>468</v>
      </c>
      <c r="B289" t="s">
        <v>332</v>
      </c>
      <c r="C289" t="s">
        <v>316</v>
      </c>
      <c r="D289">
        <v>42</v>
      </c>
      <c r="E289" t="e">
        <f>VLOOKUP(D289,'Grades Lookup'!$A$14:$B$15,2,TRUE)</f>
        <v>#N/A</v>
      </c>
    </row>
    <row r="290" spans="1:5" x14ac:dyDescent="0.3">
      <c r="A290" t="s">
        <v>500</v>
      </c>
      <c r="B290" t="s">
        <v>321</v>
      </c>
      <c r="C290" t="s">
        <v>352</v>
      </c>
      <c r="D290">
        <v>42</v>
      </c>
      <c r="E290" t="e">
        <f>VLOOKUP(D290,'Grades Lookup'!$A$14:$B$15,2,TRUE)</f>
        <v>#N/A</v>
      </c>
    </row>
    <row r="291" spans="1:5" x14ac:dyDescent="0.3">
      <c r="A291" t="s">
        <v>533</v>
      </c>
      <c r="B291" t="s">
        <v>309</v>
      </c>
      <c r="C291" t="s">
        <v>310</v>
      </c>
      <c r="D291">
        <v>42</v>
      </c>
      <c r="E291" t="e">
        <f>VLOOKUP(D291,'Grades Lookup'!$A$14:$B$15,2,TRUE)</f>
        <v>#N/A</v>
      </c>
    </row>
    <row r="292" spans="1:5" x14ac:dyDescent="0.3">
      <c r="A292" t="s">
        <v>376</v>
      </c>
      <c r="B292" t="s">
        <v>298</v>
      </c>
      <c r="C292" t="s">
        <v>368</v>
      </c>
      <c r="D292">
        <v>41</v>
      </c>
      <c r="E292" t="e">
        <f>VLOOKUP(D292,'Grades Lookup'!$A$14:$B$15,2,TRUE)</f>
        <v>#N/A</v>
      </c>
    </row>
    <row r="293" spans="1:5" x14ac:dyDescent="0.3">
      <c r="A293" t="s">
        <v>89</v>
      </c>
      <c r="B293" t="s">
        <v>339</v>
      </c>
      <c r="C293" t="s">
        <v>312</v>
      </c>
      <c r="D293">
        <v>41</v>
      </c>
      <c r="E293" t="e">
        <f>VLOOKUP(D293,'Grades Lookup'!$A$14:$B$15,2,TRUE)</f>
        <v>#N/A</v>
      </c>
    </row>
    <row r="294" spans="1:5" x14ac:dyDescent="0.3">
      <c r="A294" t="s">
        <v>556</v>
      </c>
      <c r="B294" t="s">
        <v>309</v>
      </c>
      <c r="C294" t="s">
        <v>299</v>
      </c>
      <c r="D294">
        <v>41</v>
      </c>
      <c r="E294" t="e">
        <f>VLOOKUP(D294,'Grades Lookup'!$A$14:$B$15,2,TRUE)</f>
        <v>#N/A</v>
      </c>
    </row>
    <row r="295" spans="1:5" x14ac:dyDescent="0.3">
      <c r="A295" t="s">
        <v>607</v>
      </c>
      <c r="B295" t="s">
        <v>298</v>
      </c>
      <c r="C295" t="s">
        <v>355</v>
      </c>
      <c r="D295">
        <v>41</v>
      </c>
      <c r="E295" t="e">
        <f>VLOOKUP(D295,'Grades Lookup'!$A$14:$B$15,2,TRUE)</f>
        <v>#N/A</v>
      </c>
    </row>
    <row r="296" spans="1:5" x14ac:dyDescent="0.3">
      <c r="A296" t="s">
        <v>636</v>
      </c>
      <c r="B296" t="s">
        <v>309</v>
      </c>
      <c r="C296" t="s">
        <v>304</v>
      </c>
      <c r="D296">
        <v>41</v>
      </c>
      <c r="E296" t="e">
        <f>VLOOKUP(D296,'Grades Lookup'!$A$14:$B$15,2,TRUE)</f>
        <v>#N/A</v>
      </c>
    </row>
    <row r="297" spans="1:5" x14ac:dyDescent="0.3">
      <c r="A297" t="s">
        <v>12</v>
      </c>
      <c r="B297" t="s">
        <v>339</v>
      </c>
      <c r="C297" t="s">
        <v>378</v>
      </c>
      <c r="D297">
        <v>41</v>
      </c>
      <c r="E297" t="e">
        <f>VLOOKUP(D297,'Grades Lookup'!$A$14:$B$15,2,TRUE)</f>
        <v>#N/A</v>
      </c>
    </row>
    <row r="298" spans="1:5" x14ac:dyDescent="0.3">
      <c r="A298" t="s">
        <v>377</v>
      </c>
      <c r="B298" t="s">
        <v>348</v>
      </c>
      <c r="C298" t="s">
        <v>378</v>
      </c>
      <c r="D298">
        <v>40</v>
      </c>
      <c r="E298" t="e">
        <f>VLOOKUP(D298,'Grades Lookup'!$A$14:$B$15,2,TRUE)</f>
        <v>#N/A</v>
      </c>
    </row>
    <row r="299" spans="1:5" x14ac:dyDescent="0.3">
      <c r="A299" t="s">
        <v>81</v>
      </c>
      <c r="B299" t="s">
        <v>321</v>
      </c>
      <c r="C299" t="s">
        <v>330</v>
      </c>
      <c r="D299">
        <v>40</v>
      </c>
      <c r="E299" t="e">
        <f>VLOOKUP(D299,'Grades Lookup'!$A$14:$B$15,2,TRUE)</f>
        <v>#N/A</v>
      </c>
    </row>
    <row r="300" spans="1:5" x14ac:dyDescent="0.3">
      <c r="A300" t="s">
        <v>121</v>
      </c>
      <c r="B300" t="s">
        <v>325</v>
      </c>
      <c r="C300" t="s">
        <v>337</v>
      </c>
      <c r="D300">
        <v>40</v>
      </c>
      <c r="E300" t="e">
        <f>VLOOKUP(D300,'Grades Lookup'!$A$14:$B$15,2,TRUE)</f>
        <v>#N/A</v>
      </c>
    </row>
    <row r="301" spans="1:5" x14ac:dyDescent="0.3">
      <c r="A301" t="s">
        <v>156</v>
      </c>
      <c r="B301" t="s">
        <v>334</v>
      </c>
      <c r="C301" t="s">
        <v>370</v>
      </c>
      <c r="D301">
        <v>40</v>
      </c>
      <c r="E301" t="e">
        <f>VLOOKUP(D301,'Grades Lookup'!$A$14:$B$15,2,TRUE)</f>
        <v>#N/A</v>
      </c>
    </row>
    <row r="302" spans="1:5" x14ac:dyDescent="0.3">
      <c r="A302" t="s">
        <v>458</v>
      </c>
      <c r="B302" t="s">
        <v>309</v>
      </c>
      <c r="C302" t="s">
        <v>310</v>
      </c>
      <c r="D302">
        <v>40</v>
      </c>
      <c r="E302" t="e">
        <f>VLOOKUP(D302,'Grades Lookup'!$A$14:$B$15,2,TRUE)</f>
        <v>#N/A</v>
      </c>
    </row>
    <row r="303" spans="1:5" x14ac:dyDescent="0.3">
      <c r="A303" t="s">
        <v>463</v>
      </c>
      <c r="B303" t="s">
        <v>309</v>
      </c>
      <c r="C303" t="s">
        <v>304</v>
      </c>
      <c r="D303">
        <v>40</v>
      </c>
      <c r="E303" t="e">
        <f>VLOOKUP(D303,'Grades Lookup'!$A$14:$B$15,2,TRUE)</f>
        <v>#N/A</v>
      </c>
    </row>
    <row r="304" spans="1:5" x14ac:dyDescent="0.3">
      <c r="A304" t="s">
        <v>601</v>
      </c>
      <c r="B304" t="s">
        <v>309</v>
      </c>
      <c r="C304" t="s">
        <v>335</v>
      </c>
      <c r="D304">
        <v>40</v>
      </c>
      <c r="E304" t="e">
        <f>VLOOKUP(D304,'Grades Lookup'!$A$14:$B$15,2,TRUE)</f>
        <v>#N/A</v>
      </c>
    </row>
    <row r="305" spans="1:5" x14ac:dyDescent="0.3">
      <c r="A305" t="s">
        <v>687</v>
      </c>
      <c r="B305" t="s">
        <v>298</v>
      </c>
      <c r="C305" t="s">
        <v>378</v>
      </c>
      <c r="D305">
        <v>40</v>
      </c>
      <c r="E305" t="e">
        <f>VLOOKUP(D305,'Grades Lookup'!$A$14:$B$15,2,TRUE)</f>
        <v>#N/A</v>
      </c>
    </row>
    <row r="306" spans="1:5" x14ac:dyDescent="0.3">
      <c r="A306" t="s">
        <v>142</v>
      </c>
      <c r="B306" t="s">
        <v>334</v>
      </c>
      <c r="C306" t="s">
        <v>355</v>
      </c>
      <c r="D306">
        <v>39</v>
      </c>
      <c r="E306" t="e">
        <f>VLOOKUP(D306,'Grades Lookup'!$A$14:$B$15,2,TRUE)</f>
        <v>#N/A</v>
      </c>
    </row>
    <row r="307" spans="1:5" x14ac:dyDescent="0.3">
      <c r="A307" t="s">
        <v>603</v>
      </c>
      <c r="B307" t="s">
        <v>298</v>
      </c>
      <c r="C307" t="s">
        <v>301</v>
      </c>
      <c r="D307">
        <v>39</v>
      </c>
      <c r="E307" t="e">
        <f>VLOOKUP(D307,'Grades Lookup'!$A$14:$B$15,2,TRUE)</f>
        <v>#N/A</v>
      </c>
    </row>
    <row r="308" spans="1:5" x14ac:dyDescent="0.3">
      <c r="A308" t="s">
        <v>137</v>
      </c>
      <c r="B308" t="s">
        <v>325</v>
      </c>
      <c r="C308" t="s">
        <v>301</v>
      </c>
      <c r="D308">
        <v>38</v>
      </c>
      <c r="E308" t="e">
        <f>VLOOKUP(D308,'Grades Lookup'!$A$14:$B$15,2,TRUE)</f>
        <v>#N/A</v>
      </c>
    </row>
    <row r="309" spans="1:5" x14ac:dyDescent="0.3">
      <c r="A309" t="s">
        <v>508</v>
      </c>
      <c r="B309" t="s">
        <v>332</v>
      </c>
      <c r="C309" t="s">
        <v>364</v>
      </c>
      <c r="D309">
        <v>38</v>
      </c>
      <c r="E309" t="e">
        <f>VLOOKUP(D309,'Grades Lookup'!$A$14:$B$15,2,TRUE)</f>
        <v>#N/A</v>
      </c>
    </row>
    <row r="310" spans="1:5" x14ac:dyDescent="0.3">
      <c r="A310" t="s">
        <v>213</v>
      </c>
      <c r="B310" t="s">
        <v>321</v>
      </c>
      <c r="C310" t="s">
        <v>409</v>
      </c>
      <c r="D310">
        <v>38</v>
      </c>
      <c r="E310" t="e">
        <f>VLOOKUP(D310,'Grades Lookup'!$A$14:$B$15,2,TRUE)</f>
        <v>#N/A</v>
      </c>
    </row>
    <row r="311" spans="1:5" x14ac:dyDescent="0.3">
      <c r="A311" t="s">
        <v>516</v>
      </c>
      <c r="B311" t="s">
        <v>298</v>
      </c>
      <c r="C311" t="s">
        <v>307</v>
      </c>
      <c r="D311">
        <v>38</v>
      </c>
      <c r="E311" t="e">
        <f>VLOOKUP(D311,'Grades Lookup'!$A$14:$B$15,2,TRUE)</f>
        <v>#N/A</v>
      </c>
    </row>
    <row r="312" spans="1:5" x14ac:dyDescent="0.3">
      <c r="A312" t="s">
        <v>629</v>
      </c>
      <c r="B312" t="s">
        <v>298</v>
      </c>
      <c r="C312" t="s">
        <v>346</v>
      </c>
      <c r="D312">
        <v>38</v>
      </c>
      <c r="E312" t="e">
        <f>VLOOKUP(D312,'Grades Lookup'!$A$14:$B$15,2,TRUE)</f>
        <v>#N/A</v>
      </c>
    </row>
    <row r="313" spans="1:5" x14ac:dyDescent="0.3">
      <c r="A313" t="s">
        <v>343</v>
      </c>
      <c r="B313" t="s">
        <v>298</v>
      </c>
      <c r="C313" t="s">
        <v>306</v>
      </c>
      <c r="D313">
        <v>37</v>
      </c>
      <c r="E313" t="e">
        <f>VLOOKUP(D313,'Grades Lookup'!$A$14:$B$15,2,TRUE)</f>
        <v>#N/A</v>
      </c>
    </row>
    <row r="314" spans="1:5" x14ac:dyDescent="0.3">
      <c r="A314" t="s">
        <v>436</v>
      </c>
      <c r="B314" t="s">
        <v>298</v>
      </c>
      <c r="C314" t="s">
        <v>335</v>
      </c>
      <c r="D314">
        <v>37</v>
      </c>
      <c r="E314" t="e">
        <f>VLOOKUP(D314,'Grades Lookup'!$A$14:$B$15,2,TRUE)</f>
        <v>#N/A</v>
      </c>
    </row>
    <row r="315" spans="1:5" x14ac:dyDescent="0.3">
      <c r="A315" t="s">
        <v>530</v>
      </c>
      <c r="B315" t="s">
        <v>298</v>
      </c>
      <c r="C315" t="s">
        <v>341</v>
      </c>
      <c r="D315">
        <v>37</v>
      </c>
      <c r="E315" t="e">
        <f>VLOOKUP(D315,'Grades Lookup'!$A$14:$B$15,2,TRUE)</f>
        <v>#N/A</v>
      </c>
    </row>
    <row r="316" spans="1:5" x14ac:dyDescent="0.3">
      <c r="A316" t="s">
        <v>534</v>
      </c>
      <c r="B316" t="s">
        <v>298</v>
      </c>
      <c r="C316" t="s">
        <v>335</v>
      </c>
      <c r="D316">
        <v>37</v>
      </c>
      <c r="E316" t="e">
        <f>VLOOKUP(D316,'Grades Lookup'!$A$14:$B$15,2,TRUE)</f>
        <v>#N/A</v>
      </c>
    </row>
    <row r="317" spans="1:5" x14ac:dyDescent="0.3">
      <c r="A317" t="s">
        <v>116</v>
      </c>
      <c r="B317" t="s">
        <v>334</v>
      </c>
      <c r="C317" t="s">
        <v>312</v>
      </c>
      <c r="D317">
        <v>37</v>
      </c>
      <c r="E317" t="e">
        <f>VLOOKUP(D317,'Grades Lookup'!$A$14:$B$15,2,TRUE)</f>
        <v>#N/A</v>
      </c>
    </row>
    <row r="318" spans="1:5" x14ac:dyDescent="0.3">
      <c r="A318" t="s">
        <v>576</v>
      </c>
      <c r="B318" t="s">
        <v>298</v>
      </c>
      <c r="C318" t="s">
        <v>307</v>
      </c>
      <c r="D318">
        <v>37</v>
      </c>
      <c r="E318" t="e">
        <f>VLOOKUP(D318,'Grades Lookup'!$A$14:$B$15,2,TRUE)</f>
        <v>#N/A</v>
      </c>
    </row>
    <row r="319" spans="1:5" x14ac:dyDescent="0.3">
      <c r="A319" t="s">
        <v>618</v>
      </c>
      <c r="B319" t="s">
        <v>321</v>
      </c>
      <c r="C319" t="s">
        <v>404</v>
      </c>
      <c r="D319">
        <v>37</v>
      </c>
      <c r="E319" t="e">
        <f>VLOOKUP(D319,'Grades Lookup'!$A$14:$B$15,2,TRUE)</f>
        <v>#N/A</v>
      </c>
    </row>
    <row r="320" spans="1:5" x14ac:dyDescent="0.3">
      <c r="A320" t="s">
        <v>418</v>
      </c>
      <c r="B320" t="s">
        <v>309</v>
      </c>
      <c r="C320" t="s">
        <v>330</v>
      </c>
      <c r="D320">
        <v>36</v>
      </c>
      <c r="E320" t="e">
        <f>VLOOKUP(D320,'Grades Lookup'!$A$14:$B$15,2,TRUE)</f>
        <v>#N/A</v>
      </c>
    </row>
    <row r="321" spans="1:5" x14ac:dyDescent="0.3">
      <c r="A321" t="s">
        <v>425</v>
      </c>
      <c r="B321" t="s">
        <v>348</v>
      </c>
      <c r="C321" t="s">
        <v>312</v>
      </c>
      <c r="D321">
        <v>36</v>
      </c>
      <c r="E321" t="e">
        <f>VLOOKUP(D321,'Grades Lookup'!$A$14:$B$15,2,TRUE)</f>
        <v>#N/A</v>
      </c>
    </row>
    <row r="322" spans="1:5" x14ac:dyDescent="0.3">
      <c r="A322" t="s">
        <v>495</v>
      </c>
      <c r="B322" t="s">
        <v>332</v>
      </c>
      <c r="C322" t="s">
        <v>385</v>
      </c>
      <c r="D322">
        <v>36</v>
      </c>
      <c r="E322" t="e">
        <f>VLOOKUP(D322,'Grades Lookup'!$A$14:$B$15,2,TRUE)</f>
        <v>#N/A</v>
      </c>
    </row>
    <row r="323" spans="1:5" x14ac:dyDescent="0.3">
      <c r="A323" t="s">
        <v>581</v>
      </c>
      <c r="B323" t="s">
        <v>298</v>
      </c>
      <c r="C323" t="s">
        <v>328</v>
      </c>
      <c r="D323">
        <v>36</v>
      </c>
      <c r="E323" t="e">
        <f>VLOOKUP(D323,'Grades Lookup'!$A$14:$B$15,2,TRUE)</f>
        <v>#N/A</v>
      </c>
    </row>
    <row r="324" spans="1:5" x14ac:dyDescent="0.3">
      <c r="A324" t="s">
        <v>223</v>
      </c>
      <c r="B324" t="s">
        <v>334</v>
      </c>
      <c r="C324" t="s">
        <v>304</v>
      </c>
      <c r="D324">
        <v>36</v>
      </c>
      <c r="E324" t="e">
        <f>VLOOKUP(D324,'Grades Lookup'!$A$14:$B$15,2,TRUE)</f>
        <v>#N/A</v>
      </c>
    </row>
    <row r="325" spans="1:5" x14ac:dyDescent="0.3">
      <c r="A325" t="s">
        <v>671</v>
      </c>
      <c r="B325" t="s">
        <v>309</v>
      </c>
      <c r="C325" t="s">
        <v>341</v>
      </c>
      <c r="D325">
        <v>36</v>
      </c>
      <c r="E325" t="e">
        <f>VLOOKUP(D325,'Grades Lookup'!$A$14:$B$15,2,TRUE)</f>
        <v>#N/A</v>
      </c>
    </row>
    <row r="326" spans="1:5" x14ac:dyDescent="0.3">
      <c r="A326" t="s">
        <v>688</v>
      </c>
      <c r="B326" t="s">
        <v>298</v>
      </c>
      <c r="C326" t="s">
        <v>306</v>
      </c>
      <c r="D326">
        <v>36</v>
      </c>
      <c r="E326" t="e">
        <f>VLOOKUP(D326,'Grades Lookup'!$A$14:$B$15,2,TRUE)</f>
        <v>#N/A</v>
      </c>
    </row>
    <row r="327" spans="1:5" x14ac:dyDescent="0.3">
      <c r="A327" t="s">
        <v>165</v>
      </c>
      <c r="B327" t="s">
        <v>339</v>
      </c>
      <c r="C327" t="s">
        <v>304</v>
      </c>
      <c r="D327">
        <v>35</v>
      </c>
      <c r="E327" t="e">
        <f>VLOOKUP(D327,'Grades Lookup'!$A$14:$B$15,2,TRUE)</f>
        <v>#N/A</v>
      </c>
    </row>
    <row r="328" spans="1:5" x14ac:dyDescent="0.3">
      <c r="A328" t="s">
        <v>471</v>
      </c>
      <c r="B328" t="s">
        <v>325</v>
      </c>
      <c r="C328" t="s">
        <v>378</v>
      </c>
      <c r="D328">
        <v>35</v>
      </c>
      <c r="E328" t="e">
        <f>VLOOKUP(D328,'Grades Lookup'!$A$14:$B$15,2,TRUE)</f>
        <v>#N/A</v>
      </c>
    </row>
    <row r="329" spans="1:5" x14ac:dyDescent="0.3">
      <c r="A329" t="s">
        <v>150</v>
      </c>
      <c r="B329" t="s">
        <v>334</v>
      </c>
      <c r="C329" t="s">
        <v>346</v>
      </c>
      <c r="D329">
        <v>35</v>
      </c>
      <c r="E329" t="e">
        <f>VLOOKUP(D329,'Grades Lookup'!$A$14:$B$15,2,TRUE)</f>
        <v>#N/A</v>
      </c>
    </row>
    <row r="330" spans="1:5" x14ac:dyDescent="0.3">
      <c r="A330" t="s">
        <v>666</v>
      </c>
      <c r="B330" t="s">
        <v>303</v>
      </c>
      <c r="C330" t="s">
        <v>352</v>
      </c>
      <c r="D330">
        <v>35</v>
      </c>
      <c r="E330" t="e">
        <f>VLOOKUP(D330,'Grades Lookup'!$A$14:$B$15,2,TRUE)</f>
        <v>#N/A</v>
      </c>
    </row>
    <row r="331" spans="1:5" x14ac:dyDescent="0.3">
      <c r="A331" t="s">
        <v>520</v>
      </c>
      <c r="B331" t="s">
        <v>298</v>
      </c>
      <c r="C331" t="s">
        <v>299</v>
      </c>
      <c r="D331">
        <v>34</v>
      </c>
      <c r="E331" t="e">
        <f>VLOOKUP(D331,'Grades Lookup'!$A$14:$B$15,2,TRUE)</f>
        <v>#N/A</v>
      </c>
    </row>
    <row r="332" spans="1:5" x14ac:dyDescent="0.3">
      <c r="A332" t="s">
        <v>523</v>
      </c>
      <c r="B332" t="s">
        <v>298</v>
      </c>
      <c r="C332" t="s">
        <v>319</v>
      </c>
      <c r="D332">
        <v>34</v>
      </c>
      <c r="E332" t="e">
        <f>VLOOKUP(D332,'Grades Lookup'!$A$14:$B$15,2,TRUE)</f>
        <v>#N/A</v>
      </c>
    </row>
    <row r="333" spans="1:5" x14ac:dyDescent="0.3">
      <c r="A333" t="s">
        <v>417</v>
      </c>
      <c r="B333" t="s">
        <v>362</v>
      </c>
      <c r="C333" t="s">
        <v>328</v>
      </c>
      <c r="D333">
        <v>33</v>
      </c>
      <c r="E333" t="e">
        <f>VLOOKUP(D333,'Grades Lookup'!$A$14:$B$15,2,TRUE)</f>
        <v>#N/A</v>
      </c>
    </row>
    <row r="334" spans="1:5" x14ac:dyDescent="0.3">
      <c r="A334" t="s">
        <v>438</v>
      </c>
      <c r="B334" t="s">
        <v>309</v>
      </c>
      <c r="C334" t="s">
        <v>368</v>
      </c>
      <c r="D334">
        <v>33</v>
      </c>
      <c r="E334" t="e">
        <f>VLOOKUP(D334,'Grades Lookup'!$A$14:$B$15,2,TRUE)</f>
        <v>#N/A</v>
      </c>
    </row>
    <row r="335" spans="1:5" x14ac:dyDescent="0.3">
      <c r="A335" t="s">
        <v>518</v>
      </c>
      <c r="B335" t="s">
        <v>309</v>
      </c>
      <c r="C335" t="s">
        <v>352</v>
      </c>
      <c r="D335">
        <v>33</v>
      </c>
      <c r="E335" t="e">
        <f>VLOOKUP(D335,'Grades Lookup'!$A$14:$B$15,2,TRUE)</f>
        <v>#N/A</v>
      </c>
    </row>
    <row r="336" spans="1:5" x14ac:dyDescent="0.3">
      <c r="A336" t="s">
        <v>174</v>
      </c>
      <c r="B336" t="s">
        <v>325</v>
      </c>
      <c r="C336" t="s">
        <v>328</v>
      </c>
      <c r="D336">
        <v>33</v>
      </c>
      <c r="E336" t="e">
        <f>VLOOKUP(D336,'Grades Lookup'!$A$14:$B$15,2,TRUE)</f>
        <v>#N/A</v>
      </c>
    </row>
    <row r="337" spans="1:5" x14ac:dyDescent="0.3">
      <c r="A337" t="s">
        <v>561</v>
      </c>
      <c r="B337" t="s">
        <v>325</v>
      </c>
      <c r="C337" t="s">
        <v>304</v>
      </c>
      <c r="D337">
        <v>33</v>
      </c>
      <c r="E337" t="e">
        <f>VLOOKUP(D337,'Grades Lookup'!$A$14:$B$15,2,TRUE)</f>
        <v>#N/A</v>
      </c>
    </row>
    <row r="338" spans="1:5" x14ac:dyDescent="0.3">
      <c r="A338" t="s">
        <v>577</v>
      </c>
      <c r="B338" t="s">
        <v>303</v>
      </c>
      <c r="C338" t="s">
        <v>409</v>
      </c>
      <c r="D338">
        <v>33</v>
      </c>
      <c r="E338" t="e">
        <f>VLOOKUP(D338,'Grades Lookup'!$A$14:$B$15,2,TRUE)</f>
        <v>#N/A</v>
      </c>
    </row>
    <row r="339" spans="1:5" x14ac:dyDescent="0.3">
      <c r="A339" t="s">
        <v>616</v>
      </c>
      <c r="B339" t="s">
        <v>321</v>
      </c>
      <c r="C339" t="s">
        <v>404</v>
      </c>
      <c r="D339">
        <v>33</v>
      </c>
      <c r="E339" t="e">
        <f>VLOOKUP(D339,'Grades Lookup'!$A$14:$B$15,2,TRUE)</f>
        <v>#N/A</v>
      </c>
    </row>
    <row r="340" spans="1:5" x14ac:dyDescent="0.3">
      <c r="A340" t="s">
        <v>621</v>
      </c>
      <c r="B340" t="s">
        <v>298</v>
      </c>
      <c r="C340" t="s">
        <v>312</v>
      </c>
      <c r="D340">
        <v>33</v>
      </c>
      <c r="E340" t="e">
        <f>VLOOKUP(D340,'Grades Lookup'!$A$14:$B$15,2,TRUE)</f>
        <v>#N/A</v>
      </c>
    </row>
    <row r="341" spans="1:5" x14ac:dyDescent="0.3">
      <c r="A341" t="s">
        <v>182</v>
      </c>
      <c r="B341" t="s">
        <v>303</v>
      </c>
      <c r="C341" t="s">
        <v>335</v>
      </c>
      <c r="D341">
        <v>32</v>
      </c>
      <c r="E341" t="e">
        <f>VLOOKUP(D341,'Grades Lookup'!$A$14:$B$15,2,TRUE)</f>
        <v>#N/A</v>
      </c>
    </row>
    <row r="342" spans="1:5" x14ac:dyDescent="0.3">
      <c r="A342" t="s">
        <v>455</v>
      </c>
      <c r="B342" t="s">
        <v>309</v>
      </c>
      <c r="C342" t="s">
        <v>385</v>
      </c>
      <c r="D342">
        <v>32</v>
      </c>
      <c r="E342" t="e">
        <f>VLOOKUP(D342,'Grades Lookup'!$A$14:$B$15,2,TRUE)</f>
        <v>#N/A</v>
      </c>
    </row>
    <row r="343" spans="1:5" x14ac:dyDescent="0.3">
      <c r="A343" t="s">
        <v>474</v>
      </c>
      <c r="B343" t="s">
        <v>348</v>
      </c>
      <c r="C343" t="s">
        <v>310</v>
      </c>
      <c r="D343">
        <v>32</v>
      </c>
      <c r="E343" t="e">
        <f>VLOOKUP(D343,'Grades Lookup'!$A$14:$B$15,2,TRUE)</f>
        <v>#N/A</v>
      </c>
    </row>
    <row r="344" spans="1:5" x14ac:dyDescent="0.3">
      <c r="A344" t="s">
        <v>206</v>
      </c>
      <c r="B344" t="s">
        <v>339</v>
      </c>
      <c r="C344" t="s">
        <v>364</v>
      </c>
      <c r="D344">
        <v>32</v>
      </c>
      <c r="E344" t="e">
        <f>VLOOKUP(D344,'Grades Lookup'!$A$14:$B$15,2,TRUE)</f>
        <v>#N/A</v>
      </c>
    </row>
    <row r="345" spans="1:5" x14ac:dyDescent="0.3">
      <c r="A345" t="s">
        <v>492</v>
      </c>
      <c r="B345" t="s">
        <v>309</v>
      </c>
      <c r="C345" t="s">
        <v>304</v>
      </c>
      <c r="D345">
        <v>32</v>
      </c>
      <c r="E345" t="e">
        <f>VLOOKUP(D345,'Grades Lookup'!$A$14:$B$15,2,TRUE)</f>
        <v>#N/A</v>
      </c>
    </row>
    <row r="346" spans="1:5" x14ac:dyDescent="0.3">
      <c r="A346" t="s">
        <v>217</v>
      </c>
      <c r="B346" t="s">
        <v>325</v>
      </c>
      <c r="C346" t="s">
        <v>316</v>
      </c>
      <c r="D346">
        <v>32</v>
      </c>
      <c r="E346" t="e">
        <f>VLOOKUP(D346,'Grades Lookup'!$A$14:$B$15,2,TRUE)</f>
        <v>#N/A</v>
      </c>
    </row>
    <row r="347" spans="1:5" x14ac:dyDescent="0.3">
      <c r="A347" t="s">
        <v>389</v>
      </c>
      <c r="B347" t="s">
        <v>298</v>
      </c>
      <c r="C347" t="s">
        <v>324</v>
      </c>
      <c r="D347">
        <v>31</v>
      </c>
      <c r="E347" t="e">
        <f>VLOOKUP(D347,'Grades Lookup'!$A$14:$B$15,2,TRUE)</f>
        <v>#N/A</v>
      </c>
    </row>
    <row r="348" spans="1:5" x14ac:dyDescent="0.3">
      <c r="A348" t="s">
        <v>79</v>
      </c>
      <c r="B348" t="s">
        <v>348</v>
      </c>
      <c r="C348" t="s">
        <v>391</v>
      </c>
      <c r="D348">
        <v>31</v>
      </c>
      <c r="E348" t="e">
        <f>VLOOKUP(D348,'Grades Lookup'!$A$14:$B$15,2,TRUE)</f>
        <v>#N/A</v>
      </c>
    </row>
    <row r="349" spans="1:5" x14ac:dyDescent="0.3">
      <c r="A349" t="s">
        <v>435</v>
      </c>
      <c r="B349" t="s">
        <v>298</v>
      </c>
      <c r="C349" t="s">
        <v>299</v>
      </c>
      <c r="D349">
        <v>31</v>
      </c>
      <c r="E349" t="e">
        <f>VLOOKUP(D349,'Grades Lookup'!$A$14:$B$15,2,TRUE)</f>
        <v>#N/A</v>
      </c>
    </row>
    <row r="350" spans="1:5" x14ac:dyDescent="0.3">
      <c r="A350" t="s">
        <v>139</v>
      </c>
      <c r="B350" t="s">
        <v>303</v>
      </c>
      <c r="C350" t="s">
        <v>319</v>
      </c>
      <c r="D350">
        <v>31</v>
      </c>
      <c r="E350" t="e">
        <f>VLOOKUP(D350,'Grades Lookup'!$A$14:$B$15,2,TRUE)</f>
        <v>#N/A</v>
      </c>
    </row>
    <row r="351" spans="1:5" x14ac:dyDescent="0.3">
      <c r="A351" t="s">
        <v>624</v>
      </c>
      <c r="B351" t="s">
        <v>309</v>
      </c>
      <c r="C351" t="s">
        <v>312</v>
      </c>
      <c r="D351">
        <v>31</v>
      </c>
      <c r="E351" t="e">
        <f>VLOOKUP(D351,'Grades Lookup'!$A$14:$B$15,2,TRUE)</f>
        <v>#N/A</v>
      </c>
    </row>
    <row r="352" spans="1:5" x14ac:dyDescent="0.3">
      <c r="A352" t="s">
        <v>220</v>
      </c>
      <c r="B352" t="s">
        <v>321</v>
      </c>
      <c r="C352" t="s">
        <v>322</v>
      </c>
      <c r="D352">
        <v>31</v>
      </c>
      <c r="E352" t="e">
        <f>VLOOKUP(D352,'Grades Lookup'!$A$14:$B$15,2,TRUE)</f>
        <v>#N/A</v>
      </c>
    </row>
    <row r="353" spans="1:5" x14ac:dyDescent="0.3">
      <c r="A353" t="s">
        <v>347</v>
      </c>
      <c r="B353" t="s">
        <v>348</v>
      </c>
      <c r="C353" t="s">
        <v>299</v>
      </c>
      <c r="D353">
        <v>30</v>
      </c>
      <c r="E353" t="e">
        <f>VLOOKUP(D353,'Grades Lookup'!$A$14:$B$15,2,TRUE)</f>
        <v>#N/A</v>
      </c>
    </row>
    <row r="354" spans="1:5" x14ac:dyDescent="0.3">
      <c r="A354" t="s">
        <v>413</v>
      </c>
      <c r="B354" t="s">
        <v>309</v>
      </c>
      <c r="C354" t="s">
        <v>328</v>
      </c>
      <c r="D354">
        <v>30</v>
      </c>
      <c r="E354" t="e">
        <f>VLOOKUP(D354,'Grades Lookup'!$A$14:$B$15,2,TRUE)</f>
        <v>#N/A</v>
      </c>
    </row>
    <row r="355" spans="1:5" x14ac:dyDescent="0.3">
      <c r="A355" t="s">
        <v>432</v>
      </c>
      <c r="B355" t="s">
        <v>348</v>
      </c>
      <c r="C355" t="s">
        <v>310</v>
      </c>
      <c r="D355">
        <v>30</v>
      </c>
      <c r="E355" t="e">
        <f>VLOOKUP(D355,'Grades Lookup'!$A$14:$B$15,2,TRUE)</f>
        <v>#N/A</v>
      </c>
    </row>
    <row r="356" spans="1:5" x14ac:dyDescent="0.3">
      <c r="A356" t="s">
        <v>590</v>
      </c>
      <c r="B356" t="s">
        <v>298</v>
      </c>
      <c r="C356" t="s">
        <v>304</v>
      </c>
      <c r="D356">
        <v>30</v>
      </c>
      <c r="E356" t="e">
        <f>VLOOKUP(D356,'Grades Lookup'!$A$14:$B$15,2,TRUE)</f>
        <v>#N/A</v>
      </c>
    </row>
    <row r="357" spans="1:5" x14ac:dyDescent="0.3">
      <c r="A357" t="s">
        <v>604</v>
      </c>
      <c r="B357" t="s">
        <v>309</v>
      </c>
      <c r="C357" t="s">
        <v>368</v>
      </c>
      <c r="D357">
        <v>30</v>
      </c>
      <c r="E357" t="e">
        <f>VLOOKUP(D357,'Grades Lookup'!$A$14:$B$15,2,TRUE)</f>
        <v>#N/A</v>
      </c>
    </row>
    <row r="358" spans="1:5" x14ac:dyDescent="0.3">
      <c r="A358" t="s">
        <v>627</v>
      </c>
      <c r="B358" t="s">
        <v>321</v>
      </c>
      <c r="C358" t="s">
        <v>370</v>
      </c>
      <c r="D358">
        <v>30</v>
      </c>
      <c r="E358" t="e">
        <f>VLOOKUP(D358,'Grades Lookup'!$A$14:$B$15,2,TRUE)</f>
        <v>#N/A</v>
      </c>
    </row>
    <row r="359" spans="1:5" x14ac:dyDescent="0.3">
      <c r="A359" t="s">
        <v>714</v>
      </c>
      <c r="B359" t="s">
        <v>309</v>
      </c>
      <c r="C359" t="s">
        <v>328</v>
      </c>
      <c r="D359">
        <v>30</v>
      </c>
      <c r="E359" t="e">
        <f>VLOOKUP(D359,'Grades Lookup'!$A$14:$B$15,2,TRUE)</f>
        <v>#N/A</v>
      </c>
    </row>
    <row r="360" spans="1:5" x14ac:dyDescent="0.3">
      <c r="A360" t="s">
        <v>390</v>
      </c>
      <c r="B360" t="s">
        <v>348</v>
      </c>
      <c r="C360" t="s">
        <v>310</v>
      </c>
      <c r="D360">
        <v>29</v>
      </c>
      <c r="E360" t="e">
        <f>VLOOKUP(D360,'Grades Lookup'!$A$14:$B$15,2,TRUE)</f>
        <v>#N/A</v>
      </c>
    </row>
    <row r="361" spans="1:5" x14ac:dyDescent="0.3">
      <c r="A361" t="s">
        <v>431</v>
      </c>
      <c r="B361" t="s">
        <v>298</v>
      </c>
      <c r="C361" t="s">
        <v>301</v>
      </c>
      <c r="D361">
        <v>29</v>
      </c>
      <c r="E361" t="e">
        <f>VLOOKUP(D361,'Grades Lookup'!$A$14:$B$15,2,TRUE)</f>
        <v>#N/A</v>
      </c>
    </row>
    <row r="362" spans="1:5" x14ac:dyDescent="0.3">
      <c r="A362" t="s">
        <v>433</v>
      </c>
      <c r="B362" t="s">
        <v>298</v>
      </c>
      <c r="C362" t="s">
        <v>306</v>
      </c>
      <c r="D362">
        <v>29</v>
      </c>
      <c r="E362" t="e">
        <f>VLOOKUP(D362,'Grades Lookup'!$A$14:$B$15,2,TRUE)</f>
        <v>#N/A</v>
      </c>
    </row>
    <row r="363" spans="1:5" x14ac:dyDescent="0.3">
      <c r="A363" t="s">
        <v>232</v>
      </c>
      <c r="B363" t="s">
        <v>325</v>
      </c>
      <c r="C363" t="s">
        <v>299</v>
      </c>
      <c r="D363">
        <v>29</v>
      </c>
      <c r="E363" t="e">
        <f>VLOOKUP(D363,'Grades Lookup'!$A$14:$B$15,2,TRUE)</f>
        <v>#N/A</v>
      </c>
    </row>
    <row r="364" spans="1:5" x14ac:dyDescent="0.3">
      <c r="A364" t="s">
        <v>571</v>
      </c>
      <c r="B364" t="s">
        <v>348</v>
      </c>
      <c r="C364" t="s">
        <v>314</v>
      </c>
      <c r="D364">
        <v>29</v>
      </c>
      <c r="E364" t="e">
        <f>VLOOKUP(D364,'Grades Lookup'!$A$14:$B$15,2,TRUE)</f>
        <v>#N/A</v>
      </c>
    </row>
    <row r="365" spans="1:5" x14ac:dyDescent="0.3">
      <c r="A365" t="s">
        <v>420</v>
      </c>
      <c r="B365" t="s">
        <v>332</v>
      </c>
      <c r="C365" t="s">
        <v>306</v>
      </c>
      <c r="D365">
        <v>28</v>
      </c>
      <c r="E365" t="e">
        <f>VLOOKUP(D365,'Grades Lookup'!$A$14:$B$15,2,TRUE)</f>
        <v>#N/A</v>
      </c>
    </row>
    <row r="366" spans="1:5" x14ac:dyDescent="0.3">
      <c r="A366" t="s">
        <v>422</v>
      </c>
      <c r="B366" t="s">
        <v>298</v>
      </c>
      <c r="C366" t="s">
        <v>370</v>
      </c>
      <c r="D366">
        <v>28</v>
      </c>
      <c r="E366" t="e">
        <f>VLOOKUP(D366,'Grades Lookup'!$A$14:$B$15,2,TRUE)</f>
        <v>#N/A</v>
      </c>
    </row>
    <row r="367" spans="1:5" x14ac:dyDescent="0.3">
      <c r="A367" t="s">
        <v>445</v>
      </c>
      <c r="B367" t="s">
        <v>303</v>
      </c>
      <c r="C367" t="s">
        <v>354</v>
      </c>
      <c r="D367">
        <v>28</v>
      </c>
      <c r="E367" t="e">
        <f>VLOOKUP(D367,'Grades Lookup'!$A$14:$B$15,2,TRUE)</f>
        <v>#N/A</v>
      </c>
    </row>
    <row r="368" spans="1:5" x14ac:dyDescent="0.3">
      <c r="A368" t="s">
        <v>527</v>
      </c>
      <c r="B368" t="s">
        <v>309</v>
      </c>
      <c r="C368" t="s">
        <v>337</v>
      </c>
      <c r="D368">
        <v>28</v>
      </c>
      <c r="E368" t="e">
        <f>VLOOKUP(D368,'Grades Lookup'!$A$14:$B$15,2,TRUE)</f>
        <v>#N/A</v>
      </c>
    </row>
    <row r="369" spans="1:5" x14ac:dyDescent="0.3">
      <c r="A369" t="s">
        <v>699</v>
      </c>
      <c r="B369" t="s">
        <v>334</v>
      </c>
      <c r="C369" t="s">
        <v>385</v>
      </c>
      <c r="D369">
        <v>28</v>
      </c>
      <c r="E369" t="e">
        <f>VLOOKUP(D369,'Grades Lookup'!$A$14:$B$15,2,TRUE)</f>
        <v>#N/A</v>
      </c>
    </row>
    <row r="370" spans="1:5" x14ac:dyDescent="0.3">
      <c r="A370" t="s">
        <v>384</v>
      </c>
      <c r="B370" t="s">
        <v>309</v>
      </c>
      <c r="C370" t="s">
        <v>385</v>
      </c>
      <c r="D370">
        <v>27</v>
      </c>
      <c r="E370" t="e">
        <f>VLOOKUP(D370,'Grades Lookup'!$A$14:$B$15,2,TRUE)</f>
        <v>#N/A</v>
      </c>
    </row>
    <row r="371" spans="1:5" x14ac:dyDescent="0.3">
      <c r="A371" t="s">
        <v>446</v>
      </c>
      <c r="B371" t="s">
        <v>309</v>
      </c>
      <c r="C371" t="s">
        <v>378</v>
      </c>
      <c r="D371">
        <v>27</v>
      </c>
      <c r="E371" t="e">
        <f>VLOOKUP(D371,'Grades Lookup'!$A$14:$B$15,2,TRUE)</f>
        <v>#N/A</v>
      </c>
    </row>
    <row r="372" spans="1:5" x14ac:dyDescent="0.3">
      <c r="A372" t="s">
        <v>524</v>
      </c>
      <c r="B372" t="s">
        <v>309</v>
      </c>
      <c r="C372" t="s">
        <v>324</v>
      </c>
      <c r="D372">
        <v>27</v>
      </c>
      <c r="E372" t="e">
        <f>VLOOKUP(D372,'Grades Lookup'!$A$14:$B$15,2,TRUE)</f>
        <v>#N/A</v>
      </c>
    </row>
    <row r="373" spans="1:5" x14ac:dyDescent="0.3">
      <c r="A373" t="s">
        <v>67</v>
      </c>
      <c r="B373" t="s">
        <v>348</v>
      </c>
      <c r="C373" t="s">
        <v>328</v>
      </c>
      <c r="D373">
        <v>27</v>
      </c>
      <c r="E373" t="e">
        <f>VLOOKUP(D373,'Grades Lookup'!$A$14:$B$15,2,TRUE)</f>
        <v>#N/A</v>
      </c>
    </row>
    <row r="374" spans="1:5" x14ac:dyDescent="0.3">
      <c r="A374" t="s">
        <v>660</v>
      </c>
      <c r="B374" t="s">
        <v>348</v>
      </c>
      <c r="C374" t="s">
        <v>337</v>
      </c>
      <c r="D374">
        <v>27</v>
      </c>
      <c r="E374" t="e">
        <f>VLOOKUP(D374,'Grades Lookup'!$A$14:$B$15,2,TRUE)</f>
        <v>#N/A</v>
      </c>
    </row>
    <row r="375" spans="1:5" x14ac:dyDescent="0.3">
      <c r="A375" t="s">
        <v>145</v>
      </c>
      <c r="B375" t="s">
        <v>332</v>
      </c>
      <c r="C375" t="s">
        <v>328</v>
      </c>
      <c r="D375">
        <v>27</v>
      </c>
      <c r="E375" t="e">
        <f>VLOOKUP(D375,'Grades Lookup'!$A$14:$B$15,2,TRUE)</f>
        <v>#N/A</v>
      </c>
    </row>
    <row r="376" spans="1:5" x14ac:dyDescent="0.3">
      <c r="A376" t="s">
        <v>371</v>
      </c>
      <c r="B376" t="s">
        <v>309</v>
      </c>
      <c r="C376" t="s">
        <v>304</v>
      </c>
      <c r="D376">
        <v>26</v>
      </c>
      <c r="E376" t="e">
        <f>VLOOKUP(D376,'Grades Lookup'!$A$14:$B$15,2,TRUE)</f>
        <v>#N/A</v>
      </c>
    </row>
    <row r="377" spans="1:5" x14ac:dyDescent="0.3">
      <c r="A377" t="s">
        <v>215</v>
      </c>
      <c r="B377" t="s">
        <v>339</v>
      </c>
      <c r="C377" t="s">
        <v>391</v>
      </c>
      <c r="D377">
        <v>26</v>
      </c>
      <c r="E377" t="e">
        <f>VLOOKUP(D377,'Grades Lookup'!$A$14:$B$15,2,TRUE)</f>
        <v>#N/A</v>
      </c>
    </row>
    <row r="378" spans="1:5" x14ac:dyDescent="0.3">
      <c r="A378" t="s">
        <v>552</v>
      </c>
      <c r="B378" t="s">
        <v>348</v>
      </c>
      <c r="C378" t="s">
        <v>324</v>
      </c>
      <c r="D378">
        <v>26</v>
      </c>
      <c r="E378" t="e">
        <f>VLOOKUP(D378,'Grades Lookup'!$A$14:$B$15,2,TRUE)</f>
        <v>#N/A</v>
      </c>
    </row>
    <row r="379" spans="1:5" x14ac:dyDescent="0.3">
      <c r="A379" t="s">
        <v>575</v>
      </c>
      <c r="B379" t="s">
        <v>298</v>
      </c>
      <c r="C379" t="s">
        <v>301</v>
      </c>
      <c r="D379">
        <v>26</v>
      </c>
      <c r="E379" t="e">
        <f>VLOOKUP(D379,'Grades Lookup'!$A$14:$B$15,2,TRUE)</f>
        <v>#N/A</v>
      </c>
    </row>
    <row r="380" spans="1:5" x14ac:dyDescent="0.3">
      <c r="A380" t="s">
        <v>592</v>
      </c>
      <c r="B380" t="s">
        <v>298</v>
      </c>
      <c r="C380" t="s">
        <v>337</v>
      </c>
      <c r="D380">
        <v>26</v>
      </c>
      <c r="E380" t="e">
        <f>VLOOKUP(D380,'Grades Lookup'!$A$14:$B$15,2,TRUE)</f>
        <v>#N/A</v>
      </c>
    </row>
    <row r="381" spans="1:5" x14ac:dyDescent="0.3">
      <c r="A381" t="s">
        <v>686</v>
      </c>
      <c r="B381" t="s">
        <v>298</v>
      </c>
      <c r="C381" t="s">
        <v>346</v>
      </c>
      <c r="D381">
        <v>26</v>
      </c>
      <c r="E381" t="e">
        <f>VLOOKUP(D381,'Grades Lookup'!$A$14:$B$15,2,TRUE)</f>
        <v>#N/A</v>
      </c>
    </row>
    <row r="382" spans="1:5" x14ac:dyDescent="0.3">
      <c r="A382" t="s">
        <v>486</v>
      </c>
      <c r="B382" t="s">
        <v>309</v>
      </c>
      <c r="C382" t="s">
        <v>364</v>
      </c>
      <c r="D382">
        <v>25</v>
      </c>
      <c r="E382" t="e">
        <f>VLOOKUP(D382,'Grades Lookup'!$A$14:$B$15,2,TRUE)</f>
        <v>#N/A</v>
      </c>
    </row>
    <row r="383" spans="1:5" x14ac:dyDescent="0.3">
      <c r="A383" t="s">
        <v>568</v>
      </c>
      <c r="B383" t="s">
        <v>309</v>
      </c>
      <c r="C383" t="s">
        <v>378</v>
      </c>
      <c r="D383">
        <v>25</v>
      </c>
      <c r="E383" t="e">
        <f>VLOOKUP(D383,'Grades Lookup'!$A$14:$B$15,2,TRUE)</f>
        <v>#N/A</v>
      </c>
    </row>
    <row r="384" spans="1:5" x14ac:dyDescent="0.3">
      <c r="A384" t="s">
        <v>597</v>
      </c>
      <c r="B384" t="s">
        <v>348</v>
      </c>
      <c r="C384" t="s">
        <v>404</v>
      </c>
      <c r="D384">
        <v>25</v>
      </c>
      <c r="E384" t="e">
        <f>VLOOKUP(D384,'Grades Lookup'!$A$14:$B$15,2,TRUE)</f>
        <v>#N/A</v>
      </c>
    </row>
    <row r="385" spans="1:5" x14ac:dyDescent="0.3">
      <c r="A385" t="s">
        <v>662</v>
      </c>
      <c r="B385" t="s">
        <v>298</v>
      </c>
      <c r="C385" t="s">
        <v>324</v>
      </c>
      <c r="D385">
        <v>25</v>
      </c>
      <c r="E385" t="e">
        <f>VLOOKUP(D385,'Grades Lookup'!$A$14:$B$15,2,TRUE)</f>
        <v>#N/A</v>
      </c>
    </row>
    <row r="386" spans="1:5" x14ac:dyDescent="0.3">
      <c r="A386" t="s">
        <v>452</v>
      </c>
      <c r="B386" t="s">
        <v>309</v>
      </c>
      <c r="C386" t="s">
        <v>301</v>
      </c>
      <c r="D386">
        <v>24</v>
      </c>
      <c r="E386" t="e">
        <f>VLOOKUP(D386,'Grades Lookup'!$A$14:$B$15,2,TRUE)</f>
        <v>#N/A</v>
      </c>
    </row>
    <row r="387" spans="1:5" x14ac:dyDescent="0.3">
      <c r="A387" t="s">
        <v>510</v>
      </c>
      <c r="B387" t="s">
        <v>298</v>
      </c>
      <c r="C387" t="s">
        <v>310</v>
      </c>
      <c r="D387">
        <v>24</v>
      </c>
      <c r="E387" t="e">
        <f>VLOOKUP(D387,'Grades Lookup'!$A$14:$B$15,2,TRUE)</f>
        <v>#N/A</v>
      </c>
    </row>
    <row r="388" spans="1:5" x14ac:dyDescent="0.3">
      <c r="A388" t="s">
        <v>684</v>
      </c>
      <c r="B388" t="s">
        <v>339</v>
      </c>
      <c r="C388" t="s">
        <v>404</v>
      </c>
      <c r="D388">
        <v>24</v>
      </c>
      <c r="E388" t="e">
        <f>VLOOKUP(D388,'Grades Lookup'!$A$14:$B$15,2,TRUE)</f>
        <v>#N/A</v>
      </c>
    </row>
    <row r="389" spans="1:5" x14ac:dyDescent="0.3">
      <c r="A389" t="s">
        <v>359</v>
      </c>
      <c r="B389" t="s">
        <v>309</v>
      </c>
      <c r="C389" t="s">
        <v>352</v>
      </c>
      <c r="D389">
        <v>23</v>
      </c>
      <c r="E389" t="e">
        <f>VLOOKUP(D389,'Grades Lookup'!$A$14:$B$15,2,TRUE)</f>
        <v>#N/A</v>
      </c>
    </row>
    <row r="390" spans="1:5" x14ac:dyDescent="0.3">
      <c r="A390" t="s">
        <v>369</v>
      </c>
      <c r="B390" t="s">
        <v>325</v>
      </c>
      <c r="C390" t="s">
        <v>370</v>
      </c>
      <c r="D390">
        <v>23</v>
      </c>
      <c r="E390" t="e">
        <f>VLOOKUP(D390,'Grades Lookup'!$A$14:$B$15,2,TRUE)</f>
        <v>#N/A</v>
      </c>
    </row>
    <row r="391" spans="1:5" x14ac:dyDescent="0.3">
      <c r="A391" t="s">
        <v>542</v>
      </c>
      <c r="B391" t="s">
        <v>309</v>
      </c>
      <c r="C391" t="s">
        <v>330</v>
      </c>
      <c r="D391">
        <v>23</v>
      </c>
      <c r="E391" t="e">
        <f>VLOOKUP(D391,'Grades Lookup'!$A$14:$B$15,2,TRUE)</f>
        <v>#N/A</v>
      </c>
    </row>
    <row r="392" spans="1:5" x14ac:dyDescent="0.3">
      <c r="A392" t="s">
        <v>584</v>
      </c>
      <c r="B392" t="s">
        <v>298</v>
      </c>
      <c r="C392" t="s">
        <v>299</v>
      </c>
      <c r="D392">
        <v>23</v>
      </c>
      <c r="E392" t="e">
        <f>VLOOKUP(D392,'Grades Lookup'!$A$14:$B$15,2,TRUE)</f>
        <v>#N/A</v>
      </c>
    </row>
    <row r="393" spans="1:5" x14ac:dyDescent="0.3">
      <c r="A393" t="s">
        <v>594</v>
      </c>
      <c r="B393" t="s">
        <v>303</v>
      </c>
      <c r="C393" t="s">
        <v>355</v>
      </c>
      <c r="D393">
        <v>23</v>
      </c>
      <c r="E393" t="e">
        <f>VLOOKUP(D393,'Grades Lookup'!$A$14:$B$15,2,TRUE)</f>
        <v>#N/A</v>
      </c>
    </row>
    <row r="394" spans="1:5" x14ac:dyDescent="0.3">
      <c r="A394" t="s">
        <v>126</v>
      </c>
      <c r="B394" t="s">
        <v>380</v>
      </c>
      <c r="C394" t="s">
        <v>385</v>
      </c>
      <c r="D394">
        <v>23</v>
      </c>
      <c r="E394" t="e">
        <f>VLOOKUP(D394,'Grades Lookup'!$A$14:$B$15,2,TRUE)</f>
        <v>#N/A</v>
      </c>
    </row>
    <row r="395" spans="1:5" x14ac:dyDescent="0.3">
      <c r="A395" t="s">
        <v>669</v>
      </c>
      <c r="B395" t="s">
        <v>298</v>
      </c>
      <c r="C395" t="s">
        <v>322</v>
      </c>
      <c r="D395">
        <v>23</v>
      </c>
      <c r="E395" t="e">
        <f>VLOOKUP(D395,'Grades Lookup'!$A$14:$B$15,2,TRUE)</f>
        <v>#N/A</v>
      </c>
    </row>
    <row r="396" spans="1:5" x14ac:dyDescent="0.3">
      <c r="A396" t="s">
        <v>479</v>
      </c>
      <c r="B396" t="s">
        <v>298</v>
      </c>
      <c r="C396" t="s">
        <v>370</v>
      </c>
      <c r="D396">
        <v>22</v>
      </c>
      <c r="E396" t="e">
        <f>VLOOKUP(D396,'Grades Lookup'!$A$14:$B$15,2,TRUE)</f>
        <v>#N/A</v>
      </c>
    </row>
    <row r="397" spans="1:5" x14ac:dyDescent="0.3">
      <c r="A397" t="s">
        <v>123</v>
      </c>
      <c r="B397" t="s">
        <v>332</v>
      </c>
      <c r="C397" t="s">
        <v>370</v>
      </c>
      <c r="D397">
        <v>22</v>
      </c>
      <c r="E397" t="e">
        <f>VLOOKUP(D397,'Grades Lookup'!$A$14:$B$15,2,TRUE)</f>
        <v>#N/A</v>
      </c>
    </row>
    <row r="398" spans="1:5" x14ac:dyDescent="0.3">
      <c r="A398" t="s">
        <v>531</v>
      </c>
      <c r="B398" t="s">
        <v>309</v>
      </c>
      <c r="C398" t="s">
        <v>370</v>
      </c>
      <c r="D398">
        <v>22</v>
      </c>
      <c r="E398" t="e">
        <f>VLOOKUP(D398,'Grades Lookup'!$A$14:$B$15,2,TRUE)</f>
        <v>#N/A</v>
      </c>
    </row>
    <row r="399" spans="1:5" x14ac:dyDescent="0.3">
      <c r="A399" t="s">
        <v>30</v>
      </c>
      <c r="B399" t="s">
        <v>321</v>
      </c>
      <c r="C399" t="s">
        <v>304</v>
      </c>
      <c r="D399">
        <v>22</v>
      </c>
      <c r="E399" t="e">
        <f>VLOOKUP(D399,'Grades Lookup'!$A$14:$B$15,2,TRUE)</f>
        <v>#N/A</v>
      </c>
    </row>
    <row r="400" spans="1:5" x14ac:dyDescent="0.3">
      <c r="A400" t="s">
        <v>602</v>
      </c>
      <c r="B400" t="s">
        <v>348</v>
      </c>
      <c r="C400" t="s">
        <v>358</v>
      </c>
      <c r="D400">
        <v>22</v>
      </c>
      <c r="E400" t="e">
        <f>VLOOKUP(D400,'Grades Lookup'!$A$14:$B$15,2,TRUE)</f>
        <v>#N/A</v>
      </c>
    </row>
    <row r="401" spans="1:5" x14ac:dyDescent="0.3">
      <c r="A401" t="s">
        <v>382</v>
      </c>
      <c r="B401" t="s">
        <v>298</v>
      </c>
      <c r="C401" t="s">
        <v>337</v>
      </c>
      <c r="D401">
        <v>21</v>
      </c>
      <c r="E401" t="e">
        <f>VLOOKUP(D401,'Grades Lookup'!$A$14:$B$15,2,TRUE)</f>
        <v>#N/A</v>
      </c>
    </row>
    <row r="402" spans="1:5" x14ac:dyDescent="0.3">
      <c r="A402" t="s">
        <v>43</v>
      </c>
      <c r="B402" t="s">
        <v>332</v>
      </c>
      <c r="C402" t="s">
        <v>322</v>
      </c>
      <c r="D402">
        <v>21</v>
      </c>
      <c r="E402" t="e">
        <f>VLOOKUP(D402,'Grades Lookup'!$A$14:$B$15,2,TRUE)</f>
        <v>#N/A</v>
      </c>
    </row>
    <row r="403" spans="1:5" x14ac:dyDescent="0.3">
      <c r="A403" t="s">
        <v>456</v>
      </c>
      <c r="B403" t="s">
        <v>298</v>
      </c>
      <c r="C403" t="s">
        <v>307</v>
      </c>
      <c r="D403">
        <v>21</v>
      </c>
      <c r="E403" t="e">
        <f>VLOOKUP(D403,'Grades Lookup'!$A$14:$B$15,2,TRUE)</f>
        <v>#N/A</v>
      </c>
    </row>
    <row r="404" spans="1:5" x14ac:dyDescent="0.3">
      <c r="A404" t="s">
        <v>488</v>
      </c>
      <c r="B404" t="s">
        <v>309</v>
      </c>
      <c r="C404" t="s">
        <v>378</v>
      </c>
      <c r="D404">
        <v>21</v>
      </c>
      <c r="E404" t="e">
        <f>VLOOKUP(D404,'Grades Lookup'!$A$14:$B$15,2,TRUE)</f>
        <v>#N/A</v>
      </c>
    </row>
    <row r="405" spans="1:5" x14ac:dyDescent="0.3">
      <c r="A405" t="s">
        <v>225</v>
      </c>
      <c r="B405" t="s">
        <v>303</v>
      </c>
      <c r="C405" t="s">
        <v>404</v>
      </c>
      <c r="D405">
        <v>21</v>
      </c>
      <c r="E405" t="e">
        <f>VLOOKUP(D405,'Grades Lookup'!$A$14:$B$15,2,TRUE)</f>
        <v>#N/A</v>
      </c>
    </row>
    <row r="406" spans="1:5" x14ac:dyDescent="0.3">
      <c r="A406" t="s">
        <v>374</v>
      </c>
      <c r="B406" t="s">
        <v>298</v>
      </c>
      <c r="C406" t="s">
        <v>335</v>
      </c>
      <c r="D406">
        <v>20</v>
      </c>
      <c r="E406" t="e">
        <f>VLOOKUP(D406,'Grades Lookup'!$A$14:$B$15,2,TRUE)</f>
        <v>#N/A</v>
      </c>
    </row>
    <row r="407" spans="1:5" x14ac:dyDescent="0.3">
      <c r="A407" t="s">
        <v>398</v>
      </c>
      <c r="B407" t="s">
        <v>309</v>
      </c>
      <c r="C407" t="s">
        <v>330</v>
      </c>
      <c r="D407">
        <v>20</v>
      </c>
      <c r="E407" t="e">
        <f>VLOOKUP(D407,'Grades Lookup'!$A$14:$B$15,2,TRUE)</f>
        <v>#N/A</v>
      </c>
    </row>
    <row r="408" spans="1:5" x14ac:dyDescent="0.3">
      <c r="A408" t="s">
        <v>407</v>
      </c>
      <c r="B408" t="s">
        <v>309</v>
      </c>
      <c r="C408" t="s">
        <v>310</v>
      </c>
      <c r="D408">
        <v>20</v>
      </c>
      <c r="E408" t="e">
        <f>VLOOKUP(D408,'Grades Lookup'!$A$14:$B$15,2,TRUE)</f>
        <v>#N/A</v>
      </c>
    </row>
    <row r="409" spans="1:5" x14ac:dyDescent="0.3">
      <c r="A409" t="s">
        <v>135</v>
      </c>
      <c r="B409" t="s">
        <v>332</v>
      </c>
      <c r="C409" t="s">
        <v>358</v>
      </c>
      <c r="D409">
        <v>20</v>
      </c>
      <c r="E409" t="e">
        <f>VLOOKUP(D409,'Grades Lookup'!$A$14:$B$15,2,TRUE)</f>
        <v>#N/A</v>
      </c>
    </row>
    <row r="410" spans="1:5" x14ac:dyDescent="0.3">
      <c r="A410" t="s">
        <v>596</v>
      </c>
      <c r="B410" t="s">
        <v>298</v>
      </c>
      <c r="C410" t="s">
        <v>324</v>
      </c>
      <c r="D410">
        <v>20</v>
      </c>
      <c r="E410" t="e">
        <f>VLOOKUP(D410,'Grades Lookup'!$A$14:$B$15,2,TRUE)</f>
        <v>#N/A</v>
      </c>
    </row>
    <row r="411" spans="1:5" x14ac:dyDescent="0.3">
      <c r="A411" t="s">
        <v>643</v>
      </c>
      <c r="B411" t="s">
        <v>303</v>
      </c>
      <c r="C411" t="s">
        <v>341</v>
      </c>
      <c r="D411">
        <v>20</v>
      </c>
      <c r="E411" t="e">
        <f>VLOOKUP(D411,'Grades Lookup'!$A$14:$B$15,2,TRUE)</f>
        <v>#N/A</v>
      </c>
    </row>
  </sheetData>
  <autoFilter ref="A1:D529">
    <sortState ref="A2:D529">
      <sortCondition descending="1" ref="D1:D5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FINAL HITTERS</vt:lpstr>
      <vt:lpstr>FINAL PITCHERS</vt:lpstr>
      <vt:lpstr>Hitter BABS Staging</vt:lpstr>
      <vt:lpstr>Hitter Staging</vt:lpstr>
      <vt:lpstr>Hitter Playing Time</vt:lpstr>
      <vt:lpstr>Averages</vt:lpstr>
      <vt:lpstr>Hitter BABS Calcs</vt:lpstr>
      <vt:lpstr>Grades Lookup</vt:lpstr>
      <vt:lpstr>DL</vt:lpstr>
      <vt:lpstr>ADP</vt:lpstr>
      <vt:lpstr>Pitcher BABS Staging</vt:lpstr>
      <vt:lpstr>Pitching BABS Calcs</vt:lpstr>
      <vt:lpstr>Pitching Raw Data</vt:lpstr>
      <vt:lpstr>2017 Rookies</vt:lpstr>
      <vt:lpstr>Free Agents</vt:lpstr>
    </vt:vector>
  </TitlesOfParts>
  <Company>Great-West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dcterms:created xsi:type="dcterms:W3CDTF">2018-02-01T16:06:06Z</dcterms:created>
  <dcterms:modified xsi:type="dcterms:W3CDTF">2018-02-20T17:06:58Z</dcterms:modified>
</cp:coreProperties>
</file>