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8520" activeTab="4"/>
  </bookViews>
  <sheets>
    <sheet name="Total" sheetId="6" r:id="rId1"/>
    <sheet name="ZScores" sheetId="5" r:id="rId2"/>
    <sheet name="RawData" sheetId="1" r:id="rId3"/>
    <sheet name="ZScoreCalcs" sheetId="3" r:id="rId4"/>
    <sheet name="Sortable" sheetId="4" r:id="rId5"/>
    <sheet name="Sheet1" sheetId="7" r:id="rId6"/>
  </sheets>
  <definedNames>
    <definedName name="_xlnm._FilterDatabase" localSheetId="4" hidden="1">Sortable!$A$1:$M$276</definedName>
    <definedName name="_xlnm.Print_Titles" localSheetId="4">Sortable!$1:$1</definedName>
  </definedNames>
  <calcPr calcId="145621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" i="6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" i="5"/>
  <c r="H2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B3" i="6"/>
  <c r="K3" i="6" s="1"/>
  <c r="B4" i="6"/>
  <c r="B5" i="6"/>
  <c r="K5" i="6" s="1"/>
  <c r="B6" i="6"/>
  <c r="K6" i="6" s="1"/>
  <c r="B7" i="6"/>
  <c r="K7" i="6" s="1"/>
  <c r="B8" i="6"/>
  <c r="B9" i="6"/>
  <c r="K9" i="6" s="1"/>
  <c r="B10" i="6"/>
  <c r="K10" i="6" s="1"/>
  <c r="B11" i="6"/>
  <c r="K11" i="6" s="1"/>
  <c r="B12" i="6"/>
  <c r="B13" i="6"/>
  <c r="K13" i="6" s="1"/>
  <c r="B14" i="6"/>
  <c r="K14" i="6" s="1"/>
  <c r="B15" i="6"/>
  <c r="K15" i="6" s="1"/>
  <c r="B16" i="6"/>
  <c r="B17" i="6"/>
  <c r="K17" i="6" s="1"/>
  <c r="B18" i="6"/>
  <c r="K18" i="6" s="1"/>
  <c r="B19" i="6"/>
  <c r="K19" i="6" s="1"/>
  <c r="B20" i="6"/>
  <c r="B21" i="6"/>
  <c r="K21" i="6" s="1"/>
  <c r="B22" i="6"/>
  <c r="K22" i="6" s="1"/>
  <c r="B23" i="6"/>
  <c r="K23" i="6" s="1"/>
  <c r="B24" i="6"/>
  <c r="B25" i="6"/>
  <c r="K25" i="6" s="1"/>
  <c r="B26" i="6"/>
  <c r="K26" i="6" s="1"/>
  <c r="B27" i="6"/>
  <c r="K27" i="6" s="1"/>
  <c r="B28" i="6"/>
  <c r="B29" i="6"/>
  <c r="K29" i="6" s="1"/>
  <c r="B30" i="6"/>
  <c r="K30" i="6" s="1"/>
  <c r="B31" i="6"/>
  <c r="K31" i="6" s="1"/>
  <c r="B32" i="6"/>
  <c r="B33" i="6"/>
  <c r="K33" i="6" s="1"/>
  <c r="B34" i="6"/>
  <c r="K34" i="6" s="1"/>
  <c r="B35" i="6"/>
  <c r="K35" i="6" s="1"/>
  <c r="B36" i="6"/>
  <c r="B37" i="6"/>
  <c r="K37" i="6" s="1"/>
  <c r="B38" i="6"/>
  <c r="K38" i="6" s="1"/>
  <c r="B39" i="6"/>
  <c r="K39" i="6" s="1"/>
  <c r="B40" i="6"/>
  <c r="B41" i="6"/>
  <c r="K41" i="6" s="1"/>
  <c r="B42" i="6"/>
  <c r="K42" i="6" s="1"/>
  <c r="B43" i="6"/>
  <c r="K43" i="6" s="1"/>
  <c r="B44" i="6"/>
  <c r="B45" i="6"/>
  <c r="K45" i="6" s="1"/>
  <c r="B46" i="6"/>
  <c r="K46" i="6" s="1"/>
  <c r="B47" i="6"/>
  <c r="K47" i="6" s="1"/>
  <c r="B48" i="6"/>
  <c r="B49" i="6"/>
  <c r="K49" i="6" s="1"/>
  <c r="B50" i="6"/>
  <c r="K50" i="6" s="1"/>
  <c r="B51" i="6"/>
  <c r="K51" i="6" s="1"/>
  <c r="B52" i="6"/>
  <c r="B53" i="6"/>
  <c r="K53" i="6" s="1"/>
  <c r="B54" i="6"/>
  <c r="K54" i="6" s="1"/>
  <c r="B55" i="6"/>
  <c r="K55" i="6" s="1"/>
  <c r="B56" i="6"/>
  <c r="B57" i="6"/>
  <c r="K57" i="6" s="1"/>
  <c r="B58" i="6"/>
  <c r="K58" i="6" s="1"/>
  <c r="B59" i="6"/>
  <c r="K59" i="6" s="1"/>
  <c r="B60" i="6"/>
  <c r="B61" i="6"/>
  <c r="K61" i="6" s="1"/>
  <c r="B62" i="6"/>
  <c r="K62" i="6" s="1"/>
  <c r="B63" i="6"/>
  <c r="K63" i="6" s="1"/>
  <c r="B64" i="6"/>
  <c r="B65" i="6"/>
  <c r="K65" i="6" s="1"/>
  <c r="B66" i="6"/>
  <c r="K66" i="6" s="1"/>
  <c r="B67" i="6"/>
  <c r="K67" i="6" s="1"/>
  <c r="B68" i="6"/>
  <c r="B69" i="6"/>
  <c r="K69" i="6" s="1"/>
  <c r="B70" i="6"/>
  <c r="K70" i="6" s="1"/>
  <c r="B71" i="6"/>
  <c r="K71" i="6" s="1"/>
  <c r="B72" i="6"/>
  <c r="B73" i="6"/>
  <c r="K73" i="6" s="1"/>
  <c r="B74" i="6"/>
  <c r="K74" i="6" s="1"/>
  <c r="B75" i="6"/>
  <c r="K75" i="6" s="1"/>
  <c r="B76" i="6"/>
  <c r="B77" i="6"/>
  <c r="K77" i="6" s="1"/>
  <c r="B78" i="6"/>
  <c r="K78" i="6" s="1"/>
  <c r="B79" i="6"/>
  <c r="K79" i="6" s="1"/>
  <c r="B80" i="6"/>
  <c r="B81" i="6"/>
  <c r="K81" i="6" s="1"/>
  <c r="B82" i="6"/>
  <c r="K82" i="6" s="1"/>
  <c r="B83" i="6"/>
  <c r="K83" i="6" s="1"/>
  <c r="B84" i="6"/>
  <c r="B85" i="6"/>
  <c r="K85" i="6" s="1"/>
  <c r="B86" i="6"/>
  <c r="K86" i="6" s="1"/>
  <c r="B87" i="6"/>
  <c r="K87" i="6" s="1"/>
  <c r="B88" i="6"/>
  <c r="B89" i="6"/>
  <c r="K89" i="6" s="1"/>
  <c r="B90" i="6"/>
  <c r="K90" i="6" s="1"/>
  <c r="B91" i="6"/>
  <c r="K91" i="6" s="1"/>
  <c r="B92" i="6"/>
  <c r="B93" i="6"/>
  <c r="K93" i="6" s="1"/>
  <c r="B94" i="6"/>
  <c r="K94" i="6" s="1"/>
  <c r="B95" i="6"/>
  <c r="K95" i="6" s="1"/>
  <c r="B96" i="6"/>
  <c r="B97" i="6"/>
  <c r="K97" i="6" s="1"/>
  <c r="B98" i="6"/>
  <c r="K98" i="6" s="1"/>
  <c r="B99" i="6"/>
  <c r="K99" i="6" s="1"/>
  <c r="B100" i="6"/>
  <c r="B101" i="6"/>
  <c r="K101" i="6" s="1"/>
  <c r="B102" i="6"/>
  <c r="K102" i="6" s="1"/>
  <c r="B103" i="6"/>
  <c r="K103" i="6" s="1"/>
  <c r="B104" i="6"/>
  <c r="B105" i="6"/>
  <c r="K105" i="6" s="1"/>
  <c r="B106" i="6"/>
  <c r="K106" i="6" s="1"/>
  <c r="B107" i="6"/>
  <c r="K107" i="6" s="1"/>
  <c r="B108" i="6"/>
  <c r="B109" i="6"/>
  <c r="K109" i="6" s="1"/>
  <c r="B110" i="6"/>
  <c r="K110" i="6" s="1"/>
  <c r="B111" i="6"/>
  <c r="K111" i="6" s="1"/>
  <c r="B112" i="6"/>
  <c r="B113" i="6"/>
  <c r="K113" i="6" s="1"/>
  <c r="B114" i="6"/>
  <c r="K114" i="6" s="1"/>
  <c r="B115" i="6"/>
  <c r="K115" i="6" s="1"/>
  <c r="B116" i="6"/>
  <c r="B117" i="6"/>
  <c r="K117" i="6" s="1"/>
  <c r="B118" i="6"/>
  <c r="K118" i="6" s="1"/>
  <c r="B119" i="6"/>
  <c r="K119" i="6" s="1"/>
  <c r="B120" i="6"/>
  <c r="B121" i="6"/>
  <c r="K121" i="6" s="1"/>
  <c r="B122" i="6"/>
  <c r="K122" i="6" s="1"/>
  <c r="B123" i="6"/>
  <c r="K123" i="6" s="1"/>
  <c r="B124" i="6"/>
  <c r="B125" i="6"/>
  <c r="K125" i="6" s="1"/>
  <c r="B126" i="6"/>
  <c r="K126" i="6" s="1"/>
  <c r="B127" i="6"/>
  <c r="K127" i="6" s="1"/>
  <c r="B128" i="6"/>
  <c r="B129" i="6"/>
  <c r="K129" i="6" s="1"/>
  <c r="B130" i="6"/>
  <c r="K130" i="6" s="1"/>
  <c r="B131" i="6"/>
  <c r="K131" i="6" s="1"/>
  <c r="B132" i="6"/>
  <c r="B133" i="6"/>
  <c r="K133" i="6" s="1"/>
  <c r="B134" i="6"/>
  <c r="K134" i="6" s="1"/>
  <c r="B135" i="6"/>
  <c r="K135" i="6" s="1"/>
  <c r="B136" i="6"/>
  <c r="B137" i="6"/>
  <c r="K137" i="6" s="1"/>
  <c r="B138" i="6"/>
  <c r="K138" i="6" s="1"/>
  <c r="B139" i="6"/>
  <c r="K139" i="6" s="1"/>
  <c r="B140" i="6"/>
  <c r="B141" i="6"/>
  <c r="K141" i="6" s="1"/>
  <c r="B142" i="6"/>
  <c r="K142" i="6" s="1"/>
  <c r="B143" i="6"/>
  <c r="K143" i="6" s="1"/>
  <c r="B144" i="6"/>
  <c r="B145" i="6"/>
  <c r="K145" i="6" s="1"/>
  <c r="B146" i="6"/>
  <c r="K146" i="6" s="1"/>
  <c r="B147" i="6"/>
  <c r="K147" i="6" s="1"/>
  <c r="B148" i="6"/>
  <c r="B149" i="6"/>
  <c r="K149" i="6" s="1"/>
  <c r="B150" i="6"/>
  <c r="K150" i="6" s="1"/>
  <c r="B151" i="6"/>
  <c r="K151" i="6" s="1"/>
  <c r="B152" i="6"/>
  <c r="B153" i="6"/>
  <c r="K153" i="6" s="1"/>
  <c r="B154" i="6"/>
  <c r="K154" i="6" s="1"/>
  <c r="B155" i="6"/>
  <c r="K155" i="6" s="1"/>
  <c r="B156" i="6"/>
  <c r="B157" i="6"/>
  <c r="K157" i="6" s="1"/>
  <c r="B158" i="6"/>
  <c r="K158" i="6" s="1"/>
  <c r="B159" i="6"/>
  <c r="K159" i="6" s="1"/>
  <c r="B160" i="6"/>
  <c r="B161" i="6"/>
  <c r="K161" i="6" s="1"/>
  <c r="B162" i="6"/>
  <c r="K162" i="6" s="1"/>
  <c r="B163" i="6"/>
  <c r="K163" i="6" s="1"/>
  <c r="B164" i="6"/>
  <c r="B165" i="6"/>
  <c r="K165" i="6" s="1"/>
  <c r="B166" i="6"/>
  <c r="K166" i="6" s="1"/>
  <c r="B167" i="6"/>
  <c r="K167" i="6" s="1"/>
  <c r="B168" i="6"/>
  <c r="B169" i="6"/>
  <c r="K169" i="6" s="1"/>
  <c r="B170" i="6"/>
  <c r="K170" i="6" s="1"/>
  <c r="B171" i="6"/>
  <c r="K171" i="6" s="1"/>
  <c r="B172" i="6"/>
  <c r="B173" i="6"/>
  <c r="K173" i="6" s="1"/>
  <c r="B174" i="6"/>
  <c r="K174" i="6" s="1"/>
  <c r="B175" i="6"/>
  <c r="K175" i="6" s="1"/>
  <c r="B176" i="6"/>
  <c r="B177" i="6"/>
  <c r="K177" i="6" s="1"/>
  <c r="B178" i="6"/>
  <c r="K178" i="6" s="1"/>
  <c r="B179" i="6"/>
  <c r="K179" i="6" s="1"/>
  <c r="B180" i="6"/>
  <c r="B181" i="6"/>
  <c r="K181" i="6" s="1"/>
  <c r="B182" i="6"/>
  <c r="K182" i="6" s="1"/>
  <c r="B183" i="6"/>
  <c r="K183" i="6" s="1"/>
  <c r="B184" i="6"/>
  <c r="B185" i="6"/>
  <c r="K185" i="6" s="1"/>
  <c r="B186" i="6"/>
  <c r="K186" i="6" s="1"/>
  <c r="B187" i="6"/>
  <c r="K187" i="6" s="1"/>
  <c r="B188" i="6"/>
  <c r="B189" i="6"/>
  <c r="K189" i="6" s="1"/>
  <c r="B190" i="6"/>
  <c r="K190" i="6" s="1"/>
  <c r="B191" i="6"/>
  <c r="K191" i="6" s="1"/>
  <c r="B192" i="6"/>
  <c r="B193" i="6"/>
  <c r="K193" i="6" s="1"/>
  <c r="B194" i="6"/>
  <c r="K194" i="6" s="1"/>
  <c r="B195" i="6"/>
  <c r="K195" i="6" s="1"/>
  <c r="B196" i="6"/>
  <c r="B197" i="6"/>
  <c r="K197" i="6" s="1"/>
  <c r="B198" i="6"/>
  <c r="K198" i="6" s="1"/>
  <c r="B199" i="6"/>
  <c r="K199" i="6" s="1"/>
  <c r="B200" i="6"/>
  <c r="B201" i="6"/>
  <c r="K201" i="6" s="1"/>
  <c r="B202" i="6"/>
  <c r="K202" i="6" s="1"/>
  <c r="B203" i="6"/>
  <c r="K203" i="6" s="1"/>
  <c r="B204" i="6"/>
  <c r="B205" i="6"/>
  <c r="K205" i="6" s="1"/>
  <c r="B206" i="6"/>
  <c r="K206" i="6" s="1"/>
  <c r="B207" i="6"/>
  <c r="K207" i="6" s="1"/>
  <c r="B208" i="6"/>
  <c r="B209" i="6"/>
  <c r="K209" i="6" s="1"/>
  <c r="B210" i="6"/>
  <c r="K210" i="6" s="1"/>
  <c r="B211" i="6"/>
  <c r="K211" i="6" s="1"/>
  <c r="B212" i="6"/>
  <c r="B213" i="6"/>
  <c r="K213" i="6" s="1"/>
  <c r="B214" i="6"/>
  <c r="K214" i="6" s="1"/>
  <c r="B215" i="6"/>
  <c r="K215" i="6" s="1"/>
  <c r="B216" i="6"/>
  <c r="B217" i="6"/>
  <c r="K217" i="6" s="1"/>
  <c r="B218" i="6"/>
  <c r="K218" i="6" s="1"/>
  <c r="B219" i="6"/>
  <c r="K219" i="6" s="1"/>
  <c r="B220" i="6"/>
  <c r="B221" i="6"/>
  <c r="K221" i="6" s="1"/>
  <c r="B222" i="6"/>
  <c r="K222" i="6" s="1"/>
  <c r="B223" i="6"/>
  <c r="K223" i="6" s="1"/>
  <c r="B224" i="6"/>
  <c r="B225" i="6"/>
  <c r="K225" i="6" s="1"/>
  <c r="B226" i="6"/>
  <c r="K226" i="6" s="1"/>
  <c r="B227" i="6"/>
  <c r="K227" i="6" s="1"/>
  <c r="B228" i="6"/>
  <c r="B229" i="6"/>
  <c r="K229" i="6" s="1"/>
  <c r="B230" i="6"/>
  <c r="K230" i="6" s="1"/>
  <c r="B231" i="6"/>
  <c r="K231" i="6" s="1"/>
  <c r="B232" i="6"/>
  <c r="B233" i="6"/>
  <c r="K233" i="6" s="1"/>
  <c r="B234" i="6"/>
  <c r="K234" i="6" s="1"/>
  <c r="B235" i="6"/>
  <c r="K235" i="6" s="1"/>
  <c r="B236" i="6"/>
  <c r="B237" i="6"/>
  <c r="K237" i="6" s="1"/>
  <c r="B238" i="6"/>
  <c r="K238" i="6" s="1"/>
  <c r="B239" i="6"/>
  <c r="K239" i="6" s="1"/>
  <c r="B240" i="6"/>
  <c r="B241" i="6"/>
  <c r="K241" i="6" s="1"/>
  <c r="B242" i="6"/>
  <c r="K242" i="6" s="1"/>
  <c r="B243" i="6"/>
  <c r="K243" i="6" s="1"/>
  <c r="B244" i="6"/>
  <c r="B245" i="6"/>
  <c r="K245" i="6" s="1"/>
  <c r="B246" i="6"/>
  <c r="K246" i="6" s="1"/>
  <c r="B247" i="6"/>
  <c r="K247" i="6" s="1"/>
  <c r="B248" i="6"/>
  <c r="B249" i="6"/>
  <c r="K249" i="6" s="1"/>
  <c r="B250" i="6"/>
  <c r="K250" i="6" s="1"/>
  <c r="B251" i="6"/>
  <c r="K251" i="6" s="1"/>
  <c r="B252" i="6"/>
  <c r="B253" i="6"/>
  <c r="K253" i="6" s="1"/>
  <c r="B254" i="6"/>
  <c r="K254" i="6" s="1"/>
  <c r="B255" i="6"/>
  <c r="K255" i="6" s="1"/>
  <c r="B256" i="6"/>
  <c r="B257" i="6"/>
  <c r="K257" i="6" s="1"/>
  <c r="B258" i="6"/>
  <c r="K258" i="6" s="1"/>
  <c r="B259" i="6"/>
  <c r="K259" i="6" s="1"/>
  <c r="B260" i="6"/>
  <c r="B261" i="6"/>
  <c r="K261" i="6" s="1"/>
  <c r="B262" i="6"/>
  <c r="K262" i="6" s="1"/>
  <c r="B263" i="6"/>
  <c r="K263" i="6" s="1"/>
  <c r="B264" i="6"/>
  <c r="B265" i="6"/>
  <c r="K265" i="6" s="1"/>
  <c r="B266" i="6"/>
  <c r="K266" i="6" s="1"/>
  <c r="B267" i="6"/>
  <c r="K267" i="6" s="1"/>
  <c r="B268" i="6"/>
  <c r="B269" i="6"/>
  <c r="K269" i="6" s="1"/>
  <c r="B270" i="6"/>
  <c r="K270" i="6" s="1"/>
  <c r="B271" i="6"/>
  <c r="K271" i="6" s="1"/>
  <c r="B272" i="6"/>
  <c r="B273" i="6"/>
  <c r="K273" i="6" s="1"/>
  <c r="B274" i="6"/>
  <c r="K274" i="6" s="1"/>
  <c r="B275" i="6"/>
  <c r="K275" i="6" s="1"/>
  <c r="B276" i="6"/>
  <c r="I2" i="6"/>
  <c r="C2" i="6"/>
  <c r="F2" i="6"/>
  <c r="G2" i="5"/>
  <c r="F2" i="5"/>
  <c r="G277" i="1"/>
  <c r="F277" i="1"/>
  <c r="K276" i="6" l="1"/>
  <c r="K272" i="6"/>
  <c r="K268" i="6"/>
  <c r="K264" i="6"/>
  <c r="K260" i="6"/>
  <c r="K256" i="6"/>
  <c r="K252" i="6"/>
  <c r="K248" i="6"/>
  <c r="K244" i="6"/>
  <c r="K240" i="6"/>
  <c r="K236" i="6"/>
  <c r="K232" i="6"/>
  <c r="K228" i="6"/>
  <c r="K224" i="6"/>
  <c r="K220" i="6"/>
  <c r="K216" i="6"/>
  <c r="K212" i="6"/>
  <c r="K208" i="6"/>
  <c r="K204" i="6"/>
  <c r="K200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K4" i="6"/>
  <c r="K2" i="3"/>
  <c r="K1" i="3"/>
  <c r="E2" i="5" l="1"/>
  <c r="E2" i="6" s="1"/>
  <c r="Z2" i="3"/>
  <c r="Z1" i="3"/>
  <c r="W2" i="3"/>
  <c r="W1" i="3"/>
  <c r="T2" i="3"/>
  <c r="T1" i="3"/>
  <c r="Q2" i="3"/>
  <c r="Q1" i="3"/>
  <c r="H2" i="3"/>
  <c r="H1" i="3"/>
  <c r="E2" i="3"/>
  <c r="E1" i="3"/>
  <c r="B2" i="3"/>
  <c r="B1" i="3"/>
  <c r="H2" i="6" l="1"/>
  <c r="J2" i="5"/>
  <c r="J2" i="6" s="1"/>
  <c r="D2" i="5"/>
  <c r="D2" i="6" s="1"/>
  <c r="C2" i="5"/>
  <c r="G2" i="6"/>
  <c r="B2" i="6" l="1"/>
  <c r="N2" i="3"/>
  <c r="N1" i="3"/>
  <c r="K259" i="5" l="1"/>
  <c r="K218" i="5" l="1"/>
  <c r="K29" i="5"/>
  <c r="K243" i="5"/>
  <c r="K206" i="5"/>
  <c r="K203" i="5"/>
  <c r="K249" i="5"/>
  <c r="K60" i="5"/>
  <c r="K106" i="5"/>
  <c r="K159" i="5"/>
  <c r="K177" i="5"/>
  <c r="K183" i="5"/>
  <c r="K199" i="5"/>
  <c r="K12" i="5"/>
  <c r="K42" i="5"/>
  <c r="K10" i="5"/>
  <c r="K148" i="5"/>
  <c r="K87" i="5"/>
  <c r="K85" i="5"/>
  <c r="K108" i="5"/>
  <c r="K118" i="5"/>
  <c r="K81" i="5"/>
  <c r="K5" i="5"/>
  <c r="K32" i="5"/>
  <c r="K197" i="5"/>
  <c r="K196" i="5"/>
  <c r="K64" i="5"/>
  <c r="K255" i="5"/>
  <c r="K256" i="5"/>
  <c r="K223" i="5"/>
  <c r="K212" i="5"/>
  <c r="K211" i="5"/>
  <c r="K171" i="5"/>
  <c r="K193" i="5"/>
  <c r="K38" i="5"/>
  <c r="K150" i="5"/>
  <c r="K44" i="5"/>
  <c r="K175" i="5"/>
  <c r="K41" i="5"/>
  <c r="K276" i="5"/>
  <c r="K160" i="5"/>
  <c r="K190" i="5"/>
  <c r="K49" i="5"/>
  <c r="K173" i="5"/>
  <c r="K209" i="5"/>
  <c r="K204" i="5"/>
  <c r="K95" i="5"/>
  <c r="K214" i="5"/>
  <c r="K220" i="5"/>
  <c r="K179" i="5"/>
  <c r="K128" i="5"/>
  <c r="K251" i="5"/>
  <c r="K226" i="5"/>
  <c r="K268" i="5"/>
  <c r="K97" i="5"/>
  <c r="K155" i="5"/>
  <c r="K202" i="5"/>
  <c r="K119" i="5"/>
  <c r="K188" i="5"/>
  <c r="K103" i="5"/>
  <c r="K213" i="5"/>
  <c r="K96" i="5"/>
  <c r="K92" i="5"/>
  <c r="K162" i="5"/>
  <c r="K172" i="5"/>
  <c r="K186" i="5"/>
  <c r="K55" i="5"/>
  <c r="K62" i="5"/>
  <c r="K216" i="5"/>
  <c r="K141" i="5"/>
  <c r="K227" i="5"/>
  <c r="K115" i="5"/>
  <c r="K86" i="5"/>
  <c r="K124" i="5"/>
  <c r="K145" i="5"/>
  <c r="K3" i="5"/>
  <c r="K129" i="5"/>
  <c r="K104" i="5"/>
  <c r="K250" i="5"/>
  <c r="K121" i="5"/>
  <c r="K130" i="5"/>
  <c r="K225" i="5"/>
  <c r="K57" i="5"/>
  <c r="K74" i="5"/>
  <c r="K149" i="5"/>
  <c r="K8" i="5"/>
  <c r="K25" i="5"/>
  <c r="K90" i="5"/>
  <c r="K205" i="5"/>
  <c r="K24" i="5"/>
  <c r="K23" i="5"/>
  <c r="K116" i="5"/>
  <c r="K16" i="5"/>
  <c r="K43" i="5"/>
  <c r="K65" i="5"/>
  <c r="K66" i="5"/>
  <c r="K117" i="5"/>
  <c r="K269" i="5"/>
  <c r="K215" i="5"/>
  <c r="K241" i="5"/>
  <c r="K235" i="5"/>
  <c r="K247" i="5"/>
  <c r="K200" i="5"/>
  <c r="K236" i="5"/>
  <c r="K63" i="5"/>
  <c r="K244" i="5"/>
  <c r="K230" i="5"/>
  <c r="K201" i="5"/>
  <c r="K158" i="5"/>
  <c r="K189" i="5"/>
  <c r="K221" i="5"/>
  <c r="K79" i="5"/>
  <c r="K228" i="5"/>
  <c r="K195" i="5"/>
  <c r="K192" i="5"/>
  <c r="K194" i="5"/>
  <c r="K174" i="5"/>
  <c r="K271" i="5"/>
  <c r="K210" i="5"/>
  <c r="K70" i="5"/>
  <c r="K262" i="5"/>
  <c r="K77" i="5"/>
  <c r="K15" i="5"/>
  <c r="K114" i="5"/>
  <c r="K48" i="5"/>
  <c r="K187" i="5"/>
  <c r="K13" i="5"/>
  <c r="K22" i="5"/>
  <c r="K105" i="5"/>
  <c r="K261" i="5"/>
  <c r="K267" i="5"/>
  <c r="K11" i="5"/>
  <c r="K21" i="5"/>
  <c r="K112" i="5"/>
  <c r="K135" i="5"/>
  <c r="K152" i="5"/>
  <c r="K71" i="5"/>
  <c r="K34" i="5"/>
  <c r="K20" i="5"/>
  <c r="K35" i="5"/>
  <c r="K82" i="5"/>
  <c r="K139" i="5"/>
  <c r="K93" i="5"/>
  <c r="K154" i="5"/>
  <c r="K98" i="5"/>
  <c r="K219" i="5"/>
  <c r="K123" i="5"/>
  <c r="K69" i="5"/>
  <c r="K107" i="5"/>
  <c r="K122" i="5"/>
  <c r="K138" i="5"/>
  <c r="K28" i="5"/>
  <c r="K17" i="5"/>
  <c r="K83" i="5"/>
  <c r="K113" i="5"/>
  <c r="K78" i="5"/>
  <c r="K50" i="5"/>
  <c r="K54" i="5"/>
  <c r="K126" i="5"/>
  <c r="K136" i="5"/>
  <c r="K94" i="5"/>
  <c r="K258" i="5"/>
  <c r="K109" i="5"/>
  <c r="K58" i="5"/>
  <c r="K53" i="5"/>
  <c r="K176" i="5"/>
  <c r="K182" i="5"/>
  <c r="K181" i="5"/>
  <c r="K167" i="5"/>
  <c r="K7" i="5"/>
  <c r="K178" i="5"/>
  <c r="K191" i="5"/>
  <c r="K245" i="5"/>
  <c r="K180" i="5"/>
  <c r="K264" i="5"/>
  <c r="K80" i="5"/>
  <c r="K161" i="5"/>
  <c r="K232" i="5"/>
  <c r="K142" i="5"/>
  <c r="K272" i="5"/>
  <c r="K127" i="5"/>
  <c r="K84" i="5"/>
  <c r="K68" i="5"/>
  <c r="K146" i="5"/>
  <c r="K91" i="5"/>
  <c r="K67" i="5"/>
  <c r="K131" i="5"/>
  <c r="K147" i="5"/>
  <c r="K274" i="5"/>
  <c r="K88" i="5"/>
  <c r="K222" i="5"/>
  <c r="K217" i="5"/>
  <c r="K229" i="5"/>
  <c r="K239" i="5"/>
  <c r="K157" i="5"/>
  <c r="K248" i="5"/>
  <c r="K254" i="5"/>
  <c r="K184" i="5"/>
  <c r="K169" i="5"/>
  <c r="K52" i="5"/>
  <c r="K208" i="5"/>
  <c r="K166" i="5"/>
  <c r="K265" i="5"/>
  <c r="K207" i="5"/>
  <c r="K9" i="5"/>
  <c r="K120" i="5"/>
  <c r="K2" i="5"/>
  <c r="K2" i="6"/>
  <c r="K89" i="5"/>
  <c r="K151" i="5"/>
  <c r="K4" i="5"/>
  <c r="K134" i="5"/>
  <c r="K36" i="5"/>
  <c r="K76" i="5"/>
  <c r="K99" i="5"/>
  <c r="K273" i="5"/>
  <c r="K101" i="5"/>
  <c r="K137" i="5"/>
  <c r="K110" i="5"/>
  <c r="K14" i="5"/>
  <c r="K260" i="5"/>
  <c r="K234" i="5"/>
  <c r="K168" i="5"/>
  <c r="K242" i="5"/>
  <c r="K198" i="5"/>
  <c r="K75" i="5"/>
  <c r="K238" i="5"/>
  <c r="K246" i="5"/>
  <c r="K140" i="5"/>
  <c r="K270" i="5"/>
  <c r="K164" i="5"/>
  <c r="K163" i="5"/>
  <c r="K6" i="5"/>
  <c r="K18" i="5"/>
  <c r="K165" i="5"/>
  <c r="K72" i="5"/>
  <c r="K240" i="5"/>
  <c r="K45" i="5"/>
  <c r="K39" i="5"/>
  <c r="K133" i="5"/>
  <c r="K111" i="5"/>
  <c r="K100" i="5"/>
  <c r="K144" i="5"/>
  <c r="K153" i="5"/>
  <c r="K31" i="5"/>
  <c r="K125" i="5"/>
  <c r="K266" i="5"/>
  <c r="K46" i="5"/>
  <c r="K143" i="5"/>
  <c r="K26" i="5"/>
  <c r="K30" i="5"/>
  <c r="K51" i="5"/>
  <c r="K33" i="5"/>
  <c r="K56" i="5"/>
  <c r="K231" i="5"/>
  <c r="K61" i="5"/>
  <c r="K237" i="5"/>
  <c r="K156" i="5"/>
  <c r="K102" i="5"/>
  <c r="K19" i="5"/>
  <c r="K40" i="5"/>
  <c r="K27" i="5"/>
  <c r="K59" i="5"/>
  <c r="K132" i="5"/>
  <c r="K47" i="5"/>
  <c r="K73" i="5"/>
  <c r="K253" i="5"/>
  <c r="K233" i="5"/>
  <c r="K263" i="5"/>
  <c r="K257" i="5"/>
  <c r="K224" i="5"/>
  <c r="K252" i="5"/>
  <c r="K170" i="5"/>
  <c r="K275" i="5"/>
  <c r="K37" i="5"/>
  <c r="K185" i="5"/>
</calcChain>
</file>

<file path=xl/sharedStrings.xml><?xml version="1.0" encoding="utf-8"?>
<sst xmlns="http://schemas.openxmlformats.org/spreadsheetml/2006/main" count="1955" uniqueCount="428">
  <si>
    <t>MP</t>
  </si>
  <si>
    <t>TS%</t>
  </si>
  <si>
    <t>3PAr</t>
  </si>
  <si>
    <t>TRB%</t>
  </si>
  <si>
    <t>AST%</t>
  </si>
  <si>
    <t>STL%</t>
  </si>
  <si>
    <t>BLK%</t>
  </si>
  <si>
    <t>TOV%</t>
  </si>
  <si>
    <t>Steven Adams</t>
  </si>
  <si>
    <t>LaMarcus Aldridge</t>
  </si>
  <si>
    <t>Al-Farouq Aminu</t>
  </si>
  <si>
    <t>Kyle Anderson</t>
  </si>
  <si>
    <t>Ryan Anderson</t>
  </si>
  <si>
    <t>Giannis Antetokounmpo</t>
  </si>
  <si>
    <t>Carmelo Anthony</t>
  </si>
  <si>
    <t>Trevor Ariza</t>
  </si>
  <si>
    <t>Lonzo Ball</t>
  </si>
  <si>
    <t>Harrison Barnes</t>
  </si>
  <si>
    <t>Will Barton</t>
  </si>
  <si>
    <t>Kent Bazemore</t>
  </si>
  <si>
    <t>Bradley Beal</t>
  </si>
  <si>
    <t>Eric Bledsoe</t>
  </si>
  <si>
    <t>Bojan Bogdanovic</t>
  </si>
  <si>
    <t>Devin Booker</t>
  </si>
  <si>
    <t>Avery Bradley</t>
  </si>
  <si>
    <t>Malcolm Brogdon</t>
  </si>
  <si>
    <t>Dillon Brooks</t>
  </si>
  <si>
    <t>Jaylen Brown</t>
  </si>
  <si>
    <t>Jimmy Butler</t>
  </si>
  <si>
    <t>Kentavious Caldwell-Pope</t>
  </si>
  <si>
    <t>DeMarre Carroll</t>
  </si>
  <si>
    <t>Tyson Chandler</t>
  </si>
  <si>
    <t>Wilson Chandler</t>
  </si>
  <si>
    <t>Darren Collison</t>
  </si>
  <si>
    <t>DeMarcus Cousins</t>
  </si>
  <si>
    <t>Robert Covington</t>
  </si>
  <si>
    <t>Jae Crowder</t>
  </si>
  <si>
    <t>Stephen Curry</t>
  </si>
  <si>
    <t>Anthony Davis</t>
  </si>
  <si>
    <t>DeMar DeRozan</t>
  </si>
  <si>
    <t>Goran Dragic</t>
  </si>
  <si>
    <t>Andre Drummond</t>
  </si>
  <si>
    <t>Kevin Durant</t>
  </si>
  <si>
    <t>Joel Embiid</t>
  </si>
  <si>
    <t>Tyreke Evans</t>
  </si>
  <si>
    <t>Derrick Favors</t>
  </si>
  <si>
    <t>Yogi Ferrell</t>
  </si>
  <si>
    <t>Evan Fournier</t>
  </si>
  <si>
    <t>De'Aaron Fox</t>
  </si>
  <si>
    <t>Marc Gasol</t>
  </si>
  <si>
    <t>Paul George</t>
  </si>
  <si>
    <t>Taj Gibson</t>
  </si>
  <si>
    <t>Rudy Gobert</t>
  </si>
  <si>
    <t>Aaron Gordon</t>
  </si>
  <si>
    <t>Eric Gordon</t>
  </si>
  <si>
    <t>Marcin Gortat</t>
  </si>
  <si>
    <t>Danny Green</t>
  </si>
  <si>
    <t>Draymond Green</t>
  </si>
  <si>
    <t>Blake Griffin</t>
  </si>
  <si>
    <t>Tim Hardaway</t>
  </si>
  <si>
    <t>James Harden</t>
  </si>
  <si>
    <t>Gary Harris</t>
  </si>
  <si>
    <t>Tobias Harris</t>
  </si>
  <si>
    <t>George Hill</t>
  </si>
  <si>
    <t>Jrue Holiday</t>
  </si>
  <si>
    <t>Justin Holiday</t>
  </si>
  <si>
    <t>Rondae Hollis-Jefferson</t>
  </si>
  <si>
    <t>Rodney Hood</t>
  </si>
  <si>
    <t>Al Horford</t>
  </si>
  <si>
    <t>Dwight Howard</t>
  </si>
  <si>
    <t>Serge Ibaka</t>
  </si>
  <si>
    <t>Andre Iguodala</t>
  </si>
  <si>
    <t>Joe Ingles</t>
  </si>
  <si>
    <t>Brandon Ingram</t>
  </si>
  <si>
    <t>Kyrie Irving</t>
  </si>
  <si>
    <t>Reggie Jackson</t>
  </si>
  <si>
    <t>LeBron James</t>
  </si>
  <si>
    <t>James Johnson</t>
  </si>
  <si>
    <t>Stanley Johnson</t>
  </si>
  <si>
    <t>Tyler Johnson</t>
  </si>
  <si>
    <t>Nikola Jokic</t>
  </si>
  <si>
    <t>DeAndre Jordan</t>
  </si>
  <si>
    <t>Enes Kanter</t>
  </si>
  <si>
    <t>Kyle Kuzma</t>
  </si>
  <si>
    <t>Jeremy Lamb</t>
  </si>
  <si>
    <t>Courtney Lee</t>
  </si>
  <si>
    <t>Caris LeVert</t>
  </si>
  <si>
    <t>Damian Lillard</t>
  </si>
  <si>
    <t>Robin Lopez</t>
  </si>
  <si>
    <t>Kevin Love</t>
  </si>
  <si>
    <t>Kyle Lowry</t>
  </si>
  <si>
    <t>Lauri Markkanen</t>
  </si>
  <si>
    <t>Wesley Matthews</t>
  </si>
  <si>
    <t>Luc Mbah a Moute</t>
  </si>
  <si>
    <t>Khris Middleton</t>
  </si>
  <si>
    <t>Paul Millsap</t>
  </si>
  <si>
    <t>Donovan Mitchell</t>
  </si>
  <si>
    <t>E'Twaun Moore</t>
  </si>
  <si>
    <t>Jusuf Nurkic</t>
  </si>
  <si>
    <t>Victor Oladipo</t>
  </si>
  <si>
    <t>Kelly Oubre</t>
  </si>
  <si>
    <t>Chris Paul</t>
  </si>
  <si>
    <t>Otto Porter</t>
  </si>
  <si>
    <t>Kristaps Porzingis</t>
  </si>
  <si>
    <t>J.J. Redick</t>
  </si>
  <si>
    <t>Josh Richardson</t>
  </si>
  <si>
    <t>Austin Rivers</t>
  </si>
  <si>
    <t>Ricky Rubio</t>
  </si>
  <si>
    <t>D'Angelo Russell</t>
  </si>
  <si>
    <t>Dennis Schroder</t>
  </si>
  <si>
    <t>Ben Simmons</t>
  </si>
  <si>
    <t>Marcus Smart</t>
  </si>
  <si>
    <t>Dennis Smith</t>
  </si>
  <si>
    <t>J.R. Smith</t>
  </si>
  <si>
    <t>Tony Snell</t>
  </si>
  <si>
    <t>Jayson Tatum</t>
  </si>
  <si>
    <t>Jeff Teague</t>
  </si>
  <si>
    <t>Klay Thompson</t>
  </si>
  <si>
    <t>Karl-Anthony Towns</t>
  </si>
  <si>
    <t>P.J. Tucker</t>
  </si>
  <si>
    <t>Evan Turner</t>
  </si>
  <si>
    <t>Myles Turner</t>
  </si>
  <si>
    <t>Denzel Valentine</t>
  </si>
  <si>
    <t>Nikola Vucevic</t>
  </si>
  <si>
    <t>Kemba Walker</t>
  </si>
  <si>
    <t>John Wall</t>
  </si>
  <si>
    <t>Taurean Waller-Prince</t>
  </si>
  <si>
    <t>T.J. Warren</t>
  </si>
  <si>
    <t>Russell Westbrook</t>
  </si>
  <si>
    <t>Hassan Whiteside</t>
  </si>
  <si>
    <t>Andrew Wiggins</t>
  </si>
  <si>
    <t>Marvin Williams</t>
  </si>
  <si>
    <t>Thaddeus Young</t>
  </si>
  <si>
    <t>MP Avg</t>
  </si>
  <si>
    <t>MP St Dev</t>
  </si>
  <si>
    <t>TS Avg</t>
  </si>
  <si>
    <t>TS St Dev</t>
  </si>
  <si>
    <t>3PAr Avg</t>
  </si>
  <si>
    <t>3PAr St Dev</t>
  </si>
  <si>
    <t>AST Avg</t>
  </si>
  <si>
    <t>AST St Dev</t>
  </si>
  <si>
    <t>STL Avg</t>
  </si>
  <si>
    <t>STL ST Dev</t>
  </si>
  <si>
    <t>BLK Avg</t>
  </si>
  <si>
    <t>BLK St Dev</t>
  </si>
  <si>
    <t>TOV Avg</t>
  </si>
  <si>
    <t>TOV St Dev</t>
  </si>
  <si>
    <t>MP Z-Score</t>
  </si>
  <si>
    <t>TS% Z-Score</t>
  </si>
  <si>
    <t>3PAr Z-Score</t>
  </si>
  <si>
    <t>TRB% Z-Score</t>
  </si>
  <si>
    <t>AST% Z-Score</t>
  </si>
  <si>
    <t>STL% Z-Score</t>
  </si>
  <si>
    <t>BLK% Z-Score</t>
  </si>
  <si>
    <t>TOV% Z-Score</t>
  </si>
  <si>
    <t>Total Z-Score</t>
  </si>
  <si>
    <t>FTr</t>
  </si>
  <si>
    <t>FTr Avg</t>
  </si>
  <si>
    <t>FTr St Dev</t>
  </si>
  <si>
    <t>FTr Z-Score</t>
  </si>
  <si>
    <t>Clint Capela</t>
  </si>
  <si>
    <t>Allen Crabbe</t>
  </si>
  <si>
    <t>Jamal Murray</t>
  </si>
  <si>
    <t>Dario Saric</t>
  </si>
  <si>
    <t>Lou Williams</t>
  </si>
  <si>
    <t>Nicolas Batum</t>
  </si>
  <si>
    <t>Willie Cauley-Stein</t>
  </si>
  <si>
    <t>Spencer Dinwiddie</t>
  </si>
  <si>
    <t>Elfrid Payton</t>
  </si>
  <si>
    <t>Bogdan Bogdanovic</t>
  </si>
  <si>
    <t>Kris Dunn</t>
  </si>
  <si>
    <t>Wayne Ellington</t>
  </si>
  <si>
    <t>JaMychal Green</t>
  </si>
  <si>
    <t>Ersan Ilyasova</t>
  </si>
  <si>
    <t>Cory Joseph</t>
  </si>
  <si>
    <t>Dirk Nowitzki</t>
  </si>
  <si>
    <t>Zach Randolph</t>
  </si>
  <si>
    <t>Andre Roberson</t>
  </si>
  <si>
    <t>Jonathon Simmons</t>
  </si>
  <si>
    <t>Pau Gasol</t>
  </si>
  <si>
    <t>Domantas Sabonis</t>
  </si>
  <si>
    <t>Milos Teodosic</t>
  </si>
  <si>
    <t>Player</t>
  </si>
  <si>
    <t>Alex Abrines</t>
  </si>
  <si>
    <t>Quincy Acy</t>
  </si>
  <si>
    <t>Bam Adebayo</t>
  </si>
  <si>
    <t>Jarrett Allen</t>
  </si>
  <si>
    <t>OG Anunoby</t>
  </si>
  <si>
    <t>D.J. Augustin</t>
  </si>
  <si>
    <t>J.J. Barea</t>
  </si>
  <si>
    <t>Aron Baynes</t>
  </si>
  <si>
    <t>Michael Beasley</t>
  </si>
  <si>
    <t>Marco Belinelli</t>
  </si>
  <si>
    <t>Dragan Bender</t>
  </si>
  <si>
    <t>Davis Bertans</t>
  </si>
  <si>
    <t>Bismack Biyombo</t>
  </si>
  <si>
    <t>Nemanja Bjelica</t>
  </si>
  <si>
    <t>Trevor Booker</t>
  </si>
  <si>
    <t>Corey Brewer</t>
  </si>
  <si>
    <t>Reggie Bullock</t>
  </si>
  <si>
    <t>Alec Burks</t>
  </si>
  <si>
    <t>Vince Carter</t>
  </si>
  <si>
    <t>Mario Chalmers</t>
  </si>
  <si>
    <t>Marquese Chriss</t>
  </si>
  <si>
    <t>Ian Clark</t>
  </si>
  <si>
    <t>Jordan Clarkson</t>
  </si>
  <si>
    <t>John Collins</t>
  </si>
  <si>
    <t>Zach Collins</t>
  </si>
  <si>
    <t>Pat Connaughton</t>
  </si>
  <si>
    <t>Jamal Crawford</t>
  </si>
  <si>
    <t>Dante Cunningham</t>
  </si>
  <si>
    <t>Troy Daniels</t>
  </si>
  <si>
    <t>Ed Davis</t>
  </si>
  <si>
    <t>Dewayne Dedmon</t>
  </si>
  <si>
    <t>Malcolm Delaney</t>
  </si>
  <si>
    <t>Gorgui Dieng</t>
  </si>
  <si>
    <t>James Ennis</t>
  </si>
  <si>
    <t>Raymond Felton</t>
  </si>
  <si>
    <t>Bryn Forbes</t>
  </si>
  <si>
    <t>Rudy Gay</t>
  </si>
  <si>
    <t>Manu Ginobili</t>
  </si>
  <si>
    <t>Treveon Graham</t>
  </si>
  <si>
    <t>Jerami Grant</t>
  </si>
  <si>
    <t>Jerian Grant</t>
  </si>
  <si>
    <t>Jeff Green</t>
  </si>
  <si>
    <t>Maurice Harkless</t>
  </si>
  <si>
    <t>Montrezl Harrell</t>
  </si>
  <si>
    <t>Devin Harris</t>
  </si>
  <si>
    <t>Joe Harris</t>
  </si>
  <si>
    <t>Andrew Harrison</t>
  </si>
  <si>
    <t>Josh Hart</t>
  </si>
  <si>
    <t>John Henson</t>
  </si>
  <si>
    <t>Mario Hezonja</t>
  </si>
  <si>
    <t>Buddy Hield</t>
  </si>
  <si>
    <t>Wesley Iwundu</t>
  </si>
  <si>
    <t>Jarrett Jack</t>
  </si>
  <si>
    <t>Josh Jackson</t>
  </si>
  <si>
    <t>Justin Jackson</t>
  </si>
  <si>
    <t>Jonas Jerebko</t>
  </si>
  <si>
    <t>Amir Johnson</t>
  </si>
  <si>
    <t>Joe Johnson</t>
  </si>
  <si>
    <t>Wesley Johnson</t>
  </si>
  <si>
    <t>Tyus Jones</t>
  </si>
  <si>
    <t>Frank Kaminsky</t>
  </si>
  <si>
    <t>Luke Kennard</t>
  </si>
  <si>
    <t>Michael Kidd-Gilchrist</t>
  </si>
  <si>
    <t>Maxi Kleber</t>
  </si>
  <si>
    <t>Kyle Korver</t>
  </si>
  <si>
    <t>Kosta Koufos</t>
  </si>
  <si>
    <t>Skal Labissiere</t>
  </si>
  <si>
    <t>Alex Len</t>
  </si>
  <si>
    <t>Shaun Livingston</t>
  </si>
  <si>
    <t>Brook Lopez</t>
  </si>
  <si>
    <t>Trey Lyles</t>
  </si>
  <si>
    <t>Shelvin Mack</t>
  </si>
  <si>
    <t>Ian Mahinmi</t>
  </si>
  <si>
    <t>Thon Maker</t>
  </si>
  <si>
    <t>Jarell Martin</t>
  </si>
  <si>
    <t>CJ McCollum</t>
  </si>
  <si>
    <t>T.J. McConnell</t>
  </si>
  <si>
    <t>Doug McDermott</t>
  </si>
  <si>
    <t>Ben McLemore</t>
  </si>
  <si>
    <t>Jodie Meeks</t>
  </si>
  <si>
    <t>C.J. Miles</t>
  </si>
  <si>
    <t>Darius Miller</t>
  </si>
  <si>
    <t>Patty Mills</t>
  </si>
  <si>
    <t>Nikola Mirotic</t>
  </si>
  <si>
    <t>Greg Monroe</t>
  </si>
  <si>
    <t>Marcus Morris</t>
  </si>
  <si>
    <t>Markieff Morris</t>
  </si>
  <si>
    <t>Emmanuel Mudiay</t>
  </si>
  <si>
    <t>Dejounte Murray</t>
  </si>
  <si>
    <t>Mike Muscala</t>
  </si>
  <si>
    <t>Larry Nance</t>
  </si>
  <si>
    <t>Shabazz Napier</t>
  </si>
  <si>
    <t>Jameer Nelson</t>
  </si>
  <si>
    <t>Frank Ntilikina</t>
  </si>
  <si>
    <t>David Nwaba</t>
  </si>
  <si>
    <t>Royce O'Neale</t>
  </si>
  <si>
    <t>Kyle O'Quinn</t>
  </si>
  <si>
    <t>Semi Ojeleye</t>
  </si>
  <si>
    <t>Kelly Olynyk</t>
  </si>
  <si>
    <t>Tony Parker</t>
  </si>
  <si>
    <t>Patrick Patterson</t>
  </si>
  <si>
    <t>Mason Plumlee</t>
  </si>
  <si>
    <t>Jakob Poeltl</t>
  </si>
  <si>
    <t>Bobby Portis</t>
  </si>
  <si>
    <t>Dwight Powell</t>
  </si>
  <si>
    <t>Norman Powell</t>
  </si>
  <si>
    <t>Julius Randle</t>
  </si>
  <si>
    <t>Rajon Rondo</t>
  </si>
  <si>
    <t>Terry Rozier</t>
  </si>
  <si>
    <t>Tomas Satoransky</t>
  </si>
  <si>
    <t>Mike Scott</t>
  </si>
  <si>
    <t>Pascal Siakam</t>
  </si>
  <si>
    <t>Ish Smith</t>
  </si>
  <si>
    <t>Lance Stephenson</t>
  </si>
  <si>
    <t>Isaiah Taylor</t>
  </si>
  <si>
    <t>Garrett Temple</t>
  </si>
  <si>
    <t>Lance Thomas</t>
  </si>
  <si>
    <t>Tristan Thompson</t>
  </si>
  <si>
    <t>Sindarius Thornwell</t>
  </si>
  <si>
    <t>Anthony Tolliver</t>
  </si>
  <si>
    <t>Tyler Ulis</t>
  </si>
  <si>
    <t>Jonas Valanciunas</t>
  </si>
  <si>
    <t>Fred VanVleet</t>
  </si>
  <si>
    <t>Dwyane Wade</t>
  </si>
  <si>
    <t>Justise Winslow</t>
  </si>
  <si>
    <t>Delon Wright</t>
  </si>
  <si>
    <t>Nick Young</t>
  </si>
  <si>
    <t>Tyler Zeller</t>
  </si>
  <si>
    <t>TRB Avg</t>
  </si>
  <si>
    <t>TRB St Dev</t>
  </si>
  <si>
    <t>ADP</t>
  </si>
  <si>
    <t>Rank</t>
  </si>
  <si>
    <t>Team</t>
  </si>
  <si>
    <t>Positions</t>
  </si>
  <si>
    <t>Yahoo</t>
  </si>
  <si>
    <t>ESPN</t>
  </si>
  <si>
    <t>CBS</t>
  </si>
  <si>
    <t>AVG</t>
  </si>
  <si>
    <t>NOR</t>
  </si>
  <si>
    <t>PF,C</t>
  </si>
  <si>
    <t>MIL</t>
  </si>
  <si>
    <t>SF,PF</t>
  </si>
  <si>
    <t>HOU</t>
  </si>
  <si>
    <t>PG,SG</t>
  </si>
  <si>
    <t>LAL</t>
  </si>
  <si>
    <t>MIN</t>
  </si>
  <si>
    <t>C</t>
  </si>
  <si>
    <t>OKC</t>
  </si>
  <si>
    <t xml:space="preserve">PG </t>
  </si>
  <si>
    <t>GSW</t>
  </si>
  <si>
    <t>DEN</t>
  </si>
  <si>
    <t>POR</t>
  </si>
  <si>
    <t>PG</t>
  </si>
  <si>
    <t>Kawhi Leonard</t>
  </si>
  <si>
    <t>TOR</t>
  </si>
  <si>
    <t>SG,SF</t>
  </si>
  <si>
    <t>PHI</t>
  </si>
  <si>
    <t>PG,SF</t>
  </si>
  <si>
    <t>WAS</t>
  </si>
  <si>
    <t>IND</t>
  </si>
  <si>
    <t>DET</t>
  </si>
  <si>
    <t>BOS</t>
  </si>
  <si>
    <t xml:space="preserve">PG,SG </t>
  </si>
  <si>
    <t>CHA</t>
  </si>
  <si>
    <t>UTH</t>
  </si>
  <si>
    <t>PHO</t>
  </si>
  <si>
    <t>SAS</t>
  </si>
  <si>
    <t>CLE</t>
  </si>
  <si>
    <t>SG</t>
  </si>
  <si>
    <t xml:space="preserve">PF,C </t>
  </si>
  <si>
    <t>MEM</t>
  </si>
  <si>
    <t>DeAndre Ayton</t>
  </si>
  <si>
    <t>C,PF</t>
  </si>
  <si>
    <t>Gordon Hayward</t>
  </si>
  <si>
    <t xml:space="preserve">SG,SF </t>
  </si>
  <si>
    <t>DAL</t>
  </si>
  <si>
    <t>Mike Conley</t>
  </si>
  <si>
    <t>LAC</t>
  </si>
  <si>
    <t>ORL</t>
  </si>
  <si>
    <t>ATL</t>
  </si>
  <si>
    <t>MIA</t>
  </si>
  <si>
    <t>Otto Porter Jr.</t>
  </si>
  <si>
    <t xml:space="preserve">SF,PF </t>
  </si>
  <si>
    <t>Dennis Smith Jr.</t>
  </si>
  <si>
    <t>CHI</t>
  </si>
  <si>
    <t xml:space="preserve">PF,SG </t>
  </si>
  <si>
    <t>Luka Doncic</t>
  </si>
  <si>
    <t>Zach LaVine</t>
  </si>
  <si>
    <t>NYK</t>
  </si>
  <si>
    <t>BKN</t>
  </si>
  <si>
    <t>Trae Young</t>
  </si>
  <si>
    <t>Jabari Parker</t>
  </si>
  <si>
    <t>PF,C,SF</t>
  </si>
  <si>
    <t>Tim Hardaway Jr.</t>
  </si>
  <si>
    <t>SAC</t>
  </si>
  <si>
    <t>Marvin Bagley III</t>
  </si>
  <si>
    <t>PF</t>
  </si>
  <si>
    <t>Taurean Prince</t>
  </si>
  <si>
    <t>SF</t>
  </si>
  <si>
    <t>PG,SG,SF</t>
  </si>
  <si>
    <t>TJ Warren</t>
  </si>
  <si>
    <t>Wendell Carter Jr.</t>
  </si>
  <si>
    <t>Kevin Knox</t>
  </si>
  <si>
    <t>Trey Burke</t>
  </si>
  <si>
    <t>JJ Redick</t>
  </si>
  <si>
    <t>SG,SF,PF</t>
  </si>
  <si>
    <t>Collin Sexton</t>
  </si>
  <si>
    <t>Jaren Jackson Jr.</t>
  </si>
  <si>
    <t>Larry Nance Jr.</t>
  </si>
  <si>
    <t>Jonathan Isaac</t>
  </si>
  <si>
    <t>PF,SF</t>
  </si>
  <si>
    <t>Markelle Fultz</t>
  </si>
  <si>
    <t>Jordan Bell</t>
  </si>
  <si>
    <t xml:space="preserve">C </t>
  </si>
  <si>
    <t>Danilo Gallinari</t>
  </si>
  <si>
    <t>Mohamed Bamba</t>
  </si>
  <si>
    <t>JaVale McGee</t>
  </si>
  <si>
    <t>Isaiah Thomas</t>
  </si>
  <si>
    <t>Michael Porter Jr.</t>
  </si>
  <si>
    <t xml:space="preserve">PF </t>
  </si>
  <si>
    <t>Jeremy Lin</t>
  </si>
  <si>
    <t>SF,SG</t>
  </si>
  <si>
    <t>JR Smith</t>
  </si>
  <si>
    <t>Miles Bridges</t>
  </si>
  <si>
    <t>Seth Curry</t>
  </si>
  <si>
    <t>Derrick Rose</t>
  </si>
  <si>
    <t>Kelly Oubre Jr.</t>
  </si>
  <si>
    <t>MarShon Brooks</t>
  </si>
  <si>
    <t>Willy Hernangomez</t>
  </si>
  <si>
    <t>SF,PF,SG</t>
  </si>
  <si>
    <t>Cedi Osman</t>
  </si>
  <si>
    <t>Shai Gilgeous-Alexander</t>
  </si>
  <si>
    <t>Patrick Beverley</t>
  </si>
  <si>
    <t>PJ Tucker</t>
  </si>
  <si>
    <t>Grayson Allen</t>
  </si>
  <si>
    <t>Dion Waiters</t>
  </si>
  <si>
    <t>Mitchell Robinson</t>
  </si>
  <si>
    <t>Malik Monk</t>
  </si>
  <si>
    <t>Jahlil Okafor</t>
  </si>
  <si>
    <t>Nerlens Noel</t>
  </si>
  <si>
    <t>CJ Miles</t>
  </si>
  <si>
    <t>Elie Okobo</t>
  </si>
  <si>
    <t>Harry Giles</t>
  </si>
  <si>
    <t/>
  </si>
  <si>
    <t>Z-Score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</si>
</sst>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wrapText="1"/>
    </xf>
    <xf numFmtId="0" fontId="1" fillId="2" borderId="2" xfId="1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</cellXfs>
  <cellStyles count="2">
    <cellStyle name="Normal" xfId="0" builtinId="0"/>
    <cellStyle name="Normal_RawData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workbookViewId="0">
      <selection sqref="A1:XFD1048576"/>
    </sheetView>
  </sheetViews>
  <sheetFormatPr defaultRowHeight="14.4" x14ac:dyDescent="0.3"/>
  <cols>
    <col min="2" max="2" width="10.21875" bestFit="1" customWidth="1"/>
  </cols>
  <sheetData>
    <row r="1" spans="1:12" x14ac:dyDescent="0.3">
      <c r="A1" t="s">
        <v>182</v>
      </c>
      <c r="B1" t="s">
        <v>147</v>
      </c>
      <c r="C1" t="s">
        <v>148</v>
      </c>
      <c r="D1" t="s">
        <v>149</v>
      </c>
      <c r="E1" t="s">
        <v>159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313</v>
      </c>
    </row>
    <row r="2" spans="1:12" x14ac:dyDescent="0.3">
      <c r="A2" t="s">
        <v>183</v>
      </c>
      <c r="B2">
        <f>VLOOKUP(Total!A2,ZScores!$A:$K,2,FALSE)</f>
        <v>-2.8235798935083887</v>
      </c>
      <c r="C2">
        <f>VLOOKUP(Total!A2,ZScores!$A:$K,3,FALSE)</f>
        <v>0.21778669105705289</v>
      </c>
      <c r="D2">
        <f>VLOOKUP(Total!A2,ZScores!$A:$K,4,FALSE)</f>
        <v>2.142065647513407</v>
      </c>
      <c r="E2">
        <f>VLOOKUP(Total!A2,ZScores!$A:$K,5,FALSE)</f>
        <v>-0.86297670897169987</v>
      </c>
      <c r="F2">
        <f>VLOOKUP(Total!A2,ZScores!$A:$K,6,FALSE)</f>
        <v>-0.95228898434777909</v>
      </c>
      <c r="G2">
        <f>VLOOKUP(Total!A2,ZScores!$A:$K,7,FALSE)</f>
        <v>-1.2386779718613083</v>
      </c>
      <c r="H2">
        <f>VLOOKUP(Total!A2,ZScores!$A:$K,8,FALSE)</f>
        <v>0.23979907236107117</v>
      </c>
      <c r="I2">
        <f>VLOOKUP(Total!A2,ZScores!$A:$K,9,FALSE)</f>
        <v>-0.81856756812315146</v>
      </c>
      <c r="J2">
        <f>VLOOKUP(Total!A2,ZScores!$A:$K,10,FALSE)</f>
        <v>-1.5255967117944118</v>
      </c>
      <c r="K2">
        <f>SUM(B2:J2)</f>
        <v>-5.6220364276752086</v>
      </c>
      <c r="L2" t="str">
        <f>IFERROR(INDEX(Sheet1!H:H,MATCH(Total!A2,Sheet1!B:B,0)),"")</f>
        <v/>
      </c>
    </row>
    <row r="3" spans="1:12" x14ac:dyDescent="0.3">
      <c r="A3" t="s">
        <v>184</v>
      </c>
      <c r="B3">
        <f>VLOOKUP(Total!A3,ZScores!$A:$K,2,FALSE)</f>
        <v>-1.9184503692036159</v>
      </c>
      <c r="C3">
        <f>VLOOKUP(Total!A3,ZScores!$A:$K,3,FALSE)</f>
        <v>-0.75908176785911741</v>
      </c>
      <c r="D3">
        <f>VLOOKUP(Total!A3,ZScores!$A:$K,4,FALSE)</f>
        <v>2.3515347730616609</v>
      </c>
      <c r="E3">
        <f>VLOOKUP(Total!A3,ZScores!$A:$K,5,FALSE)</f>
        <v>-0.80676671490082885</v>
      </c>
      <c r="F3">
        <f>VLOOKUP(Total!A3,ZScores!$A:$K,6,FALSE)</f>
        <v>-1.0199481395597019E-2</v>
      </c>
      <c r="G3">
        <f>VLOOKUP(Total!A3,ZScores!$A:$K,7,FALSE)</f>
        <v>-0.95936210524063348</v>
      </c>
      <c r="H3">
        <f>VLOOKUP(Total!A3,ZScores!$A:$K,8,FALSE)</f>
        <v>-0.64181516426051466</v>
      </c>
      <c r="I3">
        <f>VLOOKUP(Total!A3,ZScores!$A:$K,9,FALSE)</f>
        <v>-5.4460028293325975E-2</v>
      </c>
      <c r="J3">
        <f>VLOOKUP(Total!A3,ZScores!$A:$K,10,FALSE)</f>
        <v>0.21915599482886117</v>
      </c>
      <c r="K3">
        <f t="shared" ref="K3:K66" si="0">SUM(B3:J3)</f>
        <v>-2.5794448632631113</v>
      </c>
      <c r="L3" t="str">
        <f>IFERROR(INDEX(Sheet1!H:H,MATCH(Total!A3,Sheet1!B:B,0)),"")</f>
        <v/>
      </c>
    </row>
    <row r="4" spans="1:12" x14ac:dyDescent="0.3">
      <c r="A4" t="s">
        <v>8</v>
      </c>
      <c r="B4">
        <f>VLOOKUP(Total!A4,ZScores!$A:$K,2,FALSE)</f>
        <v>2.6192656459776442</v>
      </c>
      <c r="C4">
        <f>VLOOKUP(Total!A4,ZScores!$A:$K,3,FALSE)</f>
        <v>1.6830893794313122</v>
      </c>
      <c r="D4">
        <f>VLOOKUP(Total!A4,ZScores!$A:$K,4,FALSE)</f>
        <v>-1.720340667473905</v>
      </c>
      <c r="E4">
        <f>VLOOKUP(Total!A4,ZScores!$A:$K,5,FALSE)</f>
        <v>1.4228963832437194</v>
      </c>
      <c r="F4">
        <f>VLOOKUP(Total!A4,ZScores!$A:$K,6,FALSE)</f>
        <v>1.1245901471604405</v>
      </c>
      <c r="G4">
        <f>VLOOKUP(Total!A4,ZScores!$A:$K,7,FALSE)</f>
        <v>-1.0130766949753787</v>
      </c>
      <c r="H4">
        <f>VLOOKUP(Total!A4,ZScores!$A:$K,8,FALSE)</f>
        <v>0.41612191968538853</v>
      </c>
      <c r="I4">
        <f>VLOOKUP(Total!A4,ZScores!$A:$K,9,FALSE)</f>
        <v>0.86246901950246413</v>
      </c>
      <c r="J4">
        <f>VLOOKUP(Total!A4,ZScores!$A:$K,10,FALSE)</f>
        <v>0.18958391505558495</v>
      </c>
      <c r="K4">
        <f t="shared" si="0"/>
        <v>5.5845990476072709</v>
      </c>
      <c r="L4">
        <f>IFERROR(INDEX(Sheet1!H:H,MATCH(Total!A4,Sheet1!B:B,0)),"")</f>
        <v>72.3</v>
      </c>
    </row>
    <row r="5" spans="1:12" x14ac:dyDescent="0.3">
      <c r="A5" t="s">
        <v>185</v>
      </c>
      <c r="B5">
        <f>VLOOKUP(Total!A5,ZScores!$A:$K,2,FALSE)</f>
        <v>-1.8822451882314251</v>
      </c>
      <c r="C5">
        <f>VLOOKUP(Total!A5,ZScores!$A:$K,3,FALSE)</f>
        <v>0.28756300955106523</v>
      </c>
      <c r="D5">
        <f>VLOOKUP(Total!A5,ZScores!$A:$K,4,FALSE)</f>
        <v>-1.6283786123551593</v>
      </c>
      <c r="E5">
        <f>VLOOKUP(Total!A5,ZScores!$A:$K,5,FALSE)</f>
        <v>2.584569594041719</v>
      </c>
      <c r="F5">
        <f>VLOOKUP(Total!A5,ZScores!$A:$K,6,FALSE)</f>
        <v>1.1888235223617254</v>
      </c>
      <c r="G5">
        <f>VLOOKUP(Total!A5,ZScores!$A:$K,7,FALSE)</f>
        <v>-0.42221620789318182</v>
      </c>
      <c r="H5">
        <f>VLOOKUP(Total!A5,ZScores!$A:$K,8,FALSE)</f>
        <v>-0.64181516426051466</v>
      </c>
      <c r="I5">
        <f>VLOOKUP(Total!A5,ZScores!$A:$K,9,FALSE)</f>
        <v>0.63323675755351672</v>
      </c>
      <c r="J5">
        <f>VLOOKUP(Total!A5,ZScores!$A:$K,10,FALSE)</f>
        <v>0.30787223414868831</v>
      </c>
      <c r="K5">
        <f t="shared" si="0"/>
        <v>0.42740994491643386</v>
      </c>
      <c r="L5">
        <f>IFERROR(INDEX(Sheet1!H:H,MATCH(Total!A5,Sheet1!B:B,0)),"")</f>
        <v>181</v>
      </c>
    </row>
    <row r="6" spans="1:12" x14ac:dyDescent="0.3">
      <c r="A6" t="s">
        <v>9</v>
      </c>
      <c r="B6">
        <f>VLOOKUP(Total!A6,ZScores!$A:$K,2,FALSE)</f>
        <v>2.7077671994652217</v>
      </c>
      <c r="C6">
        <f>VLOOKUP(Total!A6,ZScores!$A:$K,3,FALSE)</f>
        <v>0.28756300955106523</v>
      </c>
      <c r="D6">
        <f>VLOOKUP(Total!A6,ZScores!$A:$K,4,FALSE)</f>
        <v>-1.3882554684339905</v>
      </c>
      <c r="E6">
        <f>VLOOKUP(Total!A6,ZScores!$A:$K,5,FALSE)</f>
        <v>0.42985315465833202</v>
      </c>
      <c r="F6">
        <f>VLOOKUP(Total!A6,ZScores!$A:$K,6,FALSE)</f>
        <v>0.84624552128820485</v>
      </c>
      <c r="G6">
        <f>VLOOKUP(Total!A6,ZScores!$A:$K,7,FALSE)</f>
        <v>-0.38998745405233465</v>
      </c>
      <c r="H6">
        <f>VLOOKUP(Total!A6,ZScores!$A:$K,8,FALSE)</f>
        <v>-1.1707837062334661</v>
      </c>
      <c r="I6">
        <f>VLOOKUP(Total!A6,ZScores!$A:$K,9,FALSE)</f>
        <v>1.0152905274684294</v>
      </c>
      <c r="J6">
        <f>VLOOKUP(Total!A6,ZScores!$A:$K,10,FALSE)</f>
        <v>-1.7030291904340669</v>
      </c>
      <c r="K6">
        <f t="shared" si="0"/>
        <v>0.63466359327739563</v>
      </c>
      <c r="L6">
        <f>IFERROR(INDEX(Sheet1!H:H,MATCH(Total!A6,Sheet1!B:B,0)),"")</f>
        <v>29.3</v>
      </c>
    </row>
    <row r="7" spans="1:12" x14ac:dyDescent="0.3">
      <c r="A7" t="s">
        <v>186</v>
      </c>
      <c r="B7">
        <f>VLOOKUP(Total!A7,ZScores!$A:$K,2,FALSE)</f>
        <v>-1.5885809425680988</v>
      </c>
      <c r="C7">
        <f>VLOOKUP(Total!A7,ZScores!$A:$K,3,FALSE)</f>
        <v>1.8226420164193369</v>
      </c>
      <c r="D7">
        <f>VLOOKUP(Total!A7,ZScores!$A:$K,4,FALSE)</f>
        <v>-1.5415255602985665</v>
      </c>
      <c r="E7">
        <f>VLOOKUP(Total!A7,ZScores!$A:$K,5,FALSE)</f>
        <v>1.1231097481990739</v>
      </c>
      <c r="F7">
        <f>VLOOKUP(Total!A7,ZScores!$A:$K,6,FALSE)</f>
        <v>0.9104788964894901</v>
      </c>
      <c r="G7">
        <f>VLOOKUP(Total!A7,ZScores!$A:$K,7,FALSE)</f>
        <v>-1.0238196129223276</v>
      </c>
      <c r="H7">
        <f>VLOOKUP(Total!A7,ZScores!$A:$K,8,FALSE)</f>
        <v>-1.1707837062334661</v>
      </c>
      <c r="I7">
        <f>VLOOKUP(Total!A7,ZScores!$A:$K,9,FALSE)</f>
        <v>2.2378625911961496</v>
      </c>
      <c r="J7">
        <f>VLOOKUP(Total!A7,ZScores!$A:$K,10,FALSE)</f>
        <v>0.75145343074782545</v>
      </c>
      <c r="K7">
        <f t="shared" si="0"/>
        <v>1.5208368610294172</v>
      </c>
      <c r="L7">
        <f>IFERROR(INDEX(Sheet1!H:H,MATCH(Total!A7,Sheet1!B:B,0)),"")</f>
        <v>87</v>
      </c>
    </row>
    <row r="8" spans="1:12" x14ac:dyDescent="0.3">
      <c r="A8" t="s">
        <v>10</v>
      </c>
      <c r="B8">
        <f>VLOOKUP(Total!A8,ZScores!$A:$K,2,FALSE)</f>
        <v>0.94980452337106358</v>
      </c>
      <c r="C8">
        <f>VLOOKUP(Total!A8,ZScores!$A:$K,3,FALSE)</f>
        <v>-0.82885808635312974</v>
      </c>
      <c r="D8">
        <f>VLOOKUP(Total!A8,ZScores!$A:$K,4,FALSE)</f>
        <v>1.2377721055124091</v>
      </c>
      <c r="E8">
        <f>VLOOKUP(Total!A8,ZScores!$A:$K,5,FALSE)</f>
        <v>-1.0597116882197481</v>
      </c>
      <c r="F8">
        <f>VLOOKUP(Total!A8,ZScores!$A:$K,6,FALSE)</f>
        <v>0.80342327115401491</v>
      </c>
      <c r="G8">
        <f>VLOOKUP(Total!A8,ZScores!$A:$K,7,FALSE)</f>
        <v>-0.98084794113453166</v>
      </c>
      <c r="H8">
        <f>VLOOKUP(Total!A8,ZScores!$A:$K,8,FALSE)</f>
        <v>0.5924447670097055</v>
      </c>
      <c r="I8">
        <f>VLOOKUP(Total!A8,ZScores!$A:$K,9,FALSE)</f>
        <v>-5.4460028293325975E-2</v>
      </c>
      <c r="J8">
        <f>VLOOKUP(Total!A8,ZScores!$A:$K,10,FALSE)</f>
        <v>-0.37228560063665506</v>
      </c>
      <c r="K8">
        <f t="shared" si="0"/>
        <v>0.28728132240980264</v>
      </c>
      <c r="L8">
        <f>IFERROR(INDEX(Sheet1!H:H,MATCH(Total!A8,Sheet1!B:B,0)),"")</f>
        <v>158</v>
      </c>
    </row>
    <row r="9" spans="1:12" x14ac:dyDescent="0.3">
      <c r="A9" t="s">
        <v>11</v>
      </c>
      <c r="B9">
        <f>VLOOKUP(Total!A9,ZScores!$A:$K,2,FALSE)</f>
        <v>0.57166152210595855</v>
      </c>
      <c r="C9">
        <f>VLOOKUP(Total!A9,ZScores!$A:$K,3,FALSE)</f>
        <v>0.56666828352711462</v>
      </c>
      <c r="D9">
        <f>VLOOKUP(Total!A9,ZScores!$A:$K,4,FALSE)</f>
        <v>-1.0714972785805337</v>
      </c>
      <c r="E9">
        <f>VLOOKUP(Total!A9,ZScores!$A:$K,5,FALSE)</f>
        <v>0.77648145142870328</v>
      </c>
      <c r="F9">
        <f>VLOOKUP(Total!A9,ZScores!$A:$K,6,FALSE)</f>
        <v>0.2253228943424484</v>
      </c>
      <c r="G9">
        <f>VLOOKUP(Total!A9,ZScores!$A:$K,7,FALSE)</f>
        <v>-2.4728243856067669E-2</v>
      </c>
      <c r="H9">
        <f>VLOOKUP(Total!A9,ZScores!$A:$K,8,FALSE)</f>
        <v>2.3556732402528771</v>
      </c>
      <c r="I9">
        <f>VLOOKUP(Total!A9,ZScores!$A:$K,9,FALSE)</f>
        <v>0.63323675755351672</v>
      </c>
      <c r="J9">
        <f>VLOOKUP(Total!A9,ZScores!$A:$K,10,FALSE)</f>
        <v>0.95845798916075653</v>
      </c>
      <c r="K9">
        <f t="shared" si="0"/>
        <v>4.9912766159347743</v>
      </c>
      <c r="L9">
        <f>IFERROR(INDEX(Sheet1!H:H,MATCH(Total!A9,Sheet1!B:B,0)),"")</f>
        <v>119</v>
      </c>
    </row>
    <row r="10" spans="1:12" x14ac:dyDescent="0.3">
      <c r="A10" t="s">
        <v>12</v>
      </c>
      <c r="B10">
        <f>VLOOKUP(Total!A10,ZScores!$A:$K,2,FALSE)</f>
        <v>-0.44610634300118579</v>
      </c>
      <c r="C10">
        <f>VLOOKUP(Total!A10,ZScores!$A:$K,3,FALSE)</f>
        <v>0.79925601184048911</v>
      </c>
      <c r="D10">
        <f>VLOOKUP(Total!A10,ZScores!$A:$K,4,FALSE)</f>
        <v>1.8712884852193228</v>
      </c>
      <c r="E10">
        <f>VLOOKUP(Total!A10,ZScores!$A:$K,5,FALSE)</f>
        <v>-0.5257167445464741</v>
      </c>
      <c r="F10">
        <f>VLOOKUP(Total!A10,ZScores!$A:$K,6,FALSE)</f>
        <v>0.16108951914116351</v>
      </c>
      <c r="G10">
        <f>VLOOKUP(Total!A10,ZScores!$A:$K,7,FALSE)</f>
        <v>-1.0560483667631748</v>
      </c>
      <c r="H10">
        <f>VLOOKUP(Total!A10,ZScores!$A:$K,8,FALSE)</f>
        <v>-1.5234294008821005</v>
      </c>
      <c r="I10">
        <f>VLOOKUP(Total!A10,ZScores!$A:$K,9,FALSE)</f>
        <v>-0.51292455219122124</v>
      </c>
      <c r="J10">
        <f>VLOOKUP(Total!A10,ZScores!$A:$K,10,FALSE)</f>
        <v>-1.4960246320211361</v>
      </c>
      <c r="K10">
        <f t="shared" si="0"/>
        <v>-2.7286160232043173</v>
      </c>
      <c r="L10">
        <f>IFERROR(INDEX(Sheet1!H:H,MATCH(Total!A10,Sheet1!B:B,0)),"")</f>
        <v>183.5</v>
      </c>
    </row>
    <row r="11" spans="1:12" x14ac:dyDescent="0.3">
      <c r="A11" t="s">
        <v>13</v>
      </c>
      <c r="B11">
        <f>VLOOKUP(Total!A11,ZScores!$A:$K,2,FALSE)</f>
        <v>3.7013982772575722</v>
      </c>
      <c r="C11">
        <f>VLOOKUP(Total!A11,ZScores!$A:$K,3,FALSE)</f>
        <v>0.93880864882851389</v>
      </c>
      <c r="D11">
        <f>VLOOKUP(Total!A11,ZScores!$A:$K,4,FALSE)</f>
        <v>-1.2247673704451096</v>
      </c>
      <c r="E11">
        <f>VLOOKUP(Total!A11,ZScores!$A:$K,5,FALSE)</f>
        <v>1.938154662226703</v>
      </c>
      <c r="F11">
        <f>VLOOKUP(Total!A11,ZScores!$A:$K,6,FALSE)</f>
        <v>1.2744680226301057</v>
      </c>
      <c r="G11">
        <f>VLOOKUP(Total!A11,ZScores!$A:$K,7,FALSE)</f>
        <v>0.9421343713693453</v>
      </c>
      <c r="H11">
        <f>VLOOKUP(Total!A11,ZScores!$A:$K,8,FALSE)</f>
        <v>0.76876761433402274</v>
      </c>
      <c r="I11">
        <f>VLOOKUP(Total!A11,ZScores!$A:$K,9,FALSE)</f>
        <v>1.2445227894173767</v>
      </c>
      <c r="J11">
        <f>VLOOKUP(Total!A11,ZScores!$A:$K,10,FALSE)</f>
        <v>-0.25399728154355222</v>
      </c>
      <c r="K11">
        <f t="shared" si="0"/>
        <v>9.3294897340749774</v>
      </c>
      <c r="L11">
        <f>IFERROR(INDEX(Sheet1!H:H,MATCH(Total!A11,Sheet1!B:B,0)),"")</f>
        <v>2.7</v>
      </c>
    </row>
    <row r="12" spans="1:12" x14ac:dyDescent="0.3">
      <c r="A12" t="s">
        <v>14</v>
      </c>
      <c r="B12">
        <f>VLOOKUP(Total!A12,ZScores!$A:$K,2,FALSE)</f>
        <v>2.6755848163788301</v>
      </c>
      <c r="C12">
        <f>VLOOKUP(Total!A12,ZScores!$A:$K,3,FALSE)</f>
        <v>-1.2707747701485415</v>
      </c>
      <c r="D12">
        <f>VLOOKUP(Total!A12,ZScores!$A:$K,4,FALSE)</f>
        <v>0.33858756657356442</v>
      </c>
      <c r="E12">
        <f>VLOOKUP(Total!A12,ZScores!$A:$K,5,FALSE)</f>
        <v>-0.79739838255568374</v>
      </c>
      <c r="F12">
        <f>VLOOKUP(Total!A12,ZScores!$A:$K,6,FALSE)</f>
        <v>-1.0199481395597019E-2</v>
      </c>
      <c r="G12">
        <f>VLOOKUP(Total!A12,ZScores!$A:$K,7,FALSE)</f>
        <v>-0.90564751550588829</v>
      </c>
      <c r="H12">
        <f>VLOOKUP(Total!A12,ZScores!$A:$K,8,FALSE)</f>
        <v>-1.1707837062334661</v>
      </c>
      <c r="I12">
        <f>VLOOKUP(Total!A12,ZScores!$A:$K,9,FALSE)</f>
        <v>9.8361479672639043E-2</v>
      </c>
      <c r="J12">
        <f>VLOOKUP(Total!A12,ZScores!$A:$K,10,FALSE)</f>
        <v>-1.5551687915676879</v>
      </c>
      <c r="K12">
        <f t="shared" si="0"/>
        <v>-2.597438784781831</v>
      </c>
      <c r="L12">
        <f>IFERROR(INDEX(Sheet1!H:H,MATCH(Total!A12,Sheet1!B:B,0)),"")</f>
        <v>99</v>
      </c>
    </row>
    <row r="13" spans="1:12" x14ac:dyDescent="0.3">
      <c r="A13" t="s">
        <v>187</v>
      </c>
      <c r="B13">
        <f>VLOOKUP(Total!A13,ZScores!$A:$K,2,FALSE)</f>
        <v>-1.4276690271361392</v>
      </c>
      <c r="C13">
        <f>VLOOKUP(Total!A13,ZScores!$A:$K,3,FALSE)</f>
        <v>0.68296214768380192</v>
      </c>
      <c r="D13">
        <f>VLOOKUP(Total!A13,ZScores!$A:$K,4,FALSE)</f>
        <v>1.1713550657044263</v>
      </c>
      <c r="E13">
        <f>VLOOKUP(Total!A13,ZScores!$A:$K,5,FALSE)</f>
        <v>-0.66624172972365159</v>
      </c>
      <c r="F13">
        <f>VLOOKUP(Total!A13,ZScores!$A:$K,6,FALSE)</f>
        <v>-0.65253323340844838</v>
      </c>
      <c r="G13">
        <f>VLOOKUP(Total!A13,ZScores!$A:$K,7,FALSE)</f>
        <v>-1.0667912847101237</v>
      </c>
      <c r="H13">
        <f>VLOOKUP(Total!A13,ZScores!$A:$K,8,FALSE)</f>
        <v>0.23979907236107117</v>
      </c>
      <c r="I13">
        <f>VLOOKUP(Total!A13,ZScores!$A:$K,9,FALSE)</f>
        <v>-0.66574606015718618</v>
      </c>
      <c r="J13">
        <f>VLOOKUP(Total!A13,ZScores!$A:$K,10,FALSE)</f>
        <v>-0.5201459995030342</v>
      </c>
      <c r="K13">
        <f t="shared" si="0"/>
        <v>-2.9050110488892837</v>
      </c>
      <c r="L13">
        <f>IFERROR(INDEX(Sheet1!H:H,MATCH(Total!A13,Sheet1!B:B,0)),"")</f>
        <v>168</v>
      </c>
    </row>
    <row r="14" spans="1:12" x14ac:dyDescent="0.3">
      <c r="A14" t="s">
        <v>15</v>
      </c>
      <c r="B14">
        <f>VLOOKUP(Total!A14,ZScores!$A:$K,2,FALSE)</f>
        <v>1.7422957068734644</v>
      </c>
      <c r="C14">
        <f>VLOOKUP(Total!A14,ZScores!$A:$K,3,FALSE)</f>
        <v>0.21778669105705289</v>
      </c>
      <c r="D14">
        <f>VLOOKUP(Total!A14,ZScores!$A:$K,4,FALSE)</f>
        <v>1.891724497467933</v>
      </c>
      <c r="E14">
        <f>VLOOKUP(Total!A14,ZScores!$A:$K,5,FALSE)</f>
        <v>-1.0597116882197481</v>
      </c>
      <c r="F14">
        <f>VLOOKUP(Total!A14,ZScores!$A:$K,6,FALSE)</f>
        <v>-0.58829985820716335</v>
      </c>
      <c r="G14">
        <f>VLOOKUP(Total!A14,ZScores!$A:$K,7,FALSE)</f>
        <v>-0.87341876166504129</v>
      </c>
      <c r="H14">
        <f>VLOOKUP(Total!A14,ZScores!$A:$K,8,FALSE)</f>
        <v>0.9450904616583401</v>
      </c>
      <c r="I14">
        <f>VLOOKUP(Total!A14,ZScores!$A:$K,9,FALSE)</f>
        <v>-0.89497832210613382</v>
      </c>
      <c r="J14">
        <f>VLOOKUP(Total!A14,ZScores!$A:$K,10,FALSE)</f>
        <v>-1.6438850308875153</v>
      </c>
      <c r="K14">
        <f t="shared" si="0"/>
        <v>-0.2633963040288112</v>
      </c>
      <c r="L14">
        <f>IFERROR(INDEX(Sheet1!H:H,MATCH(Total!A14,Sheet1!B:B,0)),"")</f>
        <v>140.69999999999999</v>
      </c>
    </row>
    <row r="15" spans="1:12" x14ac:dyDescent="0.3">
      <c r="A15" t="s">
        <v>188</v>
      </c>
      <c r="B15">
        <f>VLOOKUP(Total!A15,ZScores!$A:$K,2,FALSE)</f>
        <v>-0.30530841699822114</v>
      </c>
      <c r="C15">
        <f>VLOOKUP(Total!A15,ZScores!$A:$K,3,FALSE)</f>
        <v>1.3342077869612505</v>
      </c>
      <c r="D15">
        <f>VLOOKUP(Total!A15,ZScores!$A:$K,4,FALSE)</f>
        <v>0.8392698666645122</v>
      </c>
      <c r="E15">
        <f>VLOOKUP(Total!A15,ZScores!$A:$K,5,FALSE)</f>
        <v>0.93574310129617055</v>
      </c>
      <c r="F15">
        <f>VLOOKUP(Total!A15,ZScores!$A:$K,6,FALSE)</f>
        <v>-1.0807557347503494</v>
      </c>
      <c r="G15">
        <f>VLOOKUP(Total!A15,ZScores!$A:$K,7,FALSE)</f>
        <v>1.0173347969979885</v>
      </c>
      <c r="H15">
        <f>VLOOKUP(Total!A15,ZScores!$A:$K,8,FALSE)</f>
        <v>-0.11284662228756309</v>
      </c>
      <c r="I15">
        <f>VLOOKUP(Total!A15,ZScores!$A:$K,9,FALSE)</f>
        <v>-1.2770320920210465</v>
      </c>
      <c r="J15">
        <f>VLOOKUP(Total!A15,ZScores!$A:$K,10,FALSE)</f>
        <v>1.1654625475736871</v>
      </c>
      <c r="K15">
        <f t="shared" si="0"/>
        <v>2.5160752334364287</v>
      </c>
      <c r="L15">
        <f>IFERROR(INDEX(Sheet1!H:H,MATCH(Total!A15,Sheet1!B:B,0)),"")</f>
        <v>132</v>
      </c>
    </row>
    <row r="16" spans="1:12" x14ac:dyDescent="0.3">
      <c r="A16" t="s">
        <v>16</v>
      </c>
      <c r="B16">
        <f>VLOOKUP(Total!A16,ZScores!$A:$K,2,FALSE)</f>
        <v>-0.22485245928224135</v>
      </c>
      <c r="C16">
        <f>VLOOKUP(Total!A16,ZScores!$A:$K,3,FALSE)</f>
        <v>-2.6430423671974497</v>
      </c>
      <c r="D16">
        <f>VLOOKUP(Total!A16,ZScores!$A:$K,4,FALSE)</f>
        <v>0.93634092484541032</v>
      </c>
      <c r="E16">
        <f>VLOOKUP(Total!A16,ZScores!$A:$K,5,FALSE)</f>
        <v>-1.162763344016345</v>
      </c>
      <c r="F16">
        <f>VLOOKUP(Total!A16,ZScores!$A:$K,6,FALSE)</f>
        <v>0.16108951914116351</v>
      </c>
      <c r="G16">
        <f>VLOOKUP(Total!A16,ZScores!$A:$K,7,FALSE)</f>
        <v>1.532994858451542</v>
      </c>
      <c r="H16">
        <f>VLOOKUP(Total!A16,ZScores!$A:$K,8,FALSE)</f>
        <v>1.4740590036312913</v>
      </c>
      <c r="I16">
        <f>VLOOKUP(Total!A16,ZScores!$A:$K,9,FALSE)</f>
        <v>0.25118298763860408</v>
      </c>
      <c r="J16">
        <f>VLOOKUP(Total!A16,ZScores!$A:$K,10,FALSE)</f>
        <v>1.7864762228124795</v>
      </c>
      <c r="K16">
        <f t="shared" si="0"/>
        <v>2.1114853460244549</v>
      </c>
      <c r="L16">
        <f>IFERROR(INDEX(Sheet1!H:H,MATCH(Total!A16,Sheet1!B:B,0)),"")</f>
        <v>67.7</v>
      </c>
    </row>
    <row r="17" spans="1:12" x14ac:dyDescent="0.3">
      <c r="A17" t="s">
        <v>189</v>
      </c>
      <c r="B17">
        <f>VLOOKUP(Total!A17,ZScores!$A:$K,2,FALSE)</f>
        <v>-0.93688768506866249</v>
      </c>
      <c r="C17">
        <f>VLOOKUP(Total!A17,ZScores!$A:$K,3,FALSE)</f>
        <v>-0.29390631123236843</v>
      </c>
      <c r="D17">
        <f>VLOOKUP(Total!A17,ZScores!$A:$K,4,FALSE)</f>
        <v>0.58381971355688578</v>
      </c>
      <c r="E17">
        <f>VLOOKUP(Total!A17,ZScores!$A:$K,5,FALSE)</f>
        <v>-0.95666003242315156</v>
      </c>
      <c r="F17">
        <f>VLOOKUP(Total!A17,ZScores!$A:$K,6,FALSE)</f>
        <v>-0.65253323340844838</v>
      </c>
      <c r="G17">
        <f>VLOOKUP(Total!A17,ZScores!$A:$K,7,FALSE)</f>
        <v>3.2411188120164383</v>
      </c>
      <c r="H17">
        <f>VLOOKUP(Total!A17,ZScores!$A:$K,8,FALSE)</f>
        <v>-0.81813801158483157</v>
      </c>
      <c r="I17">
        <f>VLOOKUP(Total!A17,ZScores!$A:$K,9,FALSE)</f>
        <v>-1.1242105840550816</v>
      </c>
      <c r="J17">
        <f>VLOOKUP(Total!A17,ZScores!$A:$K,10,FALSE)</f>
        <v>1.1063183880271357</v>
      </c>
      <c r="K17">
        <f t="shared" si="0"/>
        <v>0.14892105582791548</v>
      </c>
      <c r="L17">
        <f>IFERROR(INDEX(Sheet1!H:H,MATCH(Total!A17,Sheet1!B:B,0)),"")</f>
        <v>145</v>
      </c>
    </row>
    <row r="18" spans="1:12" x14ac:dyDescent="0.3">
      <c r="A18" t="s">
        <v>17</v>
      </c>
      <c r="B18">
        <f>VLOOKUP(Total!A18,ZScores!$A:$K,2,FALSE)</f>
        <v>3.2106169351900955</v>
      </c>
      <c r="C18">
        <f>VLOOKUP(Total!A18,ZScores!$A:$K,3,FALSE)</f>
        <v>-0.43345894822039316</v>
      </c>
      <c r="D18">
        <f>VLOOKUP(Total!A18,ZScores!$A:$K,4,FALSE)</f>
        <v>-0.32558283150626438</v>
      </c>
      <c r="E18">
        <f>VLOOKUP(Total!A18,ZScores!$A:$K,5,FALSE)</f>
        <v>8.3224857887961301E-2</v>
      </c>
      <c r="F18">
        <f>VLOOKUP(Total!A18,ZScores!$A:$K,6,FALSE)</f>
        <v>-3.1610606462691988E-2</v>
      </c>
      <c r="G18">
        <f>VLOOKUP(Total!A18,ZScores!$A:$K,7,FALSE)</f>
        <v>-0.54038830530962112</v>
      </c>
      <c r="H18">
        <f>VLOOKUP(Total!A18,ZScores!$A:$K,8,FALSE)</f>
        <v>-1.1707837062334661</v>
      </c>
      <c r="I18">
        <f>VLOOKUP(Total!A18,ZScores!$A:$K,9,FALSE)</f>
        <v>-0.89497832210613382</v>
      </c>
      <c r="J18">
        <f>VLOOKUP(Total!A18,ZScores!$A:$K,10,FALSE)</f>
        <v>-1.3185921533814815</v>
      </c>
      <c r="K18">
        <f t="shared" si="0"/>
        <v>-1.421553080141996</v>
      </c>
      <c r="L18">
        <f>IFERROR(INDEX(Sheet1!H:H,MATCH(Total!A18,Sheet1!B:B,0)),"")</f>
        <v>68.3</v>
      </c>
    </row>
    <row r="19" spans="1:12" x14ac:dyDescent="0.3">
      <c r="A19" t="s">
        <v>18</v>
      </c>
      <c r="B19">
        <f>VLOOKUP(Total!A19,ZScores!$A:$K,2,FALSE)</f>
        <v>3.4077340315942459</v>
      </c>
      <c r="C19">
        <f>VLOOKUP(Total!A19,ZScores!$A:$K,3,FALSE)</f>
        <v>0.10149282690036822</v>
      </c>
      <c r="D19">
        <f>VLOOKUP(Total!A19,ZScores!$A:$K,4,FALSE)</f>
        <v>0.36413258188432679</v>
      </c>
      <c r="E19">
        <f>VLOOKUP(Total!A19,ZScores!$A:$K,5,FALSE)</f>
        <v>-0.28214010357269997</v>
      </c>
      <c r="F19">
        <f>VLOOKUP(Total!A19,ZScores!$A:$K,6,FALSE)</f>
        <v>-0.30995523233492772</v>
      </c>
      <c r="G19">
        <f>VLOOKUP(Total!A19,ZScores!$A:$K,7,FALSE)</f>
        <v>0.38350263812799568</v>
      </c>
      <c r="H19">
        <f>VLOOKUP(Total!A19,ZScores!$A:$K,8,FALSE)</f>
        <v>-0.11284662228756309</v>
      </c>
      <c r="I19">
        <f>VLOOKUP(Total!A19,ZScores!$A:$K,9,FALSE)</f>
        <v>-5.4460028293325975E-2</v>
      </c>
      <c r="J19">
        <f>VLOOKUP(Total!A19,ZScores!$A:$K,10,FALSE)</f>
        <v>-0.25399728154355222</v>
      </c>
      <c r="K19">
        <f t="shared" si="0"/>
        <v>3.2434628104748677</v>
      </c>
      <c r="L19">
        <f>IFERROR(INDEX(Sheet1!H:H,MATCH(Total!A19,Sheet1!B:B,0)),"")</f>
        <v>64.7</v>
      </c>
    </row>
    <row r="20" spans="1:12" x14ac:dyDescent="0.3">
      <c r="A20" t="s">
        <v>165</v>
      </c>
      <c r="B20">
        <f>VLOOKUP(Total!A20,ZScores!$A:$K,2,FALSE)</f>
        <v>0.58372991576335553</v>
      </c>
      <c r="C20">
        <f>VLOOKUP(Total!A20,ZScores!$A:$K,3,FALSE)</f>
        <v>-0.80559931352179237</v>
      </c>
      <c r="D20">
        <f>VLOOKUP(Total!A20,ZScores!$A:$K,4,FALSE)</f>
        <v>0.42033161556800469</v>
      </c>
      <c r="E20">
        <f>VLOOKUP(Total!A20,ZScores!$A:$K,5,FALSE)</f>
        <v>-0.46950675047560309</v>
      </c>
      <c r="F20">
        <f>VLOOKUP(Total!A20,ZScores!$A:$K,6,FALSE)</f>
        <v>-0.35277748246911766</v>
      </c>
      <c r="G20">
        <f>VLOOKUP(Total!A20,ZScores!$A:$K,7,FALSE)</f>
        <v>1.2107073200430711</v>
      </c>
      <c r="H20">
        <f>VLOOKUP(Total!A20,ZScores!$A:$K,8,FALSE)</f>
        <v>6.3476225036754236E-2</v>
      </c>
      <c r="I20">
        <f>VLOOKUP(Total!A20,ZScores!$A:$K,9,FALSE)</f>
        <v>-0.51292455219122124</v>
      </c>
      <c r="J20">
        <f>VLOOKUP(Total!A20,ZScores!$A:$K,10,FALSE)</f>
        <v>0.89931382961420459</v>
      </c>
      <c r="K20">
        <f t="shared" si="0"/>
        <v>1.0367508073676559</v>
      </c>
      <c r="L20">
        <f>IFERROR(INDEX(Sheet1!H:H,MATCH(Total!A20,Sheet1!B:B,0)),"")</f>
        <v>79.3</v>
      </c>
    </row>
    <row r="21" spans="1:12" x14ac:dyDescent="0.3">
      <c r="A21" t="s">
        <v>190</v>
      </c>
      <c r="B21">
        <f>VLOOKUP(Total!A21,ZScores!$A:$K,2,FALSE)</f>
        <v>-1.4115778355929431</v>
      </c>
      <c r="C21">
        <f>VLOOKUP(Total!A21,ZScores!$A:$K,3,FALSE)</f>
        <v>-1.2940335429798788</v>
      </c>
      <c r="D21">
        <f>VLOOKUP(Total!A21,ZScores!$A:$K,4,FALSE)</f>
        <v>-1.4955445327391936</v>
      </c>
      <c r="E21">
        <f>VLOOKUP(Total!A21,ZScores!$A:$K,5,FALSE)</f>
        <v>-0.70371505910423227</v>
      </c>
      <c r="F21">
        <f>VLOOKUP(Total!A21,ZScores!$A:$K,6,FALSE)</f>
        <v>1.2744680226301057</v>
      </c>
      <c r="G21">
        <f>VLOOKUP(Total!A21,ZScores!$A:$K,7,FALSE)</f>
        <v>-0.57261705915046834</v>
      </c>
      <c r="H21">
        <f>VLOOKUP(Total!A21,ZScores!$A:$K,8,FALSE)</f>
        <v>-1.5234294008821005</v>
      </c>
      <c r="I21">
        <f>VLOOKUP(Total!A21,ZScores!$A:$K,9,FALSE)</f>
        <v>0.93887977348544671</v>
      </c>
      <c r="J21">
        <f>VLOOKUP(Total!A21,ZScores!$A:$K,10,FALSE)</f>
        <v>0.51487679256161933</v>
      </c>
      <c r="K21">
        <f t="shared" si="0"/>
        <v>-4.2726928417716472</v>
      </c>
      <c r="L21">
        <f>IFERROR(INDEX(Sheet1!H:H,MATCH(Total!A21,Sheet1!B:B,0)),"")</f>
        <v>134</v>
      </c>
    </row>
    <row r="22" spans="1:12" x14ac:dyDescent="0.3">
      <c r="A22" t="s">
        <v>19</v>
      </c>
      <c r="B22">
        <f>VLOOKUP(Total!A22,ZScores!$A:$K,2,FALSE)</f>
        <v>-0.18864727831005046</v>
      </c>
      <c r="C22">
        <f>VLOOKUP(Total!A22,ZScores!$A:$K,3,FALSE)</f>
        <v>-0.24738876556969353</v>
      </c>
      <c r="D22">
        <f>VLOOKUP(Total!A22,ZScores!$A:$K,4,FALSE)</f>
        <v>0.33347856351141186</v>
      </c>
      <c r="E22">
        <f>VLOOKUP(Total!A22,ZScores!$A:$K,5,FALSE)</f>
        <v>0.43922148700347718</v>
      </c>
      <c r="F22">
        <f>VLOOKUP(Total!A22,ZScores!$A:$K,6,FALSE)</f>
        <v>-0.50265535793878302</v>
      </c>
      <c r="G22">
        <f>VLOOKUP(Total!A22,ZScores!$A:$K,7,FALSE)</f>
        <v>0.55538932527918039</v>
      </c>
      <c r="H22">
        <f>VLOOKUP(Total!A22,ZScores!$A:$K,8,FALSE)</f>
        <v>2.0030275456042435</v>
      </c>
      <c r="I22">
        <f>VLOOKUP(Total!A22,ZScores!$A:$K,9,FALSE)</f>
        <v>0.40400449560456925</v>
      </c>
      <c r="J22">
        <f>VLOOKUP(Total!A22,ZScores!$A:$K,10,FALSE)</f>
        <v>1.313322946440066</v>
      </c>
      <c r="K22">
        <f t="shared" si="0"/>
        <v>4.1097529616244213</v>
      </c>
      <c r="L22">
        <f>IFERROR(INDEX(Sheet1!H:H,MATCH(Total!A22,Sheet1!B:B,0)),"")</f>
        <v>141</v>
      </c>
    </row>
    <row r="23" spans="1:12" x14ac:dyDescent="0.3">
      <c r="A23" t="s">
        <v>20</v>
      </c>
      <c r="B23">
        <f>VLOOKUP(Total!A23,ZScores!$A:$K,2,FALSE)</f>
        <v>4.5904366100191485</v>
      </c>
      <c r="C23">
        <f>VLOOKUP(Total!A23,ZScores!$A:$K,3,FALSE)</f>
        <v>0.14801037256304053</v>
      </c>
      <c r="D23">
        <f>VLOOKUP(Total!A23,ZScores!$A:$K,4,FALSE)</f>
        <v>8.8246416528090274E-2</v>
      </c>
      <c r="E23">
        <f>VLOOKUP(Total!A23,ZScores!$A:$K,5,FALSE)</f>
        <v>-1.0458465563490376E-2</v>
      </c>
      <c r="F23">
        <f>VLOOKUP(Total!A23,ZScores!$A:$K,6,FALSE)</f>
        <v>-0.67394435847554335</v>
      </c>
      <c r="G23">
        <f>VLOOKUP(Total!A23,ZScores!$A:$K,7,FALSE)</f>
        <v>0.65207558680172151</v>
      </c>
      <c r="H23">
        <f>VLOOKUP(Total!A23,ZScores!$A:$K,8,FALSE)</f>
        <v>6.3476225036754236E-2</v>
      </c>
      <c r="I23">
        <f>VLOOKUP(Total!A23,ZScores!$A:$K,9,FALSE)</f>
        <v>-0.4365137982082386</v>
      </c>
      <c r="J23">
        <f>VLOOKUP(Total!A23,ZScores!$A:$K,10,FALSE)</f>
        <v>-0.31314144109010367</v>
      </c>
      <c r="K23">
        <f t="shared" si="0"/>
        <v>4.1081871476113783</v>
      </c>
      <c r="L23">
        <f>IFERROR(INDEX(Sheet1!H:H,MATCH(Total!A23,Sheet1!B:B,0)),"")</f>
        <v>27.3</v>
      </c>
    </row>
    <row r="24" spans="1:12" x14ac:dyDescent="0.3">
      <c r="A24" t="s">
        <v>191</v>
      </c>
      <c r="B24">
        <f>VLOOKUP(Total!A24,ZScores!$A:$K,2,FALSE)</f>
        <v>-0.735747790778713</v>
      </c>
      <c r="C24">
        <f>VLOOKUP(Total!A24,ZScores!$A:$K,3,FALSE)</f>
        <v>-3.8059810087656479E-2</v>
      </c>
      <c r="D24">
        <f>VLOOKUP(Total!A24,ZScores!$A:$K,4,FALSE)</f>
        <v>-1.1890043490100419</v>
      </c>
      <c r="E24">
        <f>VLOOKUP(Total!A24,ZScores!$A:$K,5,FALSE)</f>
        <v>-0.49761174751103859</v>
      </c>
      <c r="F24">
        <f>VLOOKUP(Total!A24,ZScores!$A:$K,6,FALSE)</f>
        <v>0.82483439622110988</v>
      </c>
      <c r="G24">
        <f>VLOOKUP(Total!A24,ZScores!$A:$K,7,FALSE)</f>
        <v>-0.26107243868894631</v>
      </c>
      <c r="H24">
        <f>VLOOKUP(Total!A24,ZScores!$A:$K,8,FALSE)</f>
        <v>-0.81813801158483157</v>
      </c>
      <c r="I24">
        <f>VLOOKUP(Total!A24,ZScores!$A:$K,9,FALSE)</f>
        <v>0.4804152495875515</v>
      </c>
      <c r="J24">
        <f>VLOOKUP(Total!A24,ZScores!$A:$K,10,FALSE)</f>
        <v>0.42616055324179164</v>
      </c>
      <c r="K24">
        <f t="shared" si="0"/>
        <v>-1.8082239486107754</v>
      </c>
      <c r="L24">
        <f>IFERROR(INDEX(Sheet1!H:H,MATCH(Total!A24,Sheet1!B:B,0)),"")</f>
        <v>166.5</v>
      </c>
    </row>
    <row r="25" spans="1:12" x14ac:dyDescent="0.3">
      <c r="A25" t="s">
        <v>192</v>
      </c>
      <c r="B25">
        <f>VLOOKUP(Total!A25,ZScores!$A:$K,2,FALSE)</f>
        <v>0.44695478764618984</v>
      </c>
      <c r="C25">
        <f>VLOOKUP(Total!A25,ZScores!$A:$K,3,FALSE)</f>
        <v>0.54340951069577714</v>
      </c>
      <c r="D25">
        <f>VLOOKUP(Total!A25,ZScores!$A:$K,4,FALSE)</f>
        <v>0.90568690647249506</v>
      </c>
      <c r="E25">
        <f>VLOOKUP(Total!A25,ZScores!$A:$K,5,FALSE)</f>
        <v>-0.34771842998871616</v>
      </c>
      <c r="F25">
        <f>VLOOKUP(Total!A25,ZScores!$A:$K,6,FALSE)</f>
        <v>-1.2520447352871096</v>
      </c>
      <c r="G25">
        <f>VLOOKUP(Total!A25,ZScores!$A:$K,7,FALSE)</f>
        <v>-0.32552994637064048</v>
      </c>
      <c r="H25">
        <f>VLOOKUP(Total!A25,ZScores!$A:$K,8,FALSE)</f>
        <v>6.3476225036754236E-2</v>
      </c>
      <c r="I25">
        <f>VLOOKUP(Total!A25,ZScores!$A:$K,9,FALSE)</f>
        <v>-0.89497832210613382</v>
      </c>
      <c r="J25">
        <f>VLOOKUP(Total!A25,ZScores!$A:$K,10,FALSE)</f>
        <v>-0.72715055791596517</v>
      </c>
      <c r="K25">
        <f t="shared" si="0"/>
        <v>-1.587894561817349</v>
      </c>
      <c r="L25" t="str">
        <f>IFERROR(INDEX(Sheet1!H:H,MATCH(Total!A25,Sheet1!B:B,0)),"")</f>
        <v/>
      </c>
    </row>
    <row r="26" spans="1:12" x14ac:dyDescent="0.3">
      <c r="A26" t="s">
        <v>193</v>
      </c>
      <c r="B26">
        <f>VLOOKUP(Total!A26,ZScores!$A:$K,2,FALSE)</f>
        <v>0.9377361297136666</v>
      </c>
      <c r="C26">
        <f>VLOOKUP(Total!A26,ZScores!$A:$K,3,FALSE)</f>
        <v>-0.78234054069045489</v>
      </c>
      <c r="D26">
        <f>VLOOKUP(Total!A26,ZScores!$A:$K,4,FALSE)</f>
        <v>1.6618193596710695</v>
      </c>
      <c r="E26">
        <f>VLOOKUP(Total!A26,ZScores!$A:$K,5,FALSE)</f>
        <v>-1.3594983232643936</v>
      </c>
      <c r="F26">
        <f>VLOOKUP(Total!A26,ZScores!$A:$K,6,FALSE)</f>
        <v>-0.1600773568652622</v>
      </c>
      <c r="G26">
        <f>VLOOKUP(Total!A26,ZScores!$A:$K,7,FALSE)</f>
        <v>-0.6478174847791115</v>
      </c>
      <c r="H26">
        <f>VLOOKUP(Total!A26,ZScores!$A:$K,8,FALSE)</f>
        <v>-1.8760750955307348</v>
      </c>
      <c r="I26">
        <f>VLOOKUP(Total!A26,ZScores!$A:$K,9,FALSE)</f>
        <v>0.32759374162158666</v>
      </c>
      <c r="J26">
        <f>VLOOKUP(Total!A26,ZScores!$A:$K,10,FALSE)</f>
        <v>1.6386158239461004</v>
      </c>
      <c r="K26">
        <f t="shared" si="0"/>
        <v>-0.26004374617753401</v>
      </c>
      <c r="L26" t="str">
        <f>IFERROR(INDEX(Sheet1!H:H,MATCH(Total!A26,Sheet1!B:B,0)),"")</f>
        <v/>
      </c>
    </row>
    <row r="27" spans="1:12" x14ac:dyDescent="0.3">
      <c r="A27" t="s">
        <v>194</v>
      </c>
      <c r="B27">
        <f>VLOOKUP(Total!A27,ZScores!$A:$K,2,FALSE)</f>
        <v>-3.0166741920267399</v>
      </c>
      <c r="C27">
        <f>VLOOKUP(Total!A27,ZScores!$A:$K,3,FALSE)</f>
        <v>0.70622092051513929</v>
      </c>
      <c r="D27">
        <f>VLOOKUP(Total!A27,ZScores!$A:$K,4,FALSE)</f>
        <v>1.7844354331627297</v>
      </c>
      <c r="E27">
        <f>VLOOKUP(Total!A27,ZScores!$A:$K,5,FALSE)</f>
        <v>-1.0878166852551836</v>
      </c>
      <c r="F27">
        <f>VLOOKUP(Total!A27,ZScores!$A:$K,6,FALSE)</f>
        <v>-0.48124423287168805</v>
      </c>
      <c r="G27">
        <f>VLOOKUP(Total!A27,ZScores!$A:$K,7,FALSE)</f>
        <v>-0.49741663352182497</v>
      </c>
      <c r="H27">
        <f>VLOOKUP(Total!A27,ZScores!$A:$K,8,FALSE)</f>
        <v>-0.64181516426051466</v>
      </c>
      <c r="I27">
        <f>VLOOKUP(Total!A27,ZScores!$A:$K,9,FALSE)</f>
        <v>0.32759374162158666</v>
      </c>
      <c r="J27">
        <f>VLOOKUP(Total!A27,ZScores!$A:$K,10,FALSE)</f>
        <v>-1.2003038342883781</v>
      </c>
      <c r="K27">
        <f t="shared" si="0"/>
        <v>-4.107020646924874</v>
      </c>
      <c r="L27" t="str">
        <f>IFERROR(INDEX(Sheet1!H:H,MATCH(Total!A27,Sheet1!B:B,0)),"")</f>
        <v/>
      </c>
    </row>
    <row r="28" spans="1:12" x14ac:dyDescent="0.3">
      <c r="A28" t="s">
        <v>195</v>
      </c>
      <c r="B28">
        <f>VLOOKUP(Total!A28,ZScores!$A:$K,2,FALSE)</f>
        <v>-1.3713498567349534</v>
      </c>
      <c r="C28">
        <f>VLOOKUP(Total!A28,ZScores!$A:$K,3,FALSE)</f>
        <v>-3.8059810087656479E-2</v>
      </c>
      <c r="D28">
        <f>VLOOKUP(Total!A28,ZScores!$A:$K,4,FALSE)</f>
        <v>-1.720340667473905</v>
      </c>
      <c r="E28">
        <f>VLOOKUP(Total!A28,ZScores!$A:$K,5,FALSE)</f>
        <v>1.8351030064301062</v>
      </c>
      <c r="F28">
        <f>VLOOKUP(Total!A28,ZScores!$A:$K,6,FALSE)</f>
        <v>1.531401523435246</v>
      </c>
      <c r="G28">
        <f>VLOOKUP(Total!A28,ZScores!$A:$K,7,FALSE)</f>
        <v>-0.90564751550588829</v>
      </c>
      <c r="H28">
        <f>VLOOKUP(Total!A28,ZScores!$A:$K,8,FALSE)</f>
        <v>-1.5234294008821005</v>
      </c>
      <c r="I28">
        <f>VLOOKUP(Total!A28,ZScores!$A:$K,9,FALSE)</f>
        <v>2.6199163611110623</v>
      </c>
      <c r="J28">
        <f>VLOOKUP(Total!A28,ZScores!$A:$K,10,FALSE)</f>
        <v>1.1950346273469632</v>
      </c>
      <c r="K28">
        <f t="shared" si="0"/>
        <v>1.6226282676388737</v>
      </c>
      <c r="L28" t="str">
        <f>IFERROR(INDEX(Sheet1!H:H,MATCH(Total!A28,Sheet1!B:B,0)),"")</f>
        <v/>
      </c>
    </row>
    <row r="29" spans="1:12" x14ac:dyDescent="0.3">
      <c r="A29" t="s">
        <v>196</v>
      </c>
      <c r="B29">
        <f>VLOOKUP(Total!A29,ZScores!$A:$K,2,FALSE)</f>
        <v>-1.870176794574028</v>
      </c>
      <c r="C29">
        <f>VLOOKUP(Total!A29,ZScores!$A:$K,3,FALSE)</f>
        <v>0.54340951069577714</v>
      </c>
      <c r="D29">
        <f>VLOOKUP(Total!A29,ZScores!$A:$K,4,FALSE)</f>
        <v>0.78307083298083424</v>
      </c>
      <c r="E29">
        <f>VLOOKUP(Total!A29,ZScores!$A:$K,5,FALSE)</f>
        <v>-1.2096050057420709</v>
      </c>
      <c r="F29">
        <f>VLOOKUP(Total!A29,ZScores!$A:$K,6,FALSE)</f>
        <v>0.31096739461082867</v>
      </c>
      <c r="G29">
        <f>VLOOKUP(Total!A29,ZScores!$A:$K,7,FALSE)</f>
        <v>-0.66930332067300968</v>
      </c>
      <c r="H29">
        <f>VLOOKUP(Total!A29,ZScores!$A:$K,8,FALSE)</f>
        <v>0.41612191968538853</v>
      </c>
      <c r="I29">
        <f>VLOOKUP(Total!A29,ZScores!$A:$K,9,FALSE)</f>
        <v>-0.51292455219122124</v>
      </c>
      <c r="J29">
        <f>VLOOKUP(Total!A29,ZScores!$A:$K,10,FALSE)</f>
        <v>-0.25399728154355222</v>
      </c>
      <c r="K29">
        <f t="shared" si="0"/>
        <v>-2.4624372967510535</v>
      </c>
      <c r="L29" t="str">
        <f>IFERROR(INDEX(Sheet1!H:H,MATCH(Total!A29,Sheet1!B:B,0)),"")</f>
        <v/>
      </c>
    </row>
    <row r="30" spans="1:12" x14ac:dyDescent="0.3">
      <c r="A30" t="s">
        <v>21</v>
      </c>
      <c r="B30">
        <f>VLOOKUP(Total!A30,ZScores!$A:$K,2,FALSE)</f>
        <v>1.9555039948208108</v>
      </c>
      <c r="C30">
        <f>VLOOKUP(Total!A30,ZScores!$A:$K,3,FALSE)</f>
        <v>0.56666828352711462</v>
      </c>
      <c r="D30">
        <f>VLOOKUP(Total!A30,ZScores!$A:$K,4,FALSE)</f>
        <v>0.12400943796315801</v>
      </c>
      <c r="E30">
        <f>VLOOKUP(Total!A30,ZScores!$A:$K,5,FALSE)</f>
        <v>0.66406146328696125</v>
      </c>
      <c r="F30">
        <f>VLOOKUP(Total!A30,ZScores!$A:$K,6,FALSE)</f>
        <v>-0.6311221083413534</v>
      </c>
      <c r="G30">
        <f>VLOOKUP(Total!A30,ZScores!$A:$K,7,FALSE)</f>
        <v>1.1569927303083261</v>
      </c>
      <c r="H30">
        <f>VLOOKUP(Total!A30,ZScores!$A:$K,8,FALSE)</f>
        <v>2.8846417822258292</v>
      </c>
      <c r="I30">
        <f>VLOOKUP(Total!A30,ZScores!$A:$K,9,FALSE)</f>
        <v>-0.13087078227630858</v>
      </c>
      <c r="J30">
        <f>VLOOKUP(Total!A30,ZScores!$A:$K,10,FALSE)</f>
        <v>1.0471742284805841</v>
      </c>
      <c r="K30">
        <f t="shared" si="0"/>
        <v>7.6370590299951226</v>
      </c>
      <c r="L30">
        <f>IFERROR(INDEX(Sheet1!H:H,MATCH(Total!A30,Sheet1!B:B,0)),"")</f>
        <v>47</v>
      </c>
    </row>
    <row r="31" spans="1:12" x14ac:dyDescent="0.3">
      <c r="A31" t="s">
        <v>169</v>
      </c>
      <c r="B31">
        <f>VLOOKUP(Total!A31,ZScores!$A:$K,2,FALSE)</f>
        <v>1.3641527056083593</v>
      </c>
      <c r="C31">
        <f>VLOOKUP(Total!A31,ZScores!$A:$K,3,FALSE)</f>
        <v>-3.8059810087656479E-2</v>
      </c>
      <c r="D31">
        <f>VLOOKUP(Total!A31,ZScores!$A:$K,4,FALSE)</f>
        <v>0.44076762781661483</v>
      </c>
      <c r="E31">
        <f>VLOOKUP(Total!A31,ZScores!$A:$K,5,FALSE)</f>
        <v>-0.90045003835228055</v>
      </c>
      <c r="F31">
        <f>VLOOKUP(Total!A31,ZScores!$A:$K,6,FALSE)</f>
        <v>-0.90946673421358903</v>
      </c>
      <c r="G31">
        <f>VLOOKUP(Total!A31,ZScores!$A:$K,7,FALSE)</f>
        <v>0.36201680223409766</v>
      </c>
      <c r="H31">
        <f>VLOOKUP(Total!A31,ZScores!$A:$K,8,FALSE)</f>
        <v>0.23979907236107117</v>
      </c>
      <c r="I31">
        <f>VLOOKUP(Total!A31,ZScores!$A:$K,9,FALSE)</f>
        <v>-0.74215681414016887</v>
      </c>
      <c r="J31">
        <f>VLOOKUP(Total!A31,ZScores!$A:$K,10,FALSE)</f>
        <v>0.18958391505558495</v>
      </c>
      <c r="K31">
        <f t="shared" si="0"/>
        <v>6.1867262820329005E-3</v>
      </c>
      <c r="L31">
        <f>IFERROR(INDEX(Sheet1!H:H,MATCH(Total!A31,Sheet1!B:B,0)),"")</f>
        <v>140.69999999999999</v>
      </c>
    </row>
    <row r="32" spans="1:12" x14ac:dyDescent="0.3">
      <c r="A32" t="s">
        <v>22</v>
      </c>
      <c r="B32">
        <f>VLOOKUP(Total!A32,ZScores!$A:$K,2,FALSE)</f>
        <v>2.5267412946042676</v>
      </c>
      <c r="C32">
        <f>VLOOKUP(Total!A32,ZScores!$A:$K,3,FALSE)</f>
        <v>1.1016200586478759</v>
      </c>
      <c r="D32">
        <f>VLOOKUP(Total!A32,ZScores!$A:$K,4,FALSE)</f>
        <v>0.57871071049473322</v>
      </c>
      <c r="E32">
        <f>VLOOKUP(Total!A32,ZScores!$A:$K,5,FALSE)</f>
        <v>-8.5405124324651721E-2</v>
      </c>
      <c r="F32">
        <f>VLOOKUP(Total!A32,ZScores!$A:$K,6,FALSE)</f>
        <v>-0.8238222339452087</v>
      </c>
      <c r="G32">
        <f>VLOOKUP(Total!A32,ZScores!$A:$K,7,FALSE)</f>
        <v>-0.84119000782419417</v>
      </c>
      <c r="H32">
        <f>VLOOKUP(Total!A32,ZScores!$A:$K,8,FALSE)</f>
        <v>-0.81813801158483157</v>
      </c>
      <c r="I32">
        <f>VLOOKUP(Total!A32,ZScores!$A:$K,9,FALSE)</f>
        <v>-1.047799830072099</v>
      </c>
      <c r="J32">
        <f>VLOOKUP(Total!A32,ZScores!$A:$K,10,FALSE)</f>
        <v>-0.72715055791596517</v>
      </c>
      <c r="K32">
        <f t="shared" si="0"/>
        <v>-0.13643370192007409</v>
      </c>
      <c r="L32">
        <f>IFERROR(INDEX(Sheet1!H:H,MATCH(Total!A32,Sheet1!B:B,0)),"")</f>
        <v>160.69999999999999</v>
      </c>
    </row>
    <row r="33" spans="1:12" x14ac:dyDescent="0.3">
      <c r="A33" t="s">
        <v>23</v>
      </c>
      <c r="B33">
        <f>VLOOKUP(Total!A33,ZScores!$A:$K,2,FALSE)</f>
        <v>0.11708536101067274</v>
      </c>
      <c r="C33">
        <f>VLOOKUP(Total!A33,ZScores!$A:$K,3,FALSE)</f>
        <v>7.8234054069030765E-2</v>
      </c>
      <c r="D33">
        <f>VLOOKUP(Total!A33,ZScores!$A:$K,4,FALSE)</f>
        <v>0.12400943796315801</v>
      </c>
      <c r="E33">
        <f>VLOOKUP(Total!A33,ZScores!$A:$K,5,FALSE)</f>
        <v>0.57974647218065467</v>
      </c>
      <c r="F33">
        <f>VLOOKUP(Total!A33,ZScores!$A:$K,6,FALSE)</f>
        <v>-0.65253323340844838</v>
      </c>
      <c r="G33">
        <f>VLOOKUP(Total!A33,ZScores!$A:$K,7,FALSE)</f>
        <v>1.0173347969979885</v>
      </c>
      <c r="H33">
        <f>VLOOKUP(Total!A33,ZScores!$A:$K,8,FALSE)</f>
        <v>-0.64181516426051466</v>
      </c>
      <c r="I33">
        <f>VLOOKUP(Total!A33,ZScores!$A:$K,9,FALSE)</f>
        <v>-0.81856756812315146</v>
      </c>
      <c r="J33">
        <f>VLOOKUP(Total!A33,ZScores!$A:$K,10,FALSE)</f>
        <v>0.39658847346851595</v>
      </c>
      <c r="K33">
        <f t="shared" si="0"/>
        <v>0.20008262989790609</v>
      </c>
      <c r="L33">
        <f>IFERROR(INDEX(Sheet1!H:H,MATCH(Total!A33,Sheet1!B:B,0)),"")</f>
        <v>24</v>
      </c>
    </row>
    <row r="34" spans="1:12" x14ac:dyDescent="0.3">
      <c r="A34" t="s">
        <v>197</v>
      </c>
      <c r="B34">
        <f>VLOOKUP(Total!A34,ZScores!$A:$K,2,FALSE)</f>
        <v>-2.7270327442492128</v>
      </c>
      <c r="C34">
        <f>VLOOKUP(Total!A34,ZScores!$A:$K,3,FALSE)</f>
        <v>-1.4801037256319031E-2</v>
      </c>
      <c r="D34">
        <f>VLOOKUP(Total!A34,ZScores!$A:$K,4,FALSE)</f>
        <v>-1.2452033826937197</v>
      </c>
      <c r="E34">
        <f>VLOOKUP(Total!A34,ZScores!$A:$K,5,FALSE)</f>
        <v>0.19564484602970333</v>
      </c>
      <c r="F34">
        <f>VLOOKUP(Total!A34,ZScores!$A:$K,6,FALSE)</f>
        <v>1.0389456468920604</v>
      </c>
      <c r="G34">
        <f>VLOOKUP(Total!A34,ZScores!$A:$K,7,FALSE)</f>
        <v>-0.44370204378707978</v>
      </c>
      <c r="H34">
        <f>VLOOKUP(Total!A34,ZScores!$A:$K,8,FALSE)</f>
        <v>-0.64181516426051466</v>
      </c>
      <c r="I34">
        <f>VLOOKUP(Total!A34,ZScores!$A:$K,9,FALSE)</f>
        <v>-0.13087078227630858</v>
      </c>
      <c r="J34">
        <f>VLOOKUP(Total!A34,ZScores!$A:$K,10,FALSE)</f>
        <v>0.21915599482886117</v>
      </c>
      <c r="K34">
        <f t="shared" si="0"/>
        <v>-3.7496786667725295</v>
      </c>
      <c r="L34" t="str">
        <f>IFERROR(INDEX(Sheet1!H:H,MATCH(Total!A34,Sheet1!B:B,0)),"")</f>
        <v/>
      </c>
    </row>
    <row r="35" spans="1:12" x14ac:dyDescent="0.3">
      <c r="A35" t="s">
        <v>24</v>
      </c>
      <c r="B35">
        <f>VLOOKUP(Total!A35,ZScores!$A:$K,2,FALSE)</f>
        <v>-1.6207633256544907</v>
      </c>
      <c r="C35">
        <f>VLOOKUP(Total!A35,ZScores!$A:$K,3,FALSE)</f>
        <v>-1.4335861799679035</v>
      </c>
      <c r="D35">
        <f>VLOOKUP(Total!A35,ZScores!$A:$K,4,FALSE)</f>
        <v>-7.5241681460790522E-2</v>
      </c>
      <c r="E35">
        <f>VLOOKUP(Total!A35,ZScores!$A:$K,5,FALSE)</f>
        <v>-1.1159216822906193</v>
      </c>
      <c r="F35">
        <f>VLOOKUP(Total!A35,ZScores!$A:$K,6,FALSE)</f>
        <v>-1.1878113600858244</v>
      </c>
      <c r="G35">
        <f>VLOOKUP(Total!A35,ZScores!$A:$K,7,FALSE)</f>
        <v>-0.48667371557487599</v>
      </c>
      <c r="H35">
        <f>VLOOKUP(Total!A35,ZScores!$A:$K,8,FALSE)</f>
        <v>0.41612191968538853</v>
      </c>
      <c r="I35">
        <f>VLOOKUP(Total!A35,ZScores!$A:$K,9,FALSE)</f>
        <v>-0.89497832210613382</v>
      </c>
      <c r="J35">
        <f>VLOOKUP(Total!A35,ZScores!$A:$K,10,FALSE)</f>
        <v>0.21915599482886117</v>
      </c>
      <c r="K35">
        <f t="shared" si="0"/>
        <v>-6.1796983526263887</v>
      </c>
      <c r="L35">
        <f>IFERROR(INDEX(Sheet1!H:H,MATCH(Total!A35,Sheet1!B:B,0)),"")</f>
        <v>151</v>
      </c>
    </row>
    <row r="36" spans="1:12" x14ac:dyDescent="0.3">
      <c r="A36" t="s">
        <v>198</v>
      </c>
      <c r="B36">
        <f>VLOOKUP(Total!A36,ZScores!$A:$K,2,FALSE)</f>
        <v>-2.5258928499592632</v>
      </c>
      <c r="C36">
        <f>VLOOKUP(Total!A36,ZScores!$A:$K,3,FALSE)</f>
        <v>-0.5497528123770804</v>
      </c>
      <c r="D36">
        <f>VLOOKUP(Total!A36,ZScores!$A:$K,4,FALSE)</f>
        <v>4.2265388968717475E-2</v>
      </c>
      <c r="E36">
        <f>VLOOKUP(Total!A36,ZScores!$A:$K,5,FALSE)</f>
        <v>0.32680149886173515</v>
      </c>
      <c r="F36">
        <f>VLOOKUP(Total!A36,ZScores!$A:$K,6,FALSE)</f>
        <v>-0.67394435847554335</v>
      </c>
      <c r="G36">
        <f>VLOOKUP(Total!A36,ZScores!$A:$K,7,FALSE)</f>
        <v>-0.79821833603639802</v>
      </c>
      <c r="H36">
        <f>VLOOKUP(Total!A36,ZScores!$A:$K,8,FALSE)</f>
        <v>2.8846417822258292</v>
      </c>
      <c r="I36">
        <f>VLOOKUP(Total!A36,ZScores!$A:$K,9,FALSE)</f>
        <v>-0.51292455219122124</v>
      </c>
      <c r="J36">
        <f>VLOOKUP(Total!A36,ZScores!$A:$K,10,FALSE)</f>
        <v>-0.13570896245044889</v>
      </c>
      <c r="K36">
        <f t="shared" si="0"/>
        <v>-1.9427332014336729</v>
      </c>
      <c r="L36" t="str">
        <f>IFERROR(INDEX(Sheet1!H:H,MATCH(Total!A36,Sheet1!B:B,0)),"")</f>
        <v/>
      </c>
    </row>
    <row r="37" spans="1:12" x14ac:dyDescent="0.3">
      <c r="A37" t="s">
        <v>25</v>
      </c>
      <c r="B37">
        <f>VLOOKUP(Total!A37,ZScores!$A:$K,2,FALSE)</f>
        <v>-1.6086949319970938</v>
      </c>
      <c r="C37">
        <f>VLOOKUP(Total!A37,ZScores!$A:$K,3,FALSE)</f>
        <v>0.47363319220176486</v>
      </c>
      <c r="D37">
        <f>VLOOKUP(Total!A37,ZScores!$A:$K,4,FALSE)</f>
        <v>-0.10078669677155319</v>
      </c>
      <c r="E37">
        <f>VLOOKUP(Total!A37,ZScores!$A:$K,5,FALSE)</f>
        <v>-0.75992505317510306</v>
      </c>
      <c r="F37">
        <f>VLOOKUP(Total!A37,ZScores!$A:$K,6,FALSE)</f>
        <v>-0.78099998381101854</v>
      </c>
      <c r="G37">
        <f>VLOOKUP(Total!A37,ZScores!$A:$K,7,FALSE)</f>
        <v>0.14715844329511701</v>
      </c>
      <c r="H37">
        <f>VLOOKUP(Total!A37,ZScores!$A:$K,8,FALSE)</f>
        <v>-0.28916946961188045</v>
      </c>
      <c r="I37">
        <f>VLOOKUP(Total!A37,ZScores!$A:$K,9,FALSE)</f>
        <v>-0.66574606015718618</v>
      </c>
      <c r="J37">
        <f>VLOOKUP(Total!A37,ZScores!$A:$K,10,FALSE)</f>
        <v>-0.49057391972975845</v>
      </c>
      <c r="K37">
        <f t="shared" si="0"/>
        <v>-4.0751044797567113</v>
      </c>
      <c r="L37">
        <f>IFERROR(INDEX(Sheet1!H:H,MATCH(Total!A37,Sheet1!B:B,0)),"")</f>
        <v>130</v>
      </c>
    </row>
    <row r="38" spans="1:12" x14ac:dyDescent="0.3">
      <c r="A38" t="s">
        <v>26</v>
      </c>
      <c r="B38">
        <f>VLOOKUP(Total!A38,ZScores!$A:$K,2,FALSE)</f>
        <v>2.0681423356231825</v>
      </c>
      <c r="C38">
        <f>VLOOKUP(Total!A38,ZScores!$A:$K,3,FALSE)</f>
        <v>-0.61952913087109274</v>
      </c>
      <c r="D38">
        <f>VLOOKUP(Total!A38,ZScores!$A:$K,4,FALSE)</f>
        <v>1.1611370595802554E-2</v>
      </c>
      <c r="E38">
        <f>VLOOKUP(Total!A38,ZScores!$A:$K,5,FALSE)</f>
        <v>-0.32898176529842582</v>
      </c>
      <c r="F38">
        <f>VLOOKUP(Total!A38,ZScores!$A:$K,6,FALSE)</f>
        <v>-0.80241110887811373</v>
      </c>
      <c r="G38">
        <f>VLOOKUP(Total!A38,ZScores!$A:$K,7,FALSE)</f>
        <v>-0.60484581299131535</v>
      </c>
      <c r="H38">
        <f>VLOOKUP(Total!A38,ZScores!$A:$K,8,FALSE)</f>
        <v>6.3476225036754236E-2</v>
      </c>
      <c r="I38">
        <f>VLOOKUP(Total!A38,ZScores!$A:$K,9,FALSE)</f>
        <v>-0.74215681414016887</v>
      </c>
      <c r="J38">
        <f>VLOOKUP(Total!A38,ZScores!$A:$K,10,FALSE)</f>
        <v>7.1295595962482111E-2</v>
      </c>
      <c r="K38">
        <f t="shared" si="0"/>
        <v>-0.88339910496089513</v>
      </c>
      <c r="L38">
        <f>IFERROR(INDEX(Sheet1!H:H,MATCH(Total!A38,Sheet1!B:B,0)),"")</f>
        <v>154</v>
      </c>
    </row>
    <row r="39" spans="1:12" x14ac:dyDescent="0.3">
      <c r="A39" t="s">
        <v>27</v>
      </c>
      <c r="B39">
        <f>VLOOKUP(Total!A39,ZScores!$A:$K,2,FALSE)</f>
        <v>1.2716283542349827</v>
      </c>
      <c r="C39">
        <f>VLOOKUP(Total!A39,ZScores!$A:$K,3,FALSE)</f>
        <v>0.10149282690036822</v>
      </c>
      <c r="D39">
        <f>VLOOKUP(Total!A39,ZScores!$A:$K,4,FALSE)</f>
        <v>0.21086249001975108</v>
      </c>
      <c r="E39">
        <f>VLOOKUP(Total!A39,ZScores!$A:$K,5,FALSE)</f>
        <v>0.373643160587461</v>
      </c>
      <c r="F39">
        <f>VLOOKUP(Total!A39,ZScores!$A:$K,6,FALSE)</f>
        <v>-0.26713298220073739</v>
      </c>
      <c r="G39">
        <f>VLOOKUP(Total!A39,ZScores!$A:$K,7,FALSE)</f>
        <v>-0.69078915656690765</v>
      </c>
      <c r="H39">
        <f>VLOOKUP(Total!A39,ZScores!$A:$K,8,FALSE)</f>
        <v>6.3476225036754236E-2</v>
      </c>
      <c r="I39">
        <f>VLOOKUP(Total!A39,ZScores!$A:$K,9,FALSE)</f>
        <v>-0.51292455219122124</v>
      </c>
      <c r="J39">
        <f>VLOOKUP(Total!A39,ZScores!$A:$K,10,FALSE)</f>
        <v>-0.16528104222372461</v>
      </c>
      <c r="K39">
        <f t="shared" si="0"/>
        <v>0.38497532359672659</v>
      </c>
      <c r="L39">
        <f>IFERROR(INDEX(Sheet1!H:H,MATCH(Total!A39,Sheet1!B:B,0)),"")</f>
        <v>99.3</v>
      </c>
    </row>
    <row r="40" spans="1:12" x14ac:dyDescent="0.3">
      <c r="A40" t="s">
        <v>199</v>
      </c>
      <c r="B40">
        <f>VLOOKUP(Total!A40,ZScores!$A:$K,2,FALSE)</f>
        <v>-0.41794675780059282</v>
      </c>
      <c r="C40">
        <f>VLOOKUP(Total!A40,ZScores!$A:$K,3,FALSE)</f>
        <v>1.3342077869612505</v>
      </c>
      <c r="D40">
        <f>VLOOKUP(Total!A40,ZScores!$A:$K,4,FALSE)</f>
        <v>0.89546890034819004</v>
      </c>
      <c r="E40">
        <f>VLOOKUP(Total!A40,ZScores!$A:$K,5,FALSE)</f>
        <v>-1.5000233084415708</v>
      </c>
      <c r="F40">
        <f>VLOOKUP(Total!A40,ZScores!$A:$K,6,FALSE)</f>
        <v>-1.1021668598174443</v>
      </c>
      <c r="G40">
        <f>VLOOKUP(Total!A40,ZScores!$A:$K,7,FALSE)</f>
        <v>-0.70153207451385668</v>
      </c>
      <c r="H40">
        <f>VLOOKUP(Total!A40,ZScores!$A:$K,8,FALSE)</f>
        <v>-0.28916946961188045</v>
      </c>
      <c r="I40">
        <f>VLOOKUP(Total!A40,ZScores!$A:$K,9,FALSE)</f>
        <v>-0.74215681414016887</v>
      </c>
      <c r="J40">
        <f>VLOOKUP(Total!A40,ZScores!$A:$K,10,FALSE)</f>
        <v>-1.4664525522478604</v>
      </c>
      <c r="K40">
        <f t="shared" si="0"/>
        <v>-3.9897711492639338</v>
      </c>
      <c r="L40" t="str">
        <f>IFERROR(INDEX(Sheet1!H:H,MATCH(Total!A40,Sheet1!B:B,0)),"")</f>
        <v/>
      </c>
    </row>
    <row r="41" spans="1:12" x14ac:dyDescent="0.3">
      <c r="A41" t="s">
        <v>200</v>
      </c>
      <c r="B41">
        <f>VLOOKUP(Total!A41,ZScores!$A:$K,2,FALSE)</f>
        <v>-3.1252897349433129</v>
      </c>
      <c r="C41">
        <f>VLOOKUP(Total!A41,ZScores!$A:$K,3,FALSE)</f>
        <v>-0.71256422219644255</v>
      </c>
      <c r="D41">
        <f>VLOOKUP(Total!A41,ZScores!$A:$K,4,FALSE)</f>
        <v>1.6720373657955086E-2</v>
      </c>
      <c r="E41">
        <f>VLOOKUP(Total!A41,ZScores!$A:$K,5,FALSE)</f>
        <v>0.46732648403891269</v>
      </c>
      <c r="F41">
        <f>VLOOKUP(Total!A41,ZScores!$A:$K,6,FALSE)</f>
        <v>5.4033893805688273E-2</v>
      </c>
      <c r="G41">
        <f>VLOOKUP(Total!A41,ZScores!$A:$K,7,FALSE)</f>
        <v>-0.52964538736267219</v>
      </c>
      <c r="H41">
        <f>VLOOKUP(Total!A41,ZScores!$A:$K,8,FALSE)</f>
        <v>0.41612191968538853</v>
      </c>
      <c r="I41">
        <f>VLOOKUP(Total!A41,ZScores!$A:$K,9,FALSE)</f>
        <v>-0.81856756812315146</v>
      </c>
      <c r="J41">
        <f>VLOOKUP(Total!A41,ZScores!$A:$K,10,FALSE)</f>
        <v>-0.34271352086337936</v>
      </c>
      <c r="K41">
        <f t="shared" si="0"/>
        <v>-4.5745777623010131</v>
      </c>
      <c r="L41" t="str">
        <f>IFERROR(INDEX(Sheet1!H:H,MATCH(Total!A41,Sheet1!B:B,0)),"")</f>
        <v/>
      </c>
    </row>
    <row r="42" spans="1:12" x14ac:dyDescent="0.3">
      <c r="A42" t="s">
        <v>28</v>
      </c>
      <c r="B42">
        <f>VLOOKUP(Total!A42,ZScores!$A:$K,2,FALSE)</f>
        <v>1.3199019288645706</v>
      </c>
      <c r="C42">
        <f>VLOOKUP(Total!A42,ZScores!$A:$K,3,FALSE)</f>
        <v>0.75273846617781426</v>
      </c>
      <c r="D42">
        <f>VLOOKUP(Total!A42,ZScores!$A:$K,4,FALSE)</f>
        <v>-0.62701401217326369</v>
      </c>
      <c r="E42">
        <f>VLOOKUP(Total!A42,ZScores!$A:$K,5,FALSE)</f>
        <v>1.9756279916072836</v>
      </c>
      <c r="F42">
        <f>VLOOKUP(Total!A42,ZScores!$A:$K,6,FALSE)</f>
        <v>-0.35277748246911766</v>
      </c>
      <c r="G42">
        <f>VLOOKUP(Total!A42,ZScores!$A:$K,7,FALSE)</f>
        <v>0.60910391501392547</v>
      </c>
      <c r="H42">
        <f>VLOOKUP(Total!A42,ZScores!$A:$K,8,FALSE)</f>
        <v>2.0030275456042435</v>
      </c>
      <c r="I42">
        <f>VLOOKUP(Total!A42,ZScores!$A:$K,9,FALSE)</f>
        <v>-0.51292455219122124</v>
      </c>
      <c r="J42">
        <f>VLOOKUP(Total!A42,ZScores!$A:$K,10,FALSE)</f>
        <v>-1.0820155151952746</v>
      </c>
      <c r="K42">
        <f t="shared" si="0"/>
        <v>4.0856682852389596</v>
      </c>
      <c r="L42">
        <f>IFERROR(INDEX(Sheet1!H:H,MATCH(Total!A42,Sheet1!B:B,0)),"")</f>
        <v>20.3</v>
      </c>
    </row>
    <row r="43" spans="1:12" x14ac:dyDescent="0.3">
      <c r="A43" t="s">
        <v>29</v>
      </c>
      <c r="B43">
        <f>VLOOKUP(Total!A43,ZScores!$A:$K,2,FALSE)</f>
        <v>2.5026045072894734</v>
      </c>
      <c r="C43">
        <f>VLOOKUP(Total!A43,ZScores!$A:$K,3,FALSE)</f>
        <v>7.8234054069030765E-2</v>
      </c>
      <c r="D43">
        <f>VLOOKUP(Total!A43,ZScores!$A:$K,4,FALSE)</f>
        <v>0.92101391565895274</v>
      </c>
      <c r="E43">
        <f>VLOOKUP(Total!A43,ZScores!$A:$K,5,FALSE)</f>
        <v>-6.6668459634361382E-2</v>
      </c>
      <c r="F43">
        <f>VLOOKUP(Total!A43,ZScores!$A:$K,6,FALSE)</f>
        <v>-0.35277748246911766</v>
      </c>
      <c r="G43">
        <f>VLOOKUP(Total!A43,ZScores!$A:$K,7,FALSE)</f>
        <v>-0.59410289504436631</v>
      </c>
      <c r="H43">
        <f>VLOOKUP(Total!A43,ZScores!$A:$K,8,FALSE)</f>
        <v>0.9450904616583401</v>
      </c>
      <c r="I43">
        <f>VLOOKUP(Total!A43,ZScores!$A:$K,9,FALSE)</f>
        <v>-0.89497832210613382</v>
      </c>
      <c r="J43">
        <f>VLOOKUP(Total!A43,ZScores!$A:$K,10,FALSE)</f>
        <v>-0.78629471746251656</v>
      </c>
      <c r="K43">
        <f t="shared" si="0"/>
        <v>1.7521210619593013</v>
      </c>
      <c r="L43">
        <f>IFERROR(INDEX(Sheet1!H:H,MATCH(Total!A43,Sheet1!B:B,0)),"")</f>
        <v>143.30000000000001</v>
      </c>
    </row>
    <row r="44" spans="1:12" x14ac:dyDescent="0.3">
      <c r="A44" t="s">
        <v>160</v>
      </c>
      <c r="B44">
        <f>VLOOKUP(Total!A44,ZScores!$A:$K,2,FALSE)</f>
        <v>0.7969382037107019</v>
      </c>
      <c r="C44">
        <f>VLOOKUP(Total!A44,ZScores!$A:$K,3,FALSE)</f>
        <v>2.1482648360580612</v>
      </c>
      <c r="D44">
        <f>VLOOKUP(Total!A44,ZScores!$A:$K,4,FALSE)</f>
        <v>-1.7305586735982099</v>
      </c>
      <c r="E44">
        <f>VLOOKUP(Total!A44,ZScores!$A:$K,5,FALSE)</f>
        <v>1.2167930716505255</v>
      </c>
      <c r="F44">
        <f>VLOOKUP(Total!A44,ZScores!$A:$K,6,FALSE)</f>
        <v>2.6019577767899986</v>
      </c>
      <c r="G44">
        <f>VLOOKUP(Total!A44,ZScores!$A:$K,7,FALSE)</f>
        <v>-0.99159085908148048</v>
      </c>
      <c r="H44">
        <f>VLOOKUP(Total!A44,ZScores!$A:$K,8,FALSE)</f>
        <v>-0.28916946961188045</v>
      </c>
      <c r="I44">
        <f>VLOOKUP(Total!A44,ZScores!$A:$K,9,FALSE)</f>
        <v>3.0783808850089578</v>
      </c>
      <c r="J44">
        <f>VLOOKUP(Total!A44,ZScores!$A:$K,10,FALSE)</f>
        <v>-0.31314144109010367</v>
      </c>
      <c r="K44">
        <f t="shared" si="0"/>
        <v>6.5178743298365713</v>
      </c>
      <c r="L44">
        <f>IFERROR(INDEX(Sheet1!H:H,MATCH(Total!A44,Sheet1!B:B,0)),"")</f>
        <v>39.299999999999997</v>
      </c>
    </row>
    <row r="45" spans="1:12" x14ac:dyDescent="0.3">
      <c r="A45" t="s">
        <v>30</v>
      </c>
      <c r="B45">
        <f>VLOOKUP(Total!A45,ZScores!$A:$K,2,FALSE)</f>
        <v>1.3842666950373543</v>
      </c>
      <c r="C45">
        <f>VLOOKUP(Total!A45,ZScores!$A:$K,3,FALSE)</f>
        <v>-0.17761244707568119</v>
      </c>
      <c r="D45">
        <f>VLOOKUP(Total!A45,ZScores!$A:$K,4,FALSE)</f>
        <v>0.80861584829159694</v>
      </c>
      <c r="E45">
        <f>VLOOKUP(Total!A45,ZScores!$A:$K,5,FALSE)</f>
        <v>0.5891148045257999</v>
      </c>
      <c r="F45">
        <f>VLOOKUP(Total!A45,ZScores!$A:$K,6,FALSE)</f>
        <v>0.35378964474501862</v>
      </c>
      <c r="G45">
        <f>VLOOKUP(Total!A45,ZScores!$A:$K,7,FALSE)</f>
        <v>-0.475930797627927</v>
      </c>
      <c r="H45">
        <f>VLOOKUP(Total!A45,ZScores!$A:$K,8,FALSE)</f>
        <v>-0.46549231693619736</v>
      </c>
      <c r="I45">
        <f>VLOOKUP(Total!A45,ZScores!$A:$K,9,FALSE)</f>
        <v>-0.51292455219122124</v>
      </c>
      <c r="J45">
        <f>VLOOKUP(Total!A45,ZScores!$A:$K,10,FALSE)</f>
        <v>-0.66800639836941322</v>
      </c>
      <c r="K45">
        <f t="shared" si="0"/>
        <v>0.83582048039932955</v>
      </c>
      <c r="L45">
        <f>IFERROR(INDEX(Sheet1!H:H,MATCH(Total!A45,Sheet1!B:B,0)),"")</f>
        <v>163.30000000000001</v>
      </c>
    </row>
    <row r="46" spans="1:12" x14ac:dyDescent="0.3">
      <c r="A46" t="s">
        <v>201</v>
      </c>
      <c r="B46">
        <f>VLOOKUP(Total!A46,ZScores!$A:$K,2,FALSE)</f>
        <v>-3.2580420651746791</v>
      </c>
      <c r="C46">
        <f>VLOOKUP(Total!A46,ZScores!$A:$K,3,FALSE)</f>
        <v>-0.80559931352179237</v>
      </c>
      <c r="D46">
        <f>VLOOKUP(Total!A46,ZScores!$A:$K,4,FALSE)</f>
        <v>1.2428811085745617</v>
      </c>
      <c r="E46">
        <f>VLOOKUP(Total!A46,ZScores!$A:$K,5,FALSE)</f>
        <v>-1.1159216822906193</v>
      </c>
      <c r="F46">
        <f>VLOOKUP(Total!A46,ZScores!$A:$K,6,FALSE)</f>
        <v>-0.395599732603308</v>
      </c>
      <c r="G46">
        <f>VLOOKUP(Total!A46,ZScores!$A:$K,7,FALSE)</f>
        <v>-0.56187414120351931</v>
      </c>
      <c r="H46">
        <f>VLOOKUP(Total!A46,ZScores!$A:$K,8,FALSE)</f>
        <v>0.9450904616583401</v>
      </c>
      <c r="I46">
        <f>VLOOKUP(Total!A46,ZScores!$A:$K,9,FALSE)</f>
        <v>0.55682600357053413</v>
      </c>
      <c r="J46">
        <f>VLOOKUP(Total!A46,ZScores!$A:$K,10,FALSE)</f>
        <v>-0.54971807927631033</v>
      </c>
      <c r="K46">
        <f t="shared" si="0"/>
        <v>-3.9419574402667927</v>
      </c>
      <c r="L46" t="str">
        <f>IFERROR(INDEX(Sheet1!H:H,MATCH(Total!A46,Sheet1!B:B,0)),"")</f>
        <v/>
      </c>
    </row>
    <row r="47" spans="1:12" x14ac:dyDescent="0.3">
      <c r="A47" t="s">
        <v>166</v>
      </c>
      <c r="B47">
        <f>VLOOKUP(Total!A47,ZScores!$A:$K,2,FALSE)</f>
        <v>0.8371661825686918</v>
      </c>
      <c r="C47">
        <f>VLOOKUP(Total!A47,ZScores!$A:$K,3,FALSE)</f>
        <v>-0.66604667653376759</v>
      </c>
      <c r="D47">
        <f>VLOOKUP(Total!A47,ZScores!$A:$K,4,FALSE)</f>
        <v>-1.6539236276659219</v>
      </c>
      <c r="E47">
        <f>VLOOKUP(Total!A47,ZScores!$A:$K,5,FALSE)</f>
        <v>0.65469313094181603</v>
      </c>
      <c r="F47">
        <f>VLOOKUP(Total!A47,ZScores!$A:$K,6,FALSE)</f>
        <v>0.88906777142239479</v>
      </c>
      <c r="G47">
        <f>VLOOKUP(Total!A47,ZScores!$A:$K,7,FALSE)</f>
        <v>-0.13215742332555799</v>
      </c>
      <c r="H47">
        <f>VLOOKUP(Total!A47,ZScores!$A:$K,8,FALSE)</f>
        <v>0.5924447670097055</v>
      </c>
      <c r="I47">
        <f>VLOOKUP(Total!A47,ZScores!$A:$K,9,FALSE)</f>
        <v>1.091701281451412</v>
      </c>
      <c r="J47">
        <f>VLOOKUP(Total!A47,ZScores!$A:$K,10,FALSE)</f>
        <v>-0.46100183995648275</v>
      </c>
      <c r="K47">
        <f t="shared" si="0"/>
        <v>1.1519435659122899</v>
      </c>
      <c r="L47">
        <f>IFERROR(INDEX(Sheet1!H:H,MATCH(Total!A47,Sheet1!B:B,0)),"")</f>
        <v>96</v>
      </c>
    </row>
    <row r="48" spans="1:12" x14ac:dyDescent="0.3">
      <c r="A48" t="s">
        <v>202</v>
      </c>
      <c r="B48">
        <f>VLOOKUP(Total!A48,ZScores!$A:$K,2,FALSE)</f>
        <v>-1.6690369002840786</v>
      </c>
      <c r="C48">
        <f>VLOOKUP(Total!A48,ZScores!$A:$K,3,FALSE)</f>
        <v>-1.2707747701485415</v>
      </c>
      <c r="D48">
        <f>VLOOKUP(Total!A48,ZScores!$A:$K,4,FALSE)</f>
        <v>0.46631264312737747</v>
      </c>
      <c r="E48">
        <f>VLOOKUP(Total!A48,ZScores!$A:$K,5,FALSE)</f>
        <v>0.57974647218065467</v>
      </c>
      <c r="F48">
        <f>VLOOKUP(Total!A48,ZScores!$A:$K,6,FALSE)</f>
        <v>-0.78099998381101854</v>
      </c>
      <c r="G48">
        <f>VLOOKUP(Total!A48,ZScores!$A:$K,7,FALSE)</f>
        <v>0.7057901765364667</v>
      </c>
      <c r="H48">
        <f>VLOOKUP(Total!A48,ZScores!$A:$K,8,FALSE)</f>
        <v>2.1793503929285598</v>
      </c>
      <c r="I48">
        <f>VLOOKUP(Total!A48,ZScores!$A:$K,9,FALSE)</f>
        <v>-0.58933530617420371</v>
      </c>
      <c r="J48">
        <f>VLOOKUP(Total!A48,ZScores!$A:$K,10,FALSE)</f>
        <v>1.8456203823590309</v>
      </c>
      <c r="K48">
        <f t="shared" si="0"/>
        <v>1.4666731067142471</v>
      </c>
      <c r="L48" t="str">
        <f>IFERROR(INDEX(Sheet1!H:H,MATCH(Total!A48,Sheet1!B:B,0)),"")</f>
        <v/>
      </c>
    </row>
    <row r="49" spans="1:12" x14ac:dyDescent="0.3">
      <c r="A49" t="s">
        <v>31</v>
      </c>
      <c r="B49">
        <f>VLOOKUP(Total!A49,ZScores!$A:$K,2,FALSE)</f>
        <v>-2.7551923294498057</v>
      </c>
      <c r="C49">
        <f>VLOOKUP(Total!A49,ZScores!$A:$K,3,FALSE)</f>
        <v>2.334335018708761</v>
      </c>
      <c r="D49">
        <f>VLOOKUP(Total!A49,ZScores!$A:$K,4,FALSE)</f>
        <v>-1.7356676766603625</v>
      </c>
      <c r="E49">
        <f>VLOOKUP(Total!A49,ZScores!$A:$K,5,FALSE)</f>
        <v>2.3128879560325091</v>
      </c>
      <c r="F49">
        <f>VLOOKUP(Total!A49,ZScores!$A:$K,6,FALSE)</f>
        <v>2.0024462749113372</v>
      </c>
      <c r="G49">
        <f>VLOOKUP(Total!A49,ZScores!$A:$K,7,FALSE)</f>
        <v>-0.89490459755893925</v>
      </c>
      <c r="H49">
        <f>VLOOKUP(Total!A49,ZScores!$A:$K,8,FALSE)</f>
        <v>-1.5234294008821005</v>
      </c>
      <c r="I49">
        <f>VLOOKUP(Total!A49,ZScores!$A:$K,9,FALSE)</f>
        <v>0.17477223365562147</v>
      </c>
      <c r="J49">
        <f>VLOOKUP(Total!A49,ZScores!$A:$K,10,FALSE)</f>
        <v>2.3483457385047193</v>
      </c>
      <c r="K49">
        <f t="shared" si="0"/>
        <v>2.2635932172617403</v>
      </c>
      <c r="L49">
        <f>IFERROR(INDEX(Sheet1!H:H,MATCH(Total!A49,Sheet1!B:B,0)),"")</f>
        <v>158</v>
      </c>
    </row>
    <row r="50" spans="1:12" x14ac:dyDescent="0.3">
      <c r="A50" t="s">
        <v>32</v>
      </c>
      <c r="B50">
        <f>VLOOKUP(Total!A50,ZScores!$A:$K,2,FALSE)</f>
        <v>2.0520511440799867</v>
      </c>
      <c r="C50">
        <f>VLOOKUP(Total!A50,ZScores!$A:$K,3,FALSE)</f>
        <v>-0.36368262972638077</v>
      </c>
      <c r="D50">
        <f>VLOOKUP(Total!A50,ZScores!$A:$K,4,FALSE)</f>
        <v>0.25684351757912388</v>
      </c>
      <c r="E50">
        <f>VLOOKUP(Total!A50,ZScores!$A:$K,5,FALSE)</f>
        <v>-0.64750506503336125</v>
      </c>
      <c r="F50">
        <f>VLOOKUP(Total!A50,ZScores!$A:$K,6,FALSE)</f>
        <v>-9.5843981663977285E-2</v>
      </c>
      <c r="G50">
        <f>VLOOKUP(Total!A50,ZScores!$A:$K,7,FALSE)</f>
        <v>-0.58335997709741727</v>
      </c>
      <c r="H50">
        <f>VLOOKUP(Total!A50,ZScores!$A:$K,8,FALSE)</f>
        <v>-1.1707837062334661</v>
      </c>
      <c r="I50">
        <f>VLOOKUP(Total!A50,ZScores!$A:$K,9,FALSE)</f>
        <v>-0.20728153625929116</v>
      </c>
      <c r="J50">
        <f>VLOOKUP(Total!A50,ZScores!$A:$K,10,FALSE)</f>
        <v>-0.19485312199700031</v>
      </c>
      <c r="K50">
        <f t="shared" si="0"/>
        <v>-0.95441535635178332</v>
      </c>
      <c r="L50" t="str">
        <f>IFERROR(INDEX(Sheet1!H:H,MATCH(Total!A50,Sheet1!B:B,0)),"")</f>
        <v/>
      </c>
    </row>
    <row r="51" spans="1:12" x14ac:dyDescent="0.3">
      <c r="A51" t="s">
        <v>203</v>
      </c>
      <c r="B51">
        <f>VLOOKUP(Total!A51,ZScores!$A:$K,2,FALSE)</f>
        <v>-1.2426203243893856</v>
      </c>
      <c r="C51">
        <f>VLOOKUP(Total!A51,ZScores!$A:$K,3,FALSE)</f>
        <v>-1.1312221331605166</v>
      </c>
      <c r="D51">
        <f>VLOOKUP(Total!A51,ZScores!$A:$K,4,FALSE)</f>
        <v>0.29771554207634415</v>
      </c>
      <c r="E51">
        <f>VLOOKUP(Total!A51,ZScores!$A:$K,5,FALSE)</f>
        <v>0.75774478673841295</v>
      </c>
      <c r="F51">
        <f>VLOOKUP(Total!A51,ZScores!$A:$K,6,FALSE)</f>
        <v>0.80342327115401491</v>
      </c>
      <c r="G51">
        <f>VLOOKUP(Total!A51,ZScores!$A:$K,7,FALSE)</f>
        <v>-0.7337608283547038</v>
      </c>
      <c r="H51">
        <f>VLOOKUP(Total!A51,ZScores!$A:$K,8,FALSE)</f>
        <v>6.3476225036754236E-2</v>
      </c>
      <c r="I51">
        <f>VLOOKUP(Total!A51,ZScores!$A:$K,9,FALSE)</f>
        <v>1.5501658053493073</v>
      </c>
      <c r="J51">
        <f>VLOOKUP(Total!A51,ZScores!$A:$K,10,FALSE)</f>
        <v>1.1358904678004107</v>
      </c>
      <c r="K51">
        <f t="shared" si="0"/>
        <v>1.5008128122506379</v>
      </c>
      <c r="L51" t="str">
        <f>IFERROR(INDEX(Sheet1!H:H,MATCH(Total!A51,Sheet1!B:B,0)),"")</f>
        <v/>
      </c>
    </row>
    <row r="52" spans="1:12" x14ac:dyDescent="0.3">
      <c r="A52" t="s">
        <v>204</v>
      </c>
      <c r="B52">
        <f>VLOOKUP(Total!A52,ZScores!$A:$K,2,FALSE)</f>
        <v>-1.5322617721669129</v>
      </c>
      <c r="C52">
        <f>VLOOKUP(Total!A52,ZScores!$A:$K,3,FALSE)</f>
        <v>-0.66604667653376759</v>
      </c>
      <c r="D52">
        <f>VLOOKUP(Total!A52,ZScores!$A:$K,4,FALSE)</f>
        <v>0.27727952982773402</v>
      </c>
      <c r="E52">
        <f>VLOOKUP(Total!A52,ZScores!$A:$K,5,FALSE)</f>
        <v>-1.2283416704323613</v>
      </c>
      <c r="F52">
        <f>VLOOKUP(Total!A52,ZScores!$A:$K,6,FALSE)</f>
        <v>-1.1449891099516345</v>
      </c>
      <c r="G52">
        <f>VLOOKUP(Total!A52,ZScores!$A:$K,7,FALSE)</f>
        <v>-0.48667371557487599</v>
      </c>
      <c r="H52">
        <f>VLOOKUP(Total!A52,ZScores!$A:$K,8,FALSE)</f>
        <v>-0.81813801158483157</v>
      </c>
      <c r="I52">
        <f>VLOOKUP(Total!A52,ZScores!$A:$K,9,FALSE)</f>
        <v>-0.89497832210613382</v>
      </c>
      <c r="J52">
        <f>VLOOKUP(Total!A52,ZScores!$A:$K,10,FALSE)</f>
        <v>-0.78629471746251656</v>
      </c>
      <c r="K52">
        <f t="shared" si="0"/>
        <v>-7.2804444659853003</v>
      </c>
      <c r="L52" t="str">
        <f>IFERROR(INDEX(Sheet1!H:H,MATCH(Total!A52,Sheet1!B:B,0)),"")</f>
        <v/>
      </c>
    </row>
    <row r="53" spans="1:12" x14ac:dyDescent="0.3">
      <c r="A53" t="s">
        <v>205</v>
      </c>
      <c r="B53">
        <f>VLOOKUP(Total!A53,ZScores!$A:$K,2,FALSE)</f>
        <v>0.20960971238404949</v>
      </c>
      <c r="C53">
        <f>VLOOKUP(Total!A53,ZScores!$A:$K,3,FALSE)</f>
        <v>-0.36368262972638077</v>
      </c>
      <c r="D53">
        <f>VLOOKUP(Total!A53,ZScores!$A:$K,4,FALSE)</f>
        <v>-3.436965696357025E-2</v>
      </c>
      <c r="E53">
        <f>VLOOKUP(Total!A53,ZScores!$A:$K,5,FALSE)</f>
        <v>-0.47887508282074825</v>
      </c>
      <c r="F53">
        <f>VLOOKUP(Total!A53,ZScores!$A:$K,6,FALSE)</f>
        <v>-0.8238222339452087</v>
      </c>
      <c r="G53">
        <f>VLOOKUP(Total!A53,ZScores!$A:$K,7,FALSE)</f>
        <v>0.46944598170358798</v>
      </c>
      <c r="H53">
        <f>VLOOKUP(Total!A53,ZScores!$A:$K,8,FALSE)</f>
        <v>-0.11284662228756309</v>
      </c>
      <c r="I53">
        <f>VLOOKUP(Total!A53,ZScores!$A:$K,9,FALSE)</f>
        <v>-1.047799830072099</v>
      </c>
      <c r="J53">
        <f>VLOOKUP(Total!A53,ZScores!$A:$K,10,FALSE)</f>
        <v>-0.49057391972975845</v>
      </c>
      <c r="K53">
        <f t="shared" si="0"/>
        <v>-2.6729142814576909</v>
      </c>
      <c r="L53">
        <f>IFERROR(INDEX(Sheet1!H:H,MATCH(Total!A53,Sheet1!B:B,0)),"")</f>
        <v>147</v>
      </c>
    </row>
    <row r="54" spans="1:12" x14ac:dyDescent="0.3">
      <c r="A54" t="s">
        <v>206</v>
      </c>
      <c r="B54">
        <f>VLOOKUP(Total!A54,ZScores!$A:$K,2,FALSE)</f>
        <v>-0.2047384698532464</v>
      </c>
      <c r="C54">
        <f>VLOOKUP(Total!A54,ZScores!$A:$K,3,FALSE)</f>
        <v>1.4505016511179378</v>
      </c>
      <c r="D54">
        <f>VLOOKUP(Total!A54,ZScores!$A:$K,4,FALSE)</f>
        <v>-1.2962934133152448</v>
      </c>
      <c r="E54">
        <f>VLOOKUP(Total!A54,ZScores!$A:$K,5,FALSE)</f>
        <v>0.85142811018986464</v>
      </c>
      <c r="F54">
        <f>VLOOKUP(Total!A54,ZScores!$A:$K,6,FALSE)</f>
        <v>1.4671681482339609</v>
      </c>
      <c r="G54">
        <f>VLOOKUP(Total!A54,ZScores!$A:$K,7,FALSE)</f>
        <v>-0.6478174847791115</v>
      </c>
      <c r="H54">
        <f>VLOOKUP(Total!A54,ZScores!$A:$K,8,FALSE)</f>
        <v>-0.46549231693619736</v>
      </c>
      <c r="I54">
        <f>VLOOKUP(Total!A54,ZScores!$A:$K,9,FALSE)</f>
        <v>1.6265765593322896</v>
      </c>
      <c r="J54">
        <f>VLOOKUP(Total!A54,ZScores!$A:$K,10,FALSE)</f>
        <v>0.51487679256161933</v>
      </c>
      <c r="K54">
        <f t="shared" si="0"/>
        <v>3.2962095765518722</v>
      </c>
      <c r="L54">
        <f>IFERROR(INDEX(Sheet1!H:H,MATCH(Total!A54,Sheet1!B:B,0)),"")</f>
        <v>52.3</v>
      </c>
    </row>
    <row r="55" spans="1:12" x14ac:dyDescent="0.3">
      <c r="A55" t="s">
        <v>207</v>
      </c>
      <c r="B55">
        <f>VLOOKUP(Total!A55,ZScores!$A:$K,2,FALSE)</f>
        <v>-3.1816089053444987</v>
      </c>
      <c r="C55">
        <f>VLOOKUP(Total!A55,ZScores!$A:$K,3,FALSE)</f>
        <v>-1.9220204094259901</v>
      </c>
      <c r="D55">
        <f>VLOOKUP(Total!A55,ZScores!$A:$K,4,FALSE)</f>
        <v>0.26195252064127644</v>
      </c>
      <c r="E55">
        <f>VLOOKUP(Total!A55,ZScores!$A:$K,5,FALSE)</f>
        <v>-0.98476502945858713</v>
      </c>
      <c r="F55">
        <f>VLOOKUP(Total!A55,ZScores!$A:$K,6,FALSE)</f>
        <v>0.31096739461082867</v>
      </c>
      <c r="G55">
        <f>VLOOKUP(Total!A55,ZScores!$A:$K,7,FALSE)</f>
        <v>-0.84119000782419417</v>
      </c>
      <c r="H55">
        <f>VLOOKUP(Total!A55,ZScores!$A:$K,8,FALSE)</f>
        <v>-1.3471065535577833</v>
      </c>
      <c r="I55">
        <f>VLOOKUP(Total!A55,ZScores!$A:$K,9,FALSE)</f>
        <v>0.55682600357053413</v>
      </c>
      <c r="J55">
        <f>VLOOKUP(Total!A55,ZScores!$A:$K,10,FALSE)</f>
        <v>0.98803006893403222</v>
      </c>
      <c r="K55">
        <f t="shared" si="0"/>
        <v>-6.1589149178543812</v>
      </c>
      <c r="L55" t="str">
        <f>IFERROR(INDEX(Sheet1!H:H,MATCH(Total!A55,Sheet1!B:B,0)),"")</f>
        <v/>
      </c>
    </row>
    <row r="56" spans="1:12" x14ac:dyDescent="0.3">
      <c r="A56" t="s">
        <v>33</v>
      </c>
      <c r="B56">
        <f>VLOOKUP(Total!A56,ZScores!$A:$K,2,FALSE)</f>
        <v>0.73257343753791815</v>
      </c>
      <c r="C56">
        <f>VLOOKUP(Total!A56,ZScores!$A:$K,3,FALSE)</f>
        <v>1.2179139228045632</v>
      </c>
      <c r="D56">
        <f>VLOOKUP(Total!A56,ZScores!$A:$K,4,FALSE)</f>
        <v>-9.5677693709400657E-2</v>
      </c>
      <c r="E56">
        <f>VLOOKUP(Total!A56,ZScores!$A:$K,5,FALSE)</f>
        <v>-0.22593010950182899</v>
      </c>
      <c r="F56">
        <f>VLOOKUP(Total!A56,ZScores!$A:$K,6,FALSE)</f>
        <v>-1.0807557347503494</v>
      </c>
      <c r="G56">
        <f>VLOOKUP(Total!A56,ZScores!$A:$K,7,FALSE)</f>
        <v>1.2321931559369692</v>
      </c>
      <c r="H56">
        <f>VLOOKUP(Total!A56,ZScores!$A:$K,8,FALSE)</f>
        <v>1.297736156306974</v>
      </c>
      <c r="I56">
        <f>VLOOKUP(Total!A56,ZScores!$A:$K,9,FALSE)</f>
        <v>-0.74215681414016887</v>
      </c>
      <c r="J56">
        <f>VLOOKUP(Total!A56,ZScores!$A:$K,10,FALSE)</f>
        <v>-0.49057391972975845</v>
      </c>
      <c r="K56">
        <f t="shared" si="0"/>
        <v>1.8453224007549185</v>
      </c>
      <c r="L56">
        <f>IFERROR(INDEX(Sheet1!H:H,MATCH(Total!A56,Sheet1!B:B,0)),"")</f>
        <v>100.7</v>
      </c>
    </row>
    <row r="57" spans="1:12" x14ac:dyDescent="0.3">
      <c r="A57" t="s">
        <v>208</v>
      </c>
      <c r="B57">
        <f>VLOOKUP(Total!A57,ZScores!$A:$K,2,FALSE)</f>
        <v>-1.3995094419355463</v>
      </c>
      <c r="C57">
        <f>VLOOKUP(Total!A57,ZScores!$A:$K,3,FALSE)</f>
        <v>-0.43345894822039316</v>
      </c>
      <c r="D57">
        <f>VLOOKUP(Total!A57,ZScores!$A:$K,4,FALSE)</f>
        <v>1.0129759707776984</v>
      </c>
      <c r="E57">
        <f>VLOOKUP(Total!A57,ZScores!$A:$K,5,FALSE)</f>
        <v>-1.2845516645032322</v>
      </c>
      <c r="F57">
        <f>VLOOKUP(Total!A57,ZScores!$A:$K,6,FALSE)</f>
        <v>-0.88805560914649384</v>
      </c>
      <c r="G57">
        <f>VLOOKUP(Total!A57,ZScores!$A:$K,7,FALSE)</f>
        <v>-0.66930332067300968</v>
      </c>
      <c r="H57">
        <f>VLOOKUP(Total!A57,ZScores!$A:$K,8,FALSE)</f>
        <v>-1.3471065535577833</v>
      </c>
      <c r="I57">
        <f>VLOOKUP(Total!A57,ZScores!$A:$K,9,FALSE)</f>
        <v>-0.36010304422525619</v>
      </c>
      <c r="J57">
        <f>VLOOKUP(Total!A57,ZScores!$A:$K,10,FALSE)</f>
        <v>-0.90458303655561989</v>
      </c>
      <c r="K57">
        <f t="shared" si="0"/>
        <v>-6.2736956480396353</v>
      </c>
      <c r="L57" t="str">
        <f>IFERROR(INDEX(Sheet1!H:H,MATCH(Total!A57,Sheet1!B:B,0)),"")</f>
        <v/>
      </c>
    </row>
    <row r="58" spans="1:12" x14ac:dyDescent="0.3">
      <c r="A58" t="s">
        <v>34</v>
      </c>
      <c r="B58">
        <f>VLOOKUP(Total!A58,ZScores!$A:$K,2,FALSE)</f>
        <v>-0.39783276837159787</v>
      </c>
      <c r="C58">
        <f>VLOOKUP(Total!A58,ZScores!$A:$K,3,FALSE)</f>
        <v>0.58992705635845211</v>
      </c>
      <c r="D58">
        <f>VLOOKUP(Total!A58,ZScores!$A:$K,4,FALSE)</f>
        <v>1.3933644714974863E-3</v>
      </c>
      <c r="E58">
        <f>VLOOKUP(Total!A58,ZScores!$A:$K,5,FALSE)</f>
        <v>1.928786329881558</v>
      </c>
      <c r="F58">
        <f>VLOOKUP(Total!A58,ZScores!$A:$K,6,FALSE)</f>
        <v>1.959624024777147</v>
      </c>
      <c r="G58">
        <f>VLOOKUP(Total!A58,ZScores!$A:$K,7,FALSE)</f>
        <v>0.86693394574070215</v>
      </c>
      <c r="H58">
        <f>VLOOKUP(Total!A58,ZScores!$A:$K,8,FALSE)</f>
        <v>1.1214133089826575</v>
      </c>
      <c r="I58">
        <f>VLOOKUP(Total!A58,ZScores!$A:$K,9,FALSE)</f>
        <v>1.3973442973833421</v>
      </c>
      <c r="J58">
        <f>VLOOKUP(Total!A58,ZScores!$A:$K,10,FALSE)</f>
        <v>1.8751924621323062</v>
      </c>
      <c r="K58">
        <f t="shared" si="0"/>
        <v>9.3427820213560651</v>
      </c>
      <c r="L58">
        <f>IFERROR(INDEX(Sheet1!H:H,MATCH(Total!A58,Sheet1!B:B,0)),"")</f>
        <v>97</v>
      </c>
    </row>
    <row r="59" spans="1:12" x14ac:dyDescent="0.3">
      <c r="A59" t="s">
        <v>35</v>
      </c>
      <c r="B59">
        <f>VLOOKUP(Total!A59,ZScores!$A:$K,2,FALSE)</f>
        <v>2.8002915508385988</v>
      </c>
      <c r="C59">
        <f>VLOOKUP(Total!A59,ZScores!$A:$K,3,FALSE)</f>
        <v>0.12475159973170309</v>
      </c>
      <c r="D59">
        <f>VLOOKUP(Total!A59,ZScores!$A:$K,4,FALSE)</f>
        <v>1.6260563382360018</v>
      </c>
      <c r="E59">
        <f>VLOOKUP(Total!A59,ZScores!$A:$K,5,FALSE)</f>
        <v>-0.81613504724597408</v>
      </c>
      <c r="F59">
        <f>VLOOKUP(Total!A59,ZScores!$A:$K,6,FALSE)</f>
        <v>-0.18148848193235753</v>
      </c>
      <c r="G59">
        <f>VLOOKUP(Total!A59,ZScores!$A:$K,7,FALSE)</f>
        <v>-0.66930332067300968</v>
      </c>
      <c r="H59">
        <f>VLOOKUP(Total!A59,ZScores!$A:$K,8,FALSE)</f>
        <v>1.826704698279926</v>
      </c>
      <c r="I59">
        <f>VLOOKUP(Total!A59,ZScores!$A:$K,9,FALSE)</f>
        <v>0.55682600357053413</v>
      </c>
      <c r="J59">
        <f>VLOOKUP(Total!A59,ZScores!$A:$K,10,FALSE)</f>
        <v>-7.6564802903896959E-2</v>
      </c>
      <c r="K59">
        <f t="shared" si="0"/>
        <v>5.1911385379015256</v>
      </c>
      <c r="L59">
        <f>IFERROR(INDEX(Sheet1!H:H,MATCH(Total!A59,Sheet1!B:B,0)),"")</f>
        <v>93</v>
      </c>
    </row>
    <row r="60" spans="1:12" x14ac:dyDescent="0.3">
      <c r="A60" t="s">
        <v>161</v>
      </c>
      <c r="B60">
        <f>VLOOKUP(Total!A60,ZScores!$A:$K,2,FALSE)</f>
        <v>1.4526542590959373</v>
      </c>
      <c r="C60">
        <f>VLOOKUP(Total!A60,ZScores!$A:$K,3,FALSE)</f>
        <v>8.4577355750184192E-3</v>
      </c>
      <c r="D60">
        <f>VLOOKUP(Total!A60,ZScores!$A:$K,4,FALSE)</f>
        <v>1.5494212923037138</v>
      </c>
      <c r="E60">
        <f>VLOOKUP(Total!A60,ZScores!$A:$K,5,FALSE)</f>
        <v>-0.81613504724597408</v>
      </c>
      <c r="F60">
        <f>VLOOKUP(Total!A60,ZScores!$A:$K,6,FALSE)</f>
        <v>-0.48124423287168805</v>
      </c>
      <c r="G60">
        <f>VLOOKUP(Total!A60,ZScores!$A:$K,7,FALSE)</f>
        <v>-0.70153207451385668</v>
      </c>
      <c r="H60">
        <f>VLOOKUP(Total!A60,ZScores!$A:$K,8,FALSE)</f>
        <v>-0.99446085890914893</v>
      </c>
      <c r="I60">
        <f>VLOOKUP(Total!A60,ZScores!$A:$K,9,FALSE)</f>
        <v>-0.36010304422525619</v>
      </c>
      <c r="J60">
        <f>VLOOKUP(Total!A60,ZScores!$A:$K,10,FALSE)</f>
        <v>-1.3185921533814815</v>
      </c>
      <c r="K60">
        <f t="shared" si="0"/>
        <v>-1.6615341241727362</v>
      </c>
      <c r="L60">
        <f>IFERROR(INDEX(Sheet1!H:H,MATCH(Total!A60,Sheet1!B:B,0)),"")</f>
        <v>142.69999999999999</v>
      </c>
    </row>
    <row r="61" spans="1:12" x14ac:dyDescent="0.3">
      <c r="A61" t="s">
        <v>209</v>
      </c>
      <c r="B61">
        <f>VLOOKUP(Total!A61,ZScores!$A:$K,2,FALSE)</f>
        <v>-0.735747790778713</v>
      </c>
      <c r="C61">
        <f>VLOOKUP(Total!A61,ZScores!$A:$K,3,FALSE)</f>
        <v>-0.89863440484714219</v>
      </c>
      <c r="D61">
        <f>VLOOKUP(Total!A61,ZScores!$A:$K,4,FALSE)</f>
        <v>0.4254406186301572</v>
      </c>
      <c r="E61">
        <f>VLOOKUP(Total!A61,ZScores!$A:$K,5,FALSE)</f>
        <v>-0.91918670304257089</v>
      </c>
      <c r="F61">
        <f>VLOOKUP(Total!A61,ZScores!$A:$K,6,FALSE)</f>
        <v>-1.401922610756775</v>
      </c>
      <c r="G61">
        <f>VLOOKUP(Total!A61,ZScores!$A:$K,7,FALSE)</f>
        <v>0.21161595097681099</v>
      </c>
      <c r="H61">
        <f>VLOOKUP(Total!A61,ZScores!$A:$K,8,FALSE)</f>
        <v>-0.64181516426051466</v>
      </c>
      <c r="I61">
        <f>VLOOKUP(Total!A61,ZScores!$A:$K,9,FALSE)</f>
        <v>-0.89497832210613382</v>
      </c>
      <c r="J61">
        <f>VLOOKUP(Total!A61,ZScores!$A:$K,10,FALSE)</f>
        <v>-0.54971807927631033</v>
      </c>
      <c r="K61">
        <f t="shared" si="0"/>
        <v>-5.4049465054611918</v>
      </c>
      <c r="L61" t="str">
        <f>IFERROR(INDEX(Sheet1!H:H,MATCH(Total!A61,Sheet1!B:B,0)),"")</f>
        <v/>
      </c>
    </row>
    <row r="62" spans="1:12" x14ac:dyDescent="0.3">
      <c r="A62" t="s">
        <v>36</v>
      </c>
      <c r="B62">
        <f>VLOOKUP(Total!A62,ZScores!$A:$K,2,FALSE)</f>
        <v>1.0222148853154454</v>
      </c>
      <c r="C62">
        <f>VLOOKUP(Total!A62,ZScores!$A:$K,3,FALSE)</f>
        <v>-0.75908176785911741</v>
      </c>
      <c r="D62">
        <f>VLOOKUP(Total!A62,ZScores!$A:$K,4,FALSE)</f>
        <v>0.85970587891312233</v>
      </c>
      <c r="E62">
        <f>VLOOKUP(Total!A62,ZScores!$A:$K,5,FALSE)</f>
        <v>-0.2727717712275548</v>
      </c>
      <c r="F62">
        <f>VLOOKUP(Total!A62,ZScores!$A:$K,6,FALSE)</f>
        <v>-0.56688873314006816</v>
      </c>
      <c r="G62">
        <f>VLOOKUP(Total!A62,ZScores!$A:$K,7,FALSE)</f>
        <v>-0.86267584371809214</v>
      </c>
      <c r="H62">
        <f>VLOOKUP(Total!A62,ZScores!$A:$K,8,FALSE)</f>
        <v>-0.11284662228756309</v>
      </c>
      <c r="I62">
        <f>VLOOKUP(Total!A62,ZScores!$A:$K,9,FALSE)</f>
        <v>-0.58933530617420371</v>
      </c>
      <c r="J62">
        <f>VLOOKUP(Total!A62,ZScores!$A:$K,10,FALSE)</f>
        <v>-1.0228713556487232</v>
      </c>
      <c r="K62">
        <f t="shared" si="0"/>
        <v>-2.3045506358267547</v>
      </c>
      <c r="L62">
        <f>IFERROR(INDEX(Sheet1!H:H,MATCH(Total!A62,Sheet1!B:B,0)),"")</f>
        <v>180.3</v>
      </c>
    </row>
    <row r="63" spans="1:12" x14ac:dyDescent="0.3">
      <c r="A63" t="s">
        <v>210</v>
      </c>
      <c r="B63">
        <f>VLOOKUP(Total!A63,ZScores!$A:$K,2,FALSE)</f>
        <v>-1.101822398386421</v>
      </c>
      <c r="C63">
        <f>VLOOKUP(Total!A63,ZScores!$A:$K,3,FALSE)</f>
        <v>-0.43345894822039316</v>
      </c>
      <c r="D63">
        <f>VLOOKUP(Total!A63,ZScores!$A:$K,4,FALSE)</f>
        <v>0.62469173805410605</v>
      </c>
      <c r="E63">
        <f>VLOOKUP(Total!A63,ZScores!$A:$K,5,FALSE)</f>
        <v>-1.0035016941488775</v>
      </c>
      <c r="F63">
        <f>VLOOKUP(Total!A63,ZScores!$A:$K,6,FALSE)</f>
        <v>5.4033893805688273E-2</v>
      </c>
      <c r="G63">
        <f>VLOOKUP(Total!A63,ZScores!$A:$K,7,FALSE)</f>
        <v>-1.1419917103387671</v>
      </c>
      <c r="H63">
        <f>VLOOKUP(Total!A63,ZScores!$A:$K,8,FALSE)</f>
        <v>-0.64181516426051466</v>
      </c>
      <c r="I63">
        <f>VLOOKUP(Total!A63,ZScores!$A:$K,9,FALSE)</f>
        <v>-0.13087078227630858</v>
      </c>
      <c r="J63">
        <f>VLOOKUP(Total!A63,ZScores!$A:$K,10,FALSE)</f>
        <v>-1.3777363129280329</v>
      </c>
      <c r="K63">
        <f t="shared" si="0"/>
        <v>-5.15247137869952</v>
      </c>
      <c r="L63" t="str">
        <f>IFERROR(INDEX(Sheet1!H:H,MATCH(Total!A63,Sheet1!B:B,0)),"")</f>
        <v/>
      </c>
    </row>
    <row r="64" spans="1:12" x14ac:dyDescent="0.3">
      <c r="A64" t="s">
        <v>37</v>
      </c>
      <c r="B64">
        <f>VLOOKUP(Total!A64,ZScores!$A:$K,2,FALSE)</f>
        <v>-0.82424934426629071</v>
      </c>
      <c r="C64">
        <f>VLOOKUP(Total!A64,ZScores!$A:$K,3,FALSE)</f>
        <v>2.7297341568414977</v>
      </c>
      <c r="D64">
        <f>VLOOKUP(Total!A64,ZScores!$A:$K,4,FALSE)</f>
        <v>1.2275540993881042</v>
      </c>
      <c r="E64">
        <f>VLOOKUP(Total!A64,ZScores!$A:$K,5,FALSE)</f>
        <v>0.93574310129617055</v>
      </c>
      <c r="F64">
        <f>VLOOKUP(Total!A64,ZScores!$A:$K,6,FALSE)</f>
        <v>-0.22431073206654747</v>
      </c>
      <c r="G64">
        <f>VLOOKUP(Total!A64,ZScores!$A:$K,7,FALSE)</f>
        <v>1.6511669558679816</v>
      </c>
      <c r="H64">
        <f>VLOOKUP(Total!A64,ZScores!$A:$K,8,FALSE)</f>
        <v>1.4740590036312913</v>
      </c>
      <c r="I64">
        <f>VLOOKUP(Total!A64,ZScores!$A:$K,9,FALSE)</f>
        <v>-0.97138907608911629</v>
      </c>
      <c r="J64">
        <f>VLOOKUP(Total!A64,ZScores!$A:$K,10,FALSE)</f>
        <v>0.21915599482886117</v>
      </c>
      <c r="K64">
        <f t="shared" si="0"/>
        <v>6.2174641594319509</v>
      </c>
      <c r="L64">
        <f>IFERROR(INDEX(Sheet1!H:H,MATCH(Total!A64,Sheet1!B:B,0)),"")</f>
        <v>7</v>
      </c>
    </row>
    <row r="65" spans="1:12" x14ac:dyDescent="0.3">
      <c r="A65" t="s">
        <v>211</v>
      </c>
      <c r="B65">
        <f>VLOOKUP(Total!A65,ZScores!$A:$K,2,FALSE)</f>
        <v>-0.86045452523848165</v>
      </c>
      <c r="C65">
        <f>VLOOKUP(Total!A65,ZScores!$A:$K,3,FALSE)</f>
        <v>0.58992705635845211</v>
      </c>
      <c r="D65">
        <f>VLOOKUP(Total!A65,ZScores!$A:$K,4,FALSE)</f>
        <v>2.3362077638752035</v>
      </c>
      <c r="E65">
        <f>VLOOKUP(Total!A65,ZScores!$A:$K,5,FALSE)</f>
        <v>-1.3032883291935227</v>
      </c>
      <c r="F65">
        <f>VLOOKUP(Total!A65,ZScores!$A:$K,6,FALSE)</f>
        <v>-1.2520447352871096</v>
      </c>
      <c r="G65">
        <f>VLOOKUP(Total!A65,ZScores!$A:$K,7,FALSE)</f>
        <v>-1.120505874444869</v>
      </c>
      <c r="H65">
        <f>VLOOKUP(Total!A65,ZScores!$A:$K,8,FALSE)</f>
        <v>-1.3471065535577833</v>
      </c>
      <c r="I65">
        <f>VLOOKUP(Total!A65,ZScores!$A:$K,9,FALSE)</f>
        <v>-1.1242105840550816</v>
      </c>
      <c r="J65">
        <f>VLOOKUP(Total!A65,ZScores!$A:$K,10,FALSE)</f>
        <v>-1.2003038342883781</v>
      </c>
      <c r="K65">
        <f t="shared" si="0"/>
        <v>-5.28177961583157</v>
      </c>
      <c r="L65" t="str">
        <f>IFERROR(INDEX(Sheet1!H:H,MATCH(Total!A65,Sheet1!B:B,0)),"")</f>
        <v/>
      </c>
    </row>
    <row r="66" spans="1:12" x14ac:dyDescent="0.3">
      <c r="A66" t="s">
        <v>38</v>
      </c>
      <c r="B66">
        <f>VLOOKUP(Total!A66,ZScores!$A:$K,2,FALSE)</f>
        <v>3.5847371385694013</v>
      </c>
      <c r="C66">
        <f>VLOOKUP(Total!A66,ZScores!$A:$K,3,FALSE)</f>
        <v>1.2644314684672382</v>
      </c>
      <c r="D66">
        <f>VLOOKUP(Total!A66,ZScores!$A:$K,4,FALSE)</f>
        <v>-1.1685683367614319</v>
      </c>
      <c r="E66">
        <f>VLOOKUP(Total!A66,ZScores!$A:$K,5,FALSE)</f>
        <v>1.4884747096597351</v>
      </c>
      <c r="F66">
        <f>VLOOKUP(Total!A66,ZScores!$A:$K,6,FALSE)</f>
        <v>1.381523647965581</v>
      </c>
      <c r="G66">
        <f>VLOOKUP(Total!A66,ZScores!$A:$K,7,FALSE)</f>
        <v>-0.44370204378707978</v>
      </c>
      <c r="H66">
        <f>VLOOKUP(Total!A66,ZScores!$A:$K,8,FALSE)</f>
        <v>0.76876761433402274</v>
      </c>
      <c r="I66">
        <f>VLOOKUP(Total!A66,ZScores!$A:$K,9,FALSE)</f>
        <v>3.001970131025975</v>
      </c>
      <c r="J66">
        <f>VLOOKUP(Total!A66,ZScores!$A:$K,10,FALSE)</f>
        <v>-1.1707317545151024</v>
      </c>
      <c r="K66">
        <f t="shared" si="0"/>
        <v>8.7069025749583382</v>
      </c>
      <c r="L66">
        <f>IFERROR(INDEX(Sheet1!H:H,MATCH(Total!A66,Sheet1!B:B,0)),"")</f>
        <v>1.7</v>
      </c>
    </row>
    <row r="67" spans="1:12" x14ac:dyDescent="0.3">
      <c r="A67" t="s">
        <v>212</v>
      </c>
      <c r="B67">
        <f>VLOOKUP(Total!A67,ZScores!$A:$K,2,FALSE)</f>
        <v>-1.467897005994129</v>
      </c>
      <c r="C67">
        <f>VLOOKUP(Total!A67,ZScores!$A:$K,3,FALSE)</f>
        <v>1.1481376043105509</v>
      </c>
      <c r="D67">
        <f>VLOOKUP(Total!A67,ZScores!$A:$K,4,FALSE)</f>
        <v>-1.720340667473905</v>
      </c>
      <c r="E67">
        <f>VLOOKUP(Total!A67,ZScores!$A:$K,5,FALSE)</f>
        <v>1.2167930716505255</v>
      </c>
      <c r="F67">
        <f>VLOOKUP(Total!A67,ZScores!$A:$K,6,FALSE)</f>
        <v>2.4092576511861434</v>
      </c>
      <c r="G67">
        <f>VLOOKUP(Total!A67,ZScores!$A:$K,7,FALSE)</f>
        <v>-1.184963382126563</v>
      </c>
      <c r="H67">
        <f>VLOOKUP(Total!A67,ZScores!$A:$K,8,FALSE)</f>
        <v>-0.81813801158483157</v>
      </c>
      <c r="I67">
        <f>VLOOKUP(Total!A67,ZScores!$A:$K,9,FALSE)</f>
        <v>0.93887977348544671</v>
      </c>
      <c r="J67">
        <f>VLOOKUP(Total!A67,ZScores!$A:$K,10,FALSE)</f>
        <v>1.0767463082538593</v>
      </c>
      <c r="K67">
        <f t="shared" ref="K67:K130" si="1">SUM(B67:J67)</f>
        <v>1.5984753417070974</v>
      </c>
      <c r="L67" t="str">
        <f>IFERROR(INDEX(Sheet1!H:H,MATCH(Total!A67,Sheet1!B:B,0)),"")</f>
        <v/>
      </c>
    </row>
    <row r="68" spans="1:12" x14ac:dyDescent="0.3">
      <c r="A68" t="s">
        <v>213</v>
      </c>
      <c r="B68">
        <f>VLOOKUP(Total!A68,ZScores!$A:$K,2,FALSE)</f>
        <v>-1.1822783561024008</v>
      </c>
      <c r="C68">
        <f>VLOOKUP(Total!A68,ZScores!$A:$K,3,FALSE)</f>
        <v>0.96206742165985126</v>
      </c>
      <c r="D68">
        <f>VLOOKUP(Total!A68,ZScores!$A:$K,4,FALSE)</f>
        <v>-0.22340277026321401</v>
      </c>
      <c r="E68">
        <f>VLOOKUP(Total!A68,ZScores!$A:$K,5,FALSE)</f>
        <v>-0.65687339737850647</v>
      </c>
      <c r="F68">
        <f>VLOOKUP(Total!A68,ZScores!$A:$K,6,FALSE)</f>
        <v>1.6384571487707213</v>
      </c>
      <c r="G68">
        <f>VLOOKUP(Total!A68,ZScores!$A:$K,7,FALSE)</f>
        <v>-0.61558873093826449</v>
      </c>
      <c r="H68">
        <f>VLOOKUP(Total!A68,ZScores!$A:$K,8,FALSE)</f>
        <v>-0.46549231693619736</v>
      </c>
      <c r="I68">
        <f>VLOOKUP(Total!A68,ZScores!$A:$K,9,FALSE)</f>
        <v>0.86246901950246413</v>
      </c>
      <c r="J68">
        <f>VLOOKUP(Total!A68,ZScores!$A:$K,10,FALSE)</f>
        <v>0.51487679256161933</v>
      </c>
      <c r="K68">
        <f t="shared" si="1"/>
        <v>0.83423481087607276</v>
      </c>
      <c r="L68">
        <f>IFERROR(INDEX(Sheet1!H:H,MATCH(Total!A68,Sheet1!B:B,0)),"")</f>
        <v>146.5</v>
      </c>
    </row>
    <row r="69" spans="1:12" x14ac:dyDescent="0.3">
      <c r="A69" t="s">
        <v>214</v>
      </c>
      <c r="B69">
        <f>VLOOKUP(Total!A69,ZScores!$A:$K,2,FALSE)</f>
        <v>-3.306315639804267</v>
      </c>
      <c r="C69">
        <f>VLOOKUP(Total!A69,ZScores!$A:$K,3,FALSE)</f>
        <v>-0.89863440484714219</v>
      </c>
      <c r="D69">
        <f>VLOOKUP(Total!A69,ZScores!$A:$K,4,FALSE)</f>
        <v>0.4867486553759876</v>
      </c>
      <c r="E69">
        <f>VLOOKUP(Total!A69,ZScores!$A:$K,5,FALSE)</f>
        <v>0.68279812797725159</v>
      </c>
      <c r="F69">
        <f>VLOOKUP(Total!A69,ZScores!$A:$K,6,FALSE)</f>
        <v>-0.97370010941487406</v>
      </c>
      <c r="G69">
        <f>VLOOKUP(Total!A69,ZScores!$A:$K,7,FALSE)</f>
        <v>0.90990561752849808</v>
      </c>
      <c r="H69">
        <f>VLOOKUP(Total!A69,ZScores!$A:$K,8,FALSE)</f>
        <v>0.23979907236107117</v>
      </c>
      <c r="I69">
        <f>VLOOKUP(Total!A69,ZScores!$A:$K,9,FALSE)</f>
        <v>-0.89497832210613382</v>
      </c>
      <c r="J69">
        <f>VLOOKUP(Total!A69,ZScores!$A:$K,10,FALSE)</f>
        <v>1.2837508666667898</v>
      </c>
      <c r="K69">
        <f t="shared" si="1"/>
        <v>-2.470626136262819</v>
      </c>
      <c r="L69" t="str">
        <f>IFERROR(INDEX(Sheet1!H:H,MATCH(Total!A69,Sheet1!B:B,0)),"")</f>
        <v/>
      </c>
    </row>
    <row r="70" spans="1:12" x14ac:dyDescent="0.3">
      <c r="A70" t="s">
        <v>39</v>
      </c>
      <c r="B70">
        <f>VLOOKUP(Total!A70,ZScores!$A:$K,2,FALSE)</f>
        <v>3.5203723723966176</v>
      </c>
      <c r="C70">
        <f>VLOOKUP(Total!A70,ZScores!$A:$K,3,FALSE)</f>
        <v>-6.1318582918993933E-2</v>
      </c>
      <c r="D70">
        <f>VLOOKUP(Total!A70,ZScores!$A:$K,4,FALSE)</f>
        <v>-0.69854005504339911</v>
      </c>
      <c r="E70">
        <f>VLOOKUP(Total!A70,ZScores!$A:$K,5,FALSE)</f>
        <v>1.3666863891728482</v>
      </c>
      <c r="F70">
        <f>VLOOKUP(Total!A70,ZScores!$A:$K,6,FALSE)</f>
        <v>-0.75958885874392368</v>
      </c>
      <c r="G70">
        <f>VLOOKUP(Total!A70,ZScores!$A:$K,7,FALSE)</f>
        <v>1.0817923046796829</v>
      </c>
      <c r="H70">
        <f>VLOOKUP(Total!A70,ZScores!$A:$K,8,FALSE)</f>
        <v>-0.11284662228756309</v>
      </c>
      <c r="I70">
        <f>VLOOKUP(Total!A70,ZScores!$A:$K,9,FALSE)</f>
        <v>-0.81856756812315146</v>
      </c>
      <c r="J70">
        <f>VLOOKUP(Total!A70,ZScores!$A:$K,10,FALSE)</f>
        <v>-0.90458303655561989</v>
      </c>
      <c r="K70">
        <f t="shared" si="1"/>
        <v>2.6134063425764982</v>
      </c>
      <c r="L70">
        <f>IFERROR(INDEX(Sheet1!H:H,MATCH(Total!A70,Sheet1!B:B,0)),"")</f>
        <v>24.3</v>
      </c>
    </row>
    <row r="71" spans="1:12" x14ac:dyDescent="0.3">
      <c r="A71" t="s">
        <v>215</v>
      </c>
      <c r="B71">
        <f>VLOOKUP(Total!A71,ZScores!$A:$K,2,FALSE)</f>
        <v>-2.0230431142343894</v>
      </c>
      <c r="C71">
        <f>VLOOKUP(Total!A71,ZScores!$A:$K,3,FALSE)</f>
        <v>-0.34042385689504334</v>
      </c>
      <c r="D71">
        <f>VLOOKUP(Total!A71,ZScores!$A:$K,4,FALSE)</f>
        <v>-0.93355419590241551</v>
      </c>
      <c r="E71">
        <f>VLOOKUP(Total!A71,ZScores!$A:$K,5,FALSE)</f>
        <v>0.12069818726854198</v>
      </c>
      <c r="F71">
        <f>VLOOKUP(Total!A71,ZScores!$A:$K,6,FALSE)</f>
        <v>1.1888235223617254</v>
      </c>
      <c r="G71">
        <f>VLOOKUP(Total!A71,ZScores!$A:$K,7,FALSE)</f>
        <v>-0.79821833603639802</v>
      </c>
      <c r="H71">
        <f>VLOOKUP(Total!A71,ZScores!$A:$K,8,FALSE)</f>
        <v>0.23979907236107117</v>
      </c>
      <c r="I71">
        <f>VLOOKUP(Total!A71,ZScores!$A:$K,9,FALSE)</f>
        <v>0.7096475115364993</v>
      </c>
      <c r="J71">
        <f>VLOOKUP(Total!A71,ZScores!$A:$K,10,FALSE)</f>
        <v>-0.16528104222372461</v>
      </c>
      <c r="K71">
        <f t="shared" si="1"/>
        <v>-2.0015522517641333</v>
      </c>
      <c r="L71" t="str">
        <f>IFERROR(INDEX(Sheet1!H:H,MATCH(Total!A71,Sheet1!B:B,0)),"")</f>
        <v/>
      </c>
    </row>
    <row r="72" spans="1:12" x14ac:dyDescent="0.3">
      <c r="A72" t="s">
        <v>167</v>
      </c>
      <c r="B72">
        <f>VLOOKUP(Total!A72,ZScores!$A:$K,2,FALSE)</f>
        <v>1.8911392286480271</v>
      </c>
      <c r="C72">
        <f>VLOOKUP(Total!A72,ZScores!$A:$K,3,FALSE)</f>
        <v>-0.71256422219644255</v>
      </c>
      <c r="D72">
        <f>VLOOKUP(Total!A72,ZScores!$A:$K,4,FALSE)</f>
        <v>0.90568690647249506</v>
      </c>
      <c r="E72">
        <f>VLOOKUP(Total!A72,ZScores!$A:$K,5,FALSE)</f>
        <v>0.65469313094181603</v>
      </c>
      <c r="F72">
        <f>VLOOKUP(Total!A72,ZScores!$A:$K,6,FALSE)</f>
        <v>-0.86664448407939887</v>
      </c>
      <c r="G72">
        <f>VLOOKUP(Total!A72,ZScores!$A:$K,7,FALSE)</f>
        <v>2.1560840993745858</v>
      </c>
      <c r="H72">
        <f>VLOOKUP(Total!A72,ZScores!$A:$K,8,FALSE)</f>
        <v>-0.28916946961188045</v>
      </c>
      <c r="I72">
        <f>VLOOKUP(Total!A72,ZScores!$A:$K,9,FALSE)</f>
        <v>-0.74215681414016887</v>
      </c>
      <c r="J72">
        <f>VLOOKUP(Total!A72,ZScores!$A:$K,10,FALSE)</f>
        <v>-0.22442520177027603</v>
      </c>
      <c r="K72">
        <f t="shared" si="1"/>
        <v>2.7726431736387571</v>
      </c>
      <c r="L72">
        <f>IFERROR(INDEX(Sheet1!H:H,MATCH(Total!A72,Sheet1!B:B,0)),"")</f>
        <v>149</v>
      </c>
    </row>
    <row r="73" spans="1:12" x14ac:dyDescent="0.3">
      <c r="A73" t="s">
        <v>40</v>
      </c>
      <c r="B73">
        <f>VLOOKUP(Total!A73,ZScores!$A:$K,2,FALSE)</f>
        <v>2.1807806764255542</v>
      </c>
      <c r="C73">
        <f>VLOOKUP(Total!A73,ZScores!$A:$K,3,FALSE)</f>
        <v>-0.34042385689504334</v>
      </c>
      <c r="D73">
        <f>VLOOKUP(Total!A73,ZScores!$A:$K,4,FALSE)</f>
        <v>-0.31025582231980681</v>
      </c>
      <c r="E73">
        <f>VLOOKUP(Total!A73,ZScores!$A:$K,5,FALSE)</f>
        <v>1.7646531471945129E-2</v>
      </c>
      <c r="F73">
        <f>VLOOKUP(Total!A73,ZScores!$A:$K,6,FALSE)</f>
        <v>-0.60971098327425821</v>
      </c>
      <c r="G73">
        <f>VLOOKUP(Total!A73,ZScores!$A:$K,7,FALSE)</f>
        <v>1.1247639764674788</v>
      </c>
      <c r="H73">
        <f>VLOOKUP(Total!A73,ZScores!$A:$K,8,FALSE)</f>
        <v>-0.46549231693619736</v>
      </c>
      <c r="I73">
        <f>VLOOKUP(Total!A73,ZScores!$A:$K,9,FALSE)</f>
        <v>-0.97138907608911629</v>
      </c>
      <c r="J73">
        <f>VLOOKUP(Total!A73,ZScores!$A:$K,10,FALSE)</f>
        <v>-0.10613688267717318</v>
      </c>
      <c r="K73">
        <f t="shared" si="1"/>
        <v>0.51978224617338309</v>
      </c>
      <c r="L73">
        <f>IFERROR(INDEX(Sheet1!H:H,MATCH(Total!A73,Sheet1!B:B,0)),"")</f>
        <v>54.3</v>
      </c>
    </row>
    <row r="74" spans="1:12" x14ac:dyDescent="0.3">
      <c r="A74" t="s">
        <v>41</v>
      </c>
      <c r="B74">
        <f>VLOOKUP(Total!A74,ZScores!$A:$K,2,FALSE)</f>
        <v>3.1744117542179047</v>
      </c>
      <c r="C74">
        <f>VLOOKUP(Total!A74,ZScores!$A:$K,3,FALSE)</f>
        <v>-6.1318582918993933E-2</v>
      </c>
      <c r="D74">
        <f>VLOOKUP(Total!A74,ZScores!$A:$K,4,FALSE)</f>
        <v>-1.6743596399145322</v>
      </c>
      <c r="E74">
        <f>VLOOKUP(Total!A74,ZScores!$A:$K,5,FALSE)</f>
        <v>1.8538396711203966</v>
      </c>
      <c r="F74">
        <f>VLOOKUP(Total!A74,ZScores!$A:$K,6,FALSE)</f>
        <v>3.4584027794737997</v>
      </c>
      <c r="G74">
        <f>VLOOKUP(Total!A74,ZScores!$A:$K,7,FALSE)</f>
        <v>-6.7699915643863642E-2</v>
      </c>
      <c r="H74">
        <f>VLOOKUP(Total!A74,ZScores!$A:$K,8,FALSE)</f>
        <v>1.1214133089826575</v>
      </c>
      <c r="I74">
        <f>VLOOKUP(Total!A74,ZScores!$A:$K,9,FALSE)</f>
        <v>2.0086303292472021</v>
      </c>
      <c r="J74">
        <f>VLOOKUP(Total!A74,ZScores!$A:$K,10,FALSE)</f>
        <v>0.98803006893403222</v>
      </c>
      <c r="K74">
        <f t="shared" si="1"/>
        <v>10.801349773498602</v>
      </c>
      <c r="L74">
        <f>IFERROR(INDEX(Sheet1!H:H,MATCH(Total!A74,Sheet1!B:B,0)),"")</f>
        <v>17.3</v>
      </c>
    </row>
    <row r="75" spans="1:12" x14ac:dyDescent="0.3">
      <c r="A75" t="s">
        <v>170</v>
      </c>
      <c r="B75">
        <f>VLOOKUP(Total!A75,ZScores!$A:$K,2,FALSE)</f>
        <v>-1.2506659201609835</v>
      </c>
      <c r="C75">
        <f>VLOOKUP(Total!A75,ZScores!$A:$K,3,FALSE)</f>
        <v>-1.6196563626186031</v>
      </c>
      <c r="D75">
        <f>VLOOKUP(Total!A75,ZScores!$A:$K,4,FALSE)</f>
        <v>-0.70875806116770412</v>
      </c>
      <c r="E75">
        <f>VLOOKUP(Total!A75,ZScores!$A:$K,5,FALSE)</f>
        <v>-0.74118838848481272</v>
      </c>
      <c r="F75">
        <f>VLOOKUP(Total!A75,ZScores!$A:$K,6,FALSE)</f>
        <v>-0.48124423287168805</v>
      </c>
      <c r="G75">
        <f>VLOOKUP(Total!A75,ZScores!$A:$K,7,FALSE)</f>
        <v>1.973454494276452</v>
      </c>
      <c r="H75">
        <f>VLOOKUP(Total!A75,ZScores!$A:$K,8,FALSE)</f>
        <v>3.0609646295501456</v>
      </c>
      <c r="I75">
        <f>VLOOKUP(Total!A75,ZScores!$A:$K,9,FALSE)</f>
        <v>-5.4460028293325975E-2</v>
      </c>
      <c r="J75">
        <f>VLOOKUP(Total!A75,ZScores!$A:$K,10,FALSE)</f>
        <v>1.4020391857598937</v>
      </c>
      <c r="K75">
        <f t="shared" si="1"/>
        <v>1.5804853159893733</v>
      </c>
      <c r="L75">
        <f>IFERROR(INDEX(Sheet1!H:H,MATCH(Total!A75,Sheet1!B:B,0)),"")</f>
        <v>87.7</v>
      </c>
    </row>
    <row r="76" spans="1:12" x14ac:dyDescent="0.3">
      <c r="A76" t="s">
        <v>42</v>
      </c>
      <c r="B76">
        <f>VLOOKUP(Total!A76,ZScores!$A:$K,2,FALSE)</f>
        <v>1.9675723884782079</v>
      </c>
      <c r="C76">
        <f>VLOOKUP(Total!A76,ZScores!$A:$K,3,FALSE)</f>
        <v>1.9156771077446868</v>
      </c>
      <c r="D76">
        <f>VLOOKUP(Total!A76,ZScores!$A:$K,4,FALSE)</f>
        <v>-8.8246416528075817E-3</v>
      </c>
      <c r="E76">
        <f>VLOOKUP(Total!A76,ZScores!$A:$K,5,FALSE)</f>
        <v>0.75774478673841295</v>
      </c>
      <c r="F76">
        <f>VLOOKUP(Total!A76,ZScores!$A:$K,6,FALSE)</f>
        <v>0.24673401940954337</v>
      </c>
      <c r="G76">
        <f>VLOOKUP(Total!A76,ZScores!$A:$K,7,FALSE)</f>
        <v>1.135506894414428</v>
      </c>
      <c r="H76">
        <f>VLOOKUP(Total!A76,ZScores!$A:$K,8,FALSE)</f>
        <v>-0.99446085890914893</v>
      </c>
      <c r="I76">
        <f>VLOOKUP(Total!A76,ZScores!$A:$K,9,FALSE)</f>
        <v>1.7793980672982548</v>
      </c>
      <c r="J76">
        <f>VLOOKUP(Total!A76,ZScores!$A:$K,10,FALSE)</f>
        <v>0.10086767573575782</v>
      </c>
      <c r="K76">
        <f t="shared" si="1"/>
        <v>6.9002154392573356</v>
      </c>
      <c r="L76">
        <f>IFERROR(INDEX(Sheet1!H:H,MATCH(Total!A76,Sheet1!B:B,0)),"")</f>
        <v>6.3</v>
      </c>
    </row>
    <row r="77" spans="1:12" x14ac:dyDescent="0.3">
      <c r="A77" t="s">
        <v>171</v>
      </c>
      <c r="B77">
        <f>VLOOKUP(Total!A77,ZScores!$A:$K,2,FALSE)</f>
        <v>0.82509778891129482</v>
      </c>
      <c r="C77">
        <f>VLOOKUP(Total!A77,ZScores!$A:$K,3,FALSE)</f>
        <v>0.70622092051513929</v>
      </c>
      <c r="D77">
        <f>VLOOKUP(Total!A77,ZScores!$A:$K,4,FALSE)</f>
        <v>2.489477855739779</v>
      </c>
      <c r="E77">
        <f>VLOOKUP(Total!A77,ZScores!$A:$K,5,FALSE)</f>
        <v>-1.3032883291935227</v>
      </c>
      <c r="F77">
        <f>VLOOKUP(Total!A77,ZScores!$A:$K,6,FALSE)</f>
        <v>-0.86664448407939887</v>
      </c>
      <c r="G77">
        <f>VLOOKUP(Total!A77,ZScores!$A:$K,7,FALSE)</f>
        <v>-0.97010502318758252</v>
      </c>
      <c r="H77">
        <f>VLOOKUP(Total!A77,ZScores!$A:$K,8,FALSE)</f>
        <v>-0.46549231693619736</v>
      </c>
      <c r="I77">
        <f>VLOOKUP(Total!A77,ZScores!$A:$K,9,FALSE)</f>
        <v>-1.047799830072099</v>
      </c>
      <c r="J77">
        <f>VLOOKUP(Total!A77,ZScores!$A:$K,10,FALSE)</f>
        <v>-1.7621733499806187</v>
      </c>
      <c r="K77">
        <f t="shared" si="1"/>
        <v>-2.3947067682832053</v>
      </c>
      <c r="L77" t="str">
        <f>IFERROR(INDEX(Sheet1!H:H,MATCH(Total!A77,Sheet1!B:B,0)),"")</f>
        <v/>
      </c>
    </row>
    <row r="78" spans="1:12" x14ac:dyDescent="0.3">
      <c r="A78" t="s">
        <v>43</v>
      </c>
      <c r="B78">
        <f>VLOOKUP(Total!A78,ZScores!$A:$K,2,FALSE)</f>
        <v>0.30615686164322525</v>
      </c>
      <c r="C78">
        <f>VLOOKUP(Total!A78,ZScores!$A:$K,3,FALSE)</f>
        <v>0.35733932804507756</v>
      </c>
      <c r="D78">
        <f>VLOOKUP(Total!A78,ZScores!$A:$K,4,FALSE)</f>
        <v>-0.69854005504339911</v>
      </c>
      <c r="E78">
        <f>VLOOKUP(Total!A78,ZScores!$A:$K,5,FALSE)</f>
        <v>1.7976296770495255</v>
      </c>
      <c r="F78">
        <f>VLOOKUP(Total!A78,ZScores!$A:$K,6,FALSE)</f>
        <v>2.0024462749113372</v>
      </c>
      <c r="G78">
        <f>VLOOKUP(Total!A78,ZScores!$A:$K,7,FALSE)</f>
        <v>0.32978804839325049</v>
      </c>
      <c r="H78">
        <f>VLOOKUP(Total!A78,ZScores!$A:$K,8,FALSE)</f>
        <v>-0.99446085890914893</v>
      </c>
      <c r="I78">
        <f>VLOOKUP(Total!A78,ZScores!$A:$K,9,FALSE)</f>
        <v>2.3906840991621148</v>
      </c>
      <c r="J78">
        <f>VLOOKUP(Total!A78,ZScores!$A:$K,10,FALSE)</f>
        <v>0.89931382961420459</v>
      </c>
      <c r="K78">
        <f t="shared" si="1"/>
        <v>6.390357204866187</v>
      </c>
      <c r="L78">
        <f>IFERROR(INDEX(Sheet1!H:H,MATCH(Total!A78,Sheet1!B:B,0)),"")</f>
        <v>14.3</v>
      </c>
    </row>
    <row r="79" spans="1:12" x14ac:dyDescent="0.3">
      <c r="A79" t="s">
        <v>216</v>
      </c>
      <c r="B79">
        <f>VLOOKUP(Total!A79,ZScores!$A:$K,2,FALSE)</f>
        <v>-0.93286488718286342</v>
      </c>
      <c r="C79">
        <f>VLOOKUP(Total!A79,ZScores!$A:$K,3,FALSE)</f>
        <v>0.70622092051513929</v>
      </c>
      <c r="D79">
        <f>VLOOKUP(Total!A79,ZScores!$A:$K,4,FALSE)</f>
        <v>0.29771554207634415</v>
      </c>
      <c r="E79">
        <f>VLOOKUP(Total!A79,ZScores!$A:$K,5,FALSE)</f>
        <v>0.48606314872920303</v>
      </c>
      <c r="F79">
        <f>VLOOKUP(Total!A79,ZScores!$A:$K,6,FALSE)</f>
        <v>-0.43842198273749794</v>
      </c>
      <c r="G79">
        <f>VLOOKUP(Total!A79,ZScores!$A:$K,7,FALSE)</f>
        <v>-0.89490459755893925</v>
      </c>
      <c r="H79">
        <f>VLOOKUP(Total!A79,ZScores!$A:$K,8,FALSE)</f>
        <v>-0.11284662228756309</v>
      </c>
      <c r="I79">
        <f>VLOOKUP(Total!A79,ZScores!$A:$K,9,FALSE)</f>
        <v>-0.51292455219122124</v>
      </c>
      <c r="J79">
        <f>VLOOKUP(Total!A79,ZScores!$A:$K,10,FALSE)</f>
        <v>-0.34271352086337936</v>
      </c>
      <c r="K79">
        <f t="shared" si="1"/>
        <v>-1.7446765515007776</v>
      </c>
      <c r="L79" t="str">
        <f>IFERROR(INDEX(Sheet1!H:H,MATCH(Total!A79,Sheet1!B:B,0)),"")</f>
        <v/>
      </c>
    </row>
    <row r="80" spans="1:12" x14ac:dyDescent="0.3">
      <c r="A80" t="s">
        <v>44</v>
      </c>
      <c r="B80">
        <f>VLOOKUP(Total!A80,ZScores!$A:$K,2,FALSE)</f>
        <v>-0.92079649352546655</v>
      </c>
      <c r="C80">
        <f>VLOOKUP(Total!A80,ZScores!$A:$K,3,FALSE)</f>
        <v>7.8234054069030765E-2</v>
      </c>
      <c r="D80">
        <f>VLOOKUP(Total!A80,ZScores!$A:$K,4,FALSE)</f>
        <v>7.2919407341632672E-2</v>
      </c>
      <c r="E80">
        <f>VLOOKUP(Total!A80,ZScores!$A:$K,5,FALSE)</f>
        <v>7.3856525542816145E-2</v>
      </c>
      <c r="F80">
        <f>VLOOKUP(Total!A80,ZScores!$A:$K,6,FALSE)</f>
        <v>-0.11725510673107224</v>
      </c>
      <c r="G80">
        <f>VLOOKUP(Total!A80,ZScores!$A:$K,7,FALSE)</f>
        <v>1.747853217390523</v>
      </c>
      <c r="H80">
        <f>VLOOKUP(Total!A80,ZScores!$A:$K,8,FALSE)</f>
        <v>0.41612191968538853</v>
      </c>
      <c r="I80">
        <f>VLOOKUP(Total!A80,ZScores!$A:$K,9,FALSE)</f>
        <v>-0.51292455219122124</v>
      </c>
      <c r="J80">
        <f>VLOOKUP(Total!A80,ZScores!$A:$K,10,FALSE)</f>
        <v>-0.31314144109010367</v>
      </c>
      <c r="K80">
        <f t="shared" si="1"/>
        <v>0.52486753049152746</v>
      </c>
      <c r="L80">
        <f>IFERROR(INDEX(Sheet1!H:H,MATCH(Total!A80,Sheet1!B:B,0)),"")</f>
        <v>103</v>
      </c>
    </row>
    <row r="81" spans="1:12" x14ac:dyDescent="0.3">
      <c r="A81" t="s">
        <v>45</v>
      </c>
      <c r="B81">
        <f>VLOOKUP(Total!A81,ZScores!$A:$K,2,FALSE)</f>
        <v>1.2756511521207816</v>
      </c>
      <c r="C81">
        <f>VLOOKUP(Total!A81,ZScores!$A:$K,3,FALSE)</f>
        <v>0.82251478467182659</v>
      </c>
      <c r="D81">
        <f>VLOOKUP(Total!A81,ZScores!$A:$K,4,FALSE)</f>
        <v>-1.275857401066635</v>
      </c>
      <c r="E81">
        <f>VLOOKUP(Total!A81,ZScores!$A:$K,5,FALSE)</f>
        <v>0.52353647810978365</v>
      </c>
      <c r="F81">
        <f>VLOOKUP(Total!A81,ZScores!$A:$K,6,FALSE)</f>
        <v>0.97471227169077501</v>
      </c>
      <c r="G81">
        <f>VLOOKUP(Total!A81,ZScores!$A:$K,7,FALSE)</f>
        <v>-0.76598958219555091</v>
      </c>
      <c r="H81">
        <f>VLOOKUP(Total!A81,ZScores!$A:$K,8,FALSE)</f>
        <v>-0.46549231693619736</v>
      </c>
      <c r="I81">
        <f>VLOOKUP(Total!A81,ZScores!$A:$K,9,FALSE)</f>
        <v>1.1681120354343946</v>
      </c>
      <c r="J81">
        <f>VLOOKUP(Total!A81,ZScores!$A:$K,10,FALSE)</f>
        <v>-0.78629471746251656</v>
      </c>
      <c r="K81">
        <f t="shared" si="1"/>
        <v>1.4708927043666613</v>
      </c>
      <c r="L81">
        <f>IFERROR(INDEX(Sheet1!H:H,MATCH(Total!A81,Sheet1!B:B,0)),"")</f>
        <v>119</v>
      </c>
    </row>
    <row r="82" spans="1:12" x14ac:dyDescent="0.3">
      <c r="A82" t="s">
        <v>217</v>
      </c>
      <c r="B82">
        <f>VLOOKUP(Total!A82,ZScores!$A:$K,2,FALSE)</f>
        <v>-1.8943135818888219</v>
      </c>
      <c r="C82">
        <f>VLOOKUP(Total!A82,ZScores!$A:$K,3,FALSE)</f>
        <v>-1.4801037256305785</v>
      </c>
      <c r="D82">
        <f>VLOOKUP(Total!A82,ZScores!$A:$K,4,FALSE)</f>
        <v>0.39478660025724199</v>
      </c>
      <c r="E82">
        <f>VLOOKUP(Total!A82,ZScores!$A:$K,5,FALSE)</f>
        <v>-1.5937066318930222</v>
      </c>
      <c r="F82">
        <f>VLOOKUP(Total!A82,ZScores!$A:$K,6,FALSE)</f>
        <v>-0.80241110887811373</v>
      </c>
      <c r="G82">
        <f>VLOOKUP(Total!A82,ZScores!$A:$K,7,FALSE)</f>
        <v>0.81321935600595696</v>
      </c>
      <c r="H82">
        <f>VLOOKUP(Total!A82,ZScores!$A:$K,8,FALSE)</f>
        <v>0.41612191968538853</v>
      </c>
      <c r="I82">
        <f>VLOOKUP(Total!A82,ZScores!$A:$K,9,FALSE)</f>
        <v>-0.4365137982082386</v>
      </c>
      <c r="J82">
        <f>VLOOKUP(Total!A82,ZScores!$A:$K,10,FALSE)</f>
        <v>-0.25399728154355222</v>
      </c>
      <c r="K82">
        <f t="shared" si="1"/>
        <v>-4.8369182520937395</v>
      </c>
      <c r="L82" t="str">
        <f>IFERROR(INDEX(Sheet1!H:H,MATCH(Total!A82,Sheet1!B:B,0)),"")</f>
        <v/>
      </c>
    </row>
    <row r="83" spans="1:12" x14ac:dyDescent="0.3">
      <c r="A83" t="s">
        <v>46</v>
      </c>
      <c r="B83">
        <f>VLOOKUP(Total!A83,ZScores!$A:$K,2,FALSE)</f>
        <v>1.7945920793888512</v>
      </c>
      <c r="C83">
        <f>VLOOKUP(Total!A83,ZScores!$A:$K,3,FALSE)</f>
        <v>-0.41020017538905568</v>
      </c>
      <c r="D83">
        <f>VLOOKUP(Total!A83,ZScores!$A:$K,4,FALSE)</f>
        <v>0.77796182991868179</v>
      </c>
      <c r="E83">
        <f>VLOOKUP(Total!A83,ZScores!$A:$K,5,FALSE)</f>
        <v>-1.0222383588391677</v>
      </c>
      <c r="F83">
        <f>VLOOKUP(Total!A83,ZScores!$A:$K,6,FALSE)</f>
        <v>-0.8452333590123039</v>
      </c>
      <c r="G83">
        <f>VLOOKUP(Total!A83,ZScores!$A:$K,7,FALSE)</f>
        <v>-0.15364325921945599</v>
      </c>
      <c r="H83">
        <f>VLOOKUP(Total!A83,ZScores!$A:$K,8,FALSE)</f>
        <v>-0.28916946961188045</v>
      </c>
      <c r="I83">
        <f>VLOOKUP(Total!A83,ZScores!$A:$K,9,FALSE)</f>
        <v>-0.97138907608911629</v>
      </c>
      <c r="J83">
        <f>VLOOKUP(Total!A83,ZScores!$A:$K,10,FALSE)</f>
        <v>-1.0228713556487232</v>
      </c>
      <c r="K83">
        <f t="shared" si="1"/>
        <v>-2.1421911445021697</v>
      </c>
      <c r="L83" t="str">
        <f>IFERROR(INDEX(Sheet1!H:H,MATCH(Total!A83,Sheet1!B:B,0)),"")</f>
        <v/>
      </c>
    </row>
    <row r="84" spans="1:12" x14ac:dyDescent="0.3">
      <c r="A84" t="s">
        <v>218</v>
      </c>
      <c r="B84">
        <f>VLOOKUP(Total!A84,ZScores!$A:$K,2,FALSE)</f>
        <v>-1.2828483032473756</v>
      </c>
      <c r="C84">
        <f>VLOOKUP(Total!A84,ZScores!$A:$K,3,FALSE)</f>
        <v>-0.75908176785911741</v>
      </c>
      <c r="D84">
        <f>VLOOKUP(Total!A84,ZScores!$A:$K,4,FALSE)</f>
        <v>0.60936472886764848</v>
      </c>
      <c r="E84">
        <f>VLOOKUP(Total!A84,ZScores!$A:$K,5,FALSE)</f>
        <v>-0.98476502945858713</v>
      </c>
      <c r="F84">
        <f>VLOOKUP(Total!A84,ZScores!$A:$K,6,FALSE)</f>
        <v>-1.2948669854212997</v>
      </c>
      <c r="G84">
        <f>VLOOKUP(Total!A84,ZScores!$A:$K,7,FALSE)</f>
        <v>-0.76598958219555091</v>
      </c>
      <c r="H84">
        <f>VLOOKUP(Total!A84,ZScores!$A:$K,8,FALSE)</f>
        <v>-1.1707837062334661</v>
      </c>
      <c r="I84">
        <f>VLOOKUP(Total!A84,ZScores!$A:$K,9,FALSE)</f>
        <v>-1.2006213380380639</v>
      </c>
      <c r="J84">
        <f>VLOOKUP(Total!A84,ZScores!$A:$K,10,FALSE)</f>
        <v>-1.7917454297538944</v>
      </c>
      <c r="K84">
        <f t="shared" si="1"/>
        <v>-8.6413374133397074</v>
      </c>
      <c r="L84" t="str">
        <f>IFERROR(INDEX(Sheet1!H:H,MATCH(Total!A84,Sheet1!B:B,0)),"")</f>
        <v/>
      </c>
    </row>
    <row r="85" spans="1:12" x14ac:dyDescent="0.3">
      <c r="A85" t="s">
        <v>47</v>
      </c>
      <c r="B85">
        <f>VLOOKUP(Total!A85,ZScores!$A:$K,2,FALSE)</f>
        <v>4.4470202083010425E-3</v>
      </c>
      <c r="C85">
        <f>VLOOKUP(Total!A85,ZScores!$A:$K,3,FALSE)</f>
        <v>0.45037441937042738</v>
      </c>
      <c r="D85">
        <f>VLOOKUP(Total!A85,ZScores!$A:$K,4,FALSE)</f>
        <v>0.39989560331939455</v>
      </c>
      <c r="E85">
        <f>VLOOKUP(Total!A85,ZScores!$A:$K,5,FALSE)</f>
        <v>-0.31961343295328065</v>
      </c>
      <c r="F85">
        <f>VLOOKUP(Total!A85,ZScores!$A:$K,6,FALSE)</f>
        <v>-0.99511123448196903</v>
      </c>
      <c r="G85">
        <f>VLOOKUP(Total!A85,ZScores!$A:$K,7,FALSE)</f>
        <v>-1.3985325909118483E-2</v>
      </c>
      <c r="H85">
        <f>VLOOKUP(Total!A85,ZScores!$A:$K,8,FALSE)</f>
        <v>-0.46549231693619736</v>
      </c>
      <c r="I85">
        <f>VLOOKUP(Total!A85,ZScores!$A:$K,9,FALSE)</f>
        <v>-0.74215681414016887</v>
      </c>
      <c r="J85">
        <f>VLOOKUP(Total!A85,ZScores!$A:$K,10,FALSE)</f>
        <v>-0.81586679723579225</v>
      </c>
      <c r="K85">
        <f t="shared" si="1"/>
        <v>-2.4975088787584037</v>
      </c>
      <c r="L85">
        <f>IFERROR(INDEX(Sheet1!H:H,MATCH(Total!A85,Sheet1!B:B,0)),"")</f>
        <v>92.3</v>
      </c>
    </row>
    <row r="86" spans="1:12" x14ac:dyDescent="0.3">
      <c r="A86" t="s">
        <v>48</v>
      </c>
      <c r="B86">
        <f>VLOOKUP(Total!A86,ZScores!$A:$K,2,FALSE)</f>
        <v>0.76475582062431002</v>
      </c>
      <c r="C86">
        <f>VLOOKUP(Total!A86,ZScores!$A:$K,3,FALSE)</f>
        <v>-1.8522440909319775</v>
      </c>
      <c r="D86">
        <f>VLOOKUP(Total!A86,ZScores!$A:$K,4,FALSE)</f>
        <v>-0.75473908872707696</v>
      </c>
      <c r="E86">
        <f>VLOOKUP(Total!A86,ZScores!$A:$K,5,FALSE)</f>
        <v>-4.793179494407105E-2</v>
      </c>
      <c r="F86">
        <f>VLOOKUP(Total!A86,ZScores!$A:$K,6,FALSE)</f>
        <v>-0.93087785928068401</v>
      </c>
      <c r="G86">
        <f>VLOOKUP(Total!A86,ZScores!$A:$K,7,FALSE)</f>
        <v>1.0388206328918868</v>
      </c>
      <c r="H86">
        <f>VLOOKUP(Total!A86,ZScores!$A:$K,8,FALSE)</f>
        <v>0.23979907236107117</v>
      </c>
      <c r="I86">
        <f>VLOOKUP(Total!A86,ZScores!$A:$K,9,FALSE)</f>
        <v>-0.58933530617420371</v>
      </c>
      <c r="J86">
        <f>VLOOKUP(Total!A86,ZScores!$A:$K,10,FALSE)</f>
        <v>1.1358904678004107</v>
      </c>
      <c r="K86">
        <f t="shared" si="1"/>
        <v>-0.99586214638033432</v>
      </c>
      <c r="L86">
        <f>IFERROR(INDEX(Sheet1!H:H,MATCH(Total!A86,Sheet1!B:B,0)),"")</f>
        <v>90.3</v>
      </c>
    </row>
    <row r="87" spans="1:12" x14ac:dyDescent="0.3">
      <c r="A87" t="s">
        <v>49</v>
      </c>
      <c r="B87">
        <f>VLOOKUP(Total!A87,ZScores!$A:$K,2,FALSE)</f>
        <v>2.3014646129995238</v>
      </c>
      <c r="C87">
        <f>VLOOKUP(Total!A87,ZScores!$A:$K,3,FALSE)</f>
        <v>-0.59627035803975525</v>
      </c>
      <c r="D87">
        <f>VLOOKUP(Total!A87,ZScores!$A:$K,4,FALSE)</f>
        <v>-0.15187672739307853</v>
      </c>
      <c r="E87">
        <f>VLOOKUP(Total!A87,ZScores!$A:$K,5,FALSE)</f>
        <v>0.71090312501268704</v>
      </c>
      <c r="F87">
        <f>VLOOKUP(Total!A87,ZScores!$A:$K,6,FALSE)</f>
        <v>0.88906777142239479</v>
      </c>
      <c r="G87">
        <f>VLOOKUP(Total!A87,ZScores!$A:$K,7,FALSE)</f>
        <v>0.72727601243036466</v>
      </c>
      <c r="H87">
        <f>VLOOKUP(Total!A87,ZScores!$A:$K,8,FALSE)</f>
        <v>-0.81813801158483157</v>
      </c>
      <c r="I87">
        <f>VLOOKUP(Total!A87,ZScores!$A:$K,9,FALSE)</f>
        <v>1.7029873133152718</v>
      </c>
      <c r="J87">
        <f>VLOOKUP(Total!A87,ZScores!$A:$K,10,FALSE)</f>
        <v>0.45573263301506739</v>
      </c>
      <c r="K87">
        <f t="shared" si="1"/>
        <v>5.2211463711776442</v>
      </c>
      <c r="L87">
        <f>IFERROR(INDEX(Sheet1!H:H,MATCH(Total!A87,Sheet1!B:B,0)),"")</f>
        <v>37</v>
      </c>
    </row>
    <row r="88" spans="1:12" x14ac:dyDescent="0.3">
      <c r="A88" t="s">
        <v>179</v>
      </c>
      <c r="B88">
        <f>VLOOKUP(Total!A88,ZScores!$A:$K,2,FALSE)</f>
        <v>-9.6122926936673694E-2</v>
      </c>
      <c r="C88">
        <f>VLOOKUP(Total!A88,ZScores!$A:$K,3,FALSE)</f>
        <v>-0.43345894822039316</v>
      </c>
      <c r="D88">
        <f>VLOOKUP(Total!A88,ZScores!$A:$K,4,FALSE)</f>
        <v>-0.75984809178922941</v>
      </c>
      <c r="E88">
        <f>VLOOKUP(Total!A88,ZScores!$A:$K,5,FALSE)</f>
        <v>0.77648145142870328</v>
      </c>
      <c r="F88">
        <f>VLOOKUP(Total!A88,ZScores!$A:$K,6,FALSE)</f>
        <v>1.9168017746429571</v>
      </c>
      <c r="G88">
        <f>VLOOKUP(Total!A88,ZScores!$A:$K,7,FALSE)</f>
        <v>0.55538932527918039</v>
      </c>
      <c r="H88">
        <f>VLOOKUP(Total!A88,ZScores!$A:$K,8,FALSE)</f>
        <v>-1.5234294008821005</v>
      </c>
      <c r="I88">
        <f>VLOOKUP(Total!A88,ZScores!$A:$K,9,FALSE)</f>
        <v>1.4737550513663247</v>
      </c>
      <c r="J88">
        <f>VLOOKUP(Total!A88,ZScores!$A:$K,10,FALSE)</f>
        <v>0.16001183528230922</v>
      </c>
      <c r="K88">
        <f t="shared" si="1"/>
        <v>2.069580070171078</v>
      </c>
      <c r="L88">
        <f>IFERROR(INDEX(Sheet1!H:H,MATCH(Total!A88,Sheet1!B:B,0)),"")</f>
        <v>160</v>
      </c>
    </row>
    <row r="89" spans="1:12" x14ac:dyDescent="0.3">
      <c r="A89" t="s">
        <v>219</v>
      </c>
      <c r="B89">
        <f>VLOOKUP(Total!A89,ZScores!$A:$K,2,FALSE)</f>
        <v>-2.4333684985858866</v>
      </c>
      <c r="C89">
        <f>VLOOKUP(Total!A89,ZScores!$A:$K,3,FALSE)</f>
        <v>-0.29390631123236843</v>
      </c>
      <c r="D89">
        <f>VLOOKUP(Total!A89,ZScores!$A:$K,4,FALSE)</f>
        <v>-0.61168700298680612</v>
      </c>
      <c r="E89">
        <f>VLOOKUP(Total!A89,ZScores!$A:$K,5,FALSE)</f>
        <v>0.18627651368455816</v>
      </c>
      <c r="F89">
        <f>VLOOKUP(Total!A89,ZScores!$A:$K,6,FALSE)</f>
        <v>0.65354539568434933</v>
      </c>
      <c r="G89">
        <f>VLOOKUP(Total!A89,ZScores!$A:$K,7,FALSE)</f>
        <v>-0.55113122325657016</v>
      </c>
      <c r="H89">
        <f>VLOOKUP(Total!A89,ZScores!$A:$K,8,FALSE)</f>
        <v>0.5924447670097055</v>
      </c>
      <c r="I89">
        <f>VLOOKUP(Total!A89,ZScores!$A:$K,9,FALSE)</f>
        <v>0.7096475115364993</v>
      </c>
      <c r="J89">
        <f>VLOOKUP(Total!A89,ZScores!$A:$K,10,FALSE)</f>
        <v>-0.31314144109010367</v>
      </c>
      <c r="K89">
        <f t="shared" si="1"/>
        <v>-2.0613202892366234</v>
      </c>
      <c r="L89">
        <f>IFERROR(INDEX(Sheet1!H:H,MATCH(Total!A89,Sheet1!B:B,0)),"")</f>
        <v>128.30000000000001</v>
      </c>
    </row>
    <row r="90" spans="1:12" x14ac:dyDescent="0.3">
      <c r="A90" t="s">
        <v>50</v>
      </c>
      <c r="B90">
        <f>VLOOKUP(Total!A90,ZScores!$A:$K,2,FALSE)</f>
        <v>4.244475991840436</v>
      </c>
      <c r="C90">
        <f>VLOOKUP(Total!A90,ZScores!$A:$K,3,FALSE)</f>
        <v>0.28756300955106523</v>
      </c>
      <c r="D90">
        <f>VLOOKUP(Total!A90,ZScores!$A:$K,4,FALSE)</f>
        <v>0.58381971355688578</v>
      </c>
      <c r="E90">
        <f>VLOOKUP(Total!A90,ZScores!$A:$K,5,FALSE)</f>
        <v>0.53290481045492888</v>
      </c>
      <c r="F90">
        <f>VLOOKUP(Total!A90,ZScores!$A:$K,6,FALSE)</f>
        <v>-0.30995523233492772</v>
      </c>
      <c r="G90">
        <f>VLOOKUP(Total!A90,ZScores!$A:$K,7,FALSE)</f>
        <v>-4.6214079749965657E-2</v>
      </c>
      <c r="H90">
        <f>VLOOKUP(Total!A90,ZScores!$A:$K,8,FALSE)</f>
        <v>2.1793503929285598</v>
      </c>
      <c r="I90">
        <f>VLOOKUP(Total!A90,ZScores!$A:$K,9,FALSE)</f>
        <v>-0.36010304422525619</v>
      </c>
      <c r="J90">
        <f>VLOOKUP(Total!A90,ZScores!$A:$K,10,FALSE)</f>
        <v>-0.10613688267717318</v>
      </c>
      <c r="K90">
        <f t="shared" si="1"/>
        <v>7.0057046793445528</v>
      </c>
      <c r="L90">
        <f>IFERROR(INDEX(Sheet1!H:H,MATCH(Total!A90,Sheet1!B:B,0)),"")</f>
        <v>19.3</v>
      </c>
    </row>
    <row r="91" spans="1:12" x14ac:dyDescent="0.3">
      <c r="A91" t="s">
        <v>51</v>
      </c>
      <c r="B91">
        <f>VLOOKUP(Total!A91,ZScores!$A:$K,2,FALSE)</f>
        <v>3.5807143406836026</v>
      </c>
      <c r="C91">
        <f>VLOOKUP(Total!A91,ZScores!$A:$K,3,FALSE)</f>
        <v>1.2179139228045632</v>
      </c>
      <c r="D91">
        <f>VLOOKUP(Total!A91,ZScores!$A:$K,4,FALSE)</f>
        <v>-1.4955445327391936</v>
      </c>
      <c r="E91">
        <f>VLOOKUP(Total!A91,ZScores!$A:$K,5,FALSE)</f>
        <v>8.2781991267999611E-3</v>
      </c>
      <c r="F91">
        <f>VLOOKUP(Total!A91,ZScores!$A:$K,6,FALSE)</f>
        <v>0.50366752021468419</v>
      </c>
      <c r="G91">
        <f>VLOOKUP(Total!A91,ZScores!$A:$K,7,FALSE)</f>
        <v>-1.0453054488162257</v>
      </c>
      <c r="H91">
        <f>VLOOKUP(Total!A91,ZScores!$A:$K,8,FALSE)</f>
        <v>-0.81813801158483157</v>
      </c>
      <c r="I91">
        <f>VLOOKUP(Total!A91,ZScores!$A:$K,9,FALSE)</f>
        <v>0.17477223365562147</v>
      </c>
      <c r="J91">
        <f>VLOOKUP(Total!A91,ZScores!$A:$K,10,FALSE)</f>
        <v>-0.81586679723579225</v>
      </c>
      <c r="K91">
        <f t="shared" si="1"/>
        <v>1.3104914261092282</v>
      </c>
      <c r="L91">
        <f>IFERROR(INDEX(Sheet1!H:H,MATCH(Total!A91,Sheet1!B:B,0)),"")</f>
        <v>127.7</v>
      </c>
    </row>
    <row r="92" spans="1:12" x14ac:dyDescent="0.3">
      <c r="A92" t="s">
        <v>220</v>
      </c>
      <c r="B92">
        <f>VLOOKUP(Total!A92,ZScores!$A:$K,2,FALSE)</f>
        <v>-2.1598182423515553</v>
      </c>
      <c r="C92">
        <f>VLOOKUP(Total!A92,ZScores!$A:$K,3,FALSE)</f>
        <v>-0.10783612858166883</v>
      </c>
      <c r="D92">
        <f>VLOOKUP(Total!A92,ZScores!$A:$K,4,FALSE)</f>
        <v>0.38456859413293693</v>
      </c>
      <c r="E92">
        <f>VLOOKUP(Total!A92,ZScores!$A:$K,5,FALSE)</f>
        <v>0.30806483417144481</v>
      </c>
      <c r="F92">
        <f>VLOOKUP(Total!A92,ZScores!$A:$K,6,FALSE)</f>
        <v>-0.8452333590123039</v>
      </c>
      <c r="G92">
        <f>VLOOKUP(Total!A92,ZScores!$A:$K,7,FALSE)</f>
        <v>0.44796014580969001</v>
      </c>
      <c r="H92">
        <f>VLOOKUP(Total!A92,ZScores!$A:$K,8,FALSE)</f>
        <v>0.23979907236107117</v>
      </c>
      <c r="I92">
        <f>VLOOKUP(Total!A92,ZScores!$A:$K,9,FALSE)</f>
        <v>-0.51292455219122124</v>
      </c>
      <c r="J92">
        <f>VLOOKUP(Total!A92,ZScores!$A:$K,10,FALSE)</f>
        <v>1.2541787868935146</v>
      </c>
      <c r="K92">
        <f t="shared" si="1"/>
        <v>-0.99124084876809149</v>
      </c>
      <c r="L92" t="str">
        <f>IFERROR(INDEX(Sheet1!H:H,MATCH(Total!A92,Sheet1!B:B,0)),"")</f>
        <v/>
      </c>
    </row>
    <row r="93" spans="1:12" x14ac:dyDescent="0.3">
      <c r="A93" t="s">
        <v>52</v>
      </c>
      <c r="B93">
        <f>VLOOKUP(Total!A93,ZScores!$A:$K,2,FALSE)</f>
        <v>-8.0031735393477729E-2</v>
      </c>
      <c r="C93">
        <f>VLOOKUP(Total!A93,ZScores!$A:$K,3,FALSE)</f>
        <v>2.3110762458774232</v>
      </c>
      <c r="D93">
        <f>VLOOKUP(Total!A93,ZScores!$A:$K,4,FALSE)</f>
        <v>-1.7356676766603625</v>
      </c>
      <c r="E93">
        <f>VLOOKUP(Total!A93,ZScores!$A:$K,5,FALSE)</f>
        <v>3.961714448778058</v>
      </c>
      <c r="F93">
        <f>VLOOKUP(Total!A93,ZScores!$A:$K,6,FALSE)</f>
        <v>1.8739795245087671</v>
      </c>
      <c r="G93">
        <f>VLOOKUP(Total!A93,ZScores!$A:$K,7,FALSE)</f>
        <v>-0.86267584371809214</v>
      </c>
      <c r="H93">
        <f>VLOOKUP(Total!A93,ZScores!$A:$K,8,FALSE)</f>
        <v>-0.64181516426051466</v>
      </c>
      <c r="I93">
        <f>VLOOKUP(Total!A93,ZScores!$A:$K,9,FALSE)</f>
        <v>3.3076131469579053</v>
      </c>
      <c r="J93">
        <f>VLOOKUP(Total!A93,ZScores!$A:$K,10,FALSE)</f>
        <v>0.92888590938748028</v>
      </c>
      <c r="K93">
        <f t="shared" si="1"/>
        <v>9.0630788554771868</v>
      </c>
      <c r="L93">
        <f>IFERROR(INDEX(Sheet1!H:H,MATCH(Total!A93,Sheet1!B:B,0)),"")</f>
        <v>31.7</v>
      </c>
    </row>
    <row r="94" spans="1:12" x14ac:dyDescent="0.3">
      <c r="A94" t="s">
        <v>53</v>
      </c>
      <c r="B94">
        <f>VLOOKUP(Total!A94,ZScores!$A:$K,2,FALSE)</f>
        <v>0.29408846798582827</v>
      </c>
      <c r="C94">
        <f>VLOOKUP(Total!A94,ZScores!$A:$K,3,FALSE)</f>
        <v>-0.64278790370243022</v>
      </c>
      <c r="D94">
        <f>VLOOKUP(Total!A94,ZScores!$A:$K,4,FALSE)</f>
        <v>0.28238853288988658</v>
      </c>
      <c r="E94">
        <f>VLOOKUP(Total!A94,ZScores!$A:$K,5,FALSE)</f>
        <v>9.259319023310647E-2</v>
      </c>
      <c r="F94">
        <f>VLOOKUP(Total!A94,ZScores!$A:$K,6,FALSE)</f>
        <v>0.6749565207514443</v>
      </c>
      <c r="G94">
        <f>VLOOKUP(Total!A94,ZScores!$A:$K,7,FALSE)</f>
        <v>-0.34701578226453866</v>
      </c>
      <c r="H94">
        <f>VLOOKUP(Total!A94,ZScores!$A:$K,8,FALSE)</f>
        <v>-0.11284662228756309</v>
      </c>
      <c r="I94">
        <f>VLOOKUP(Total!A94,ZScores!$A:$K,9,FALSE)</f>
        <v>0.17477223365562147</v>
      </c>
      <c r="J94">
        <f>VLOOKUP(Total!A94,ZScores!$A:$K,10,FALSE)</f>
        <v>-0.75672263768924086</v>
      </c>
      <c r="K94">
        <f t="shared" si="1"/>
        <v>-0.34057400042788577</v>
      </c>
      <c r="L94">
        <f>IFERROR(INDEX(Sheet1!H:H,MATCH(Total!A94,Sheet1!B:B,0)),"")</f>
        <v>48.7</v>
      </c>
    </row>
    <row r="95" spans="1:12" x14ac:dyDescent="0.3">
      <c r="A95" t="s">
        <v>54</v>
      </c>
      <c r="B95">
        <f>VLOOKUP(Total!A95,ZScores!$A:$K,2,FALSE)</f>
        <v>1.2796739500065806</v>
      </c>
      <c r="C95">
        <f>VLOOKUP(Total!A95,ZScores!$A:$K,3,FALSE)</f>
        <v>0.47363319220176486</v>
      </c>
      <c r="D95">
        <f>VLOOKUP(Total!A95,ZScores!$A:$K,4,FALSE)</f>
        <v>1.4676772433092733</v>
      </c>
      <c r="E95">
        <f>VLOOKUP(Total!A95,ZScores!$A:$K,5,FALSE)</f>
        <v>-1.9826797908635542E-2</v>
      </c>
      <c r="F95">
        <f>VLOOKUP(Total!A95,ZScores!$A:$K,6,FALSE)</f>
        <v>-1.2092224851529194</v>
      </c>
      <c r="G95">
        <f>VLOOKUP(Total!A95,ZScores!$A:$K,7,FALSE)</f>
        <v>-0.34701578226453866</v>
      </c>
      <c r="H95">
        <f>VLOOKUP(Total!A95,ZScores!$A:$K,8,FALSE)</f>
        <v>-0.99446085890914893</v>
      </c>
      <c r="I95">
        <f>VLOOKUP(Total!A95,ZScores!$A:$K,9,FALSE)</f>
        <v>-0.4365137982082386</v>
      </c>
      <c r="J95">
        <f>VLOOKUP(Total!A95,ZScores!$A:$K,10,FALSE)</f>
        <v>-0.5201459995030342</v>
      </c>
      <c r="K95">
        <f t="shared" si="1"/>
        <v>-0.30620133642889663</v>
      </c>
      <c r="L95">
        <f>IFERROR(INDEX(Sheet1!H:H,MATCH(Total!A95,Sheet1!B:B,0)),"")</f>
        <v>110.3</v>
      </c>
    </row>
    <row r="96" spans="1:12" x14ac:dyDescent="0.3">
      <c r="A96" t="s">
        <v>55</v>
      </c>
      <c r="B96">
        <f>VLOOKUP(Total!A96,ZScores!$A:$K,2,FALSE)</f>
        <v>0.96187291702846045</v>
      </c>
      <c r="C96">
        <f>VLOOKUP(Total!A96,ZScores!$A:$K,3,FALSE)</f>
        <v>-0.27064753840103101</v>
      </c>
      <c r="D96">
        <f>VLOOKUP(Total!A96,ZScores!$A:$K,4,FALSE)</f>
        <v>-1.7356676766603625</v>
      </c>
      <c r="E96">
        <f>VLOOKUP(Total!A96,ZScores!$A:$K,5,FALSE)</f>
        <v>0.38301149293260617</v>
      </c>
      <c r="F96">
        <f>VLOOKUP(Total!A96,ZScores!$A:$K,6,FALSE)</f>
        <v>1.4885792733010561</v>
      </c>
      <c r="G96">
        <f>VLOOKUP(Total!A96,ZScores!$A:$K,7,FALSE)</f>
        <v>-0.46518787968097797</v>
      </c>
      <c r="H96">
        <f>VLOOKUP(Total!A96,ZScores!$A:$K,8,FALSE)</f>
        <v>-0.99446085890914893</v>
      </c>
      <c r="I96">
        <f>VLOOKUP(Total!A96,ZScores!$A:$K,9,FALSE)</f>
        <v>0.7096475115364993</v>
      </c>
      <c r="J96">
        <f>VLOOKUP(Total!A96,ZScores!$A:$K,10,FALSE)</f>
        <v>0.27830015437541261</v>
      </c>
      <c r="K96">
        <f t="shared" si="1"/>
        <v>0.3554473955225142</v>
      </c>
      <c r="L96">
        <f>IFERROR(INDEX(Sheet1!H:H,MATCH(Total!A96,Sheet1!B:B,0)),"")</f>
        <v>124</v>
      </c>
    </row>
    <row r="97" spans="1:12" x14ac:dyDescent="0.3">
      <c r="A97" t="s">
        <v>221</v>
      </c>
      <c r="B97">
        <f>VLOOKUP(Total!A97,ZScores!$A:$K,2,FALSE)</f>
        <v>-3.1614949159155037</v>
      </c>
      <c r="C97">
        <f>VLOOKUP(Total!A97,ZScores!$A:$K,3,FALSE)</f>
        <v>-0.10783612858166883</v>
      </c>
      <c r="D97">
        <f>VLOOKUP(Total!A97,ZScores!$A:$K,4,FALSE)</f>
        <v>0.5071846676245978</v>
      </c>
      <c r="E97">
        <f>VLOOKUP(Total!A97,ZScores!$A:$K,5,FALSE)</f>
        <v>0.15817151664912266</v>
      </c>
      <c r="F97">
        <f>VLOOKUP(Total!A97,ZScores!$A:$K,6,FALSE)</f>
        <v>-0.8238222339452087</v>
      </c>
      <c r="G97">
        <f>VLOOKUP(Total!A97,ZScores!$A:$K,7,FALSE)</f>
        <v>-0.76598958219555091</v>
      </c>
      <c r="H97">
        <f>VLOOKUP(Total!A97,ZScores!$A:$K,8,FALSE)</f>
        <v>-0.11284662228756309</v>
      </c>
      <c r="I97">
        <f>VLOOKUP(Total!A97,ZScores!$A:$K,9,FALSE)</f>
        <v>-1.1242105840550816</v>
      </c>
      <c r="J97">
        <f>VLOOKUP(Total!A97,ZScores!$A:$K,10,FALSE)</f>
        <v>-0.78629471746251656</v>
      </c>
      <c r="K97">
        <f t="shared" si="1"/>
        <v>-6.2171386001693723</v>
      </c>
      <c r="L97" t="str">
        <f>IFERROR(INDEX(Sheet1!H:H,MATCH(Total!A97,Sheet1!B:B,0)),"")</f>
        <v/>
      </c>
    </row>
    <row r="98" spans="1:12" x14ac:dyDescent="0.3">
      <c r="A98" t="s">
        <v>222</v>
      </c>
      <c r="B98">
        <f>VLOOKUP(Total!A98,ZScores!$A:$K,2,FALSE)</f>
        <v>-0.75988457809350696</v>
      </c>
      <c r="C98">
        <f>VLOOKUP(Total!A98,ZScores!$A:$K,3,FALSE)</f>
        <v>1.1481376043105509</v>
      </c>
      <c r="D98">
        <f>VLOOKUP(Total!A98,ZScores!$A:$K,4,FALSE)</f>
        <v>-0.5043979386816031</v>
      </c>
      <c r="E98">
        <f>VLOOKUP(Total!A98,ZScores!$A:$K,5,FALSE)</f>
        <v>2.584569594041719</v>
      </c>
      <c r="F98">
        <f>VLOOKUP(Total!A98,ZScores!$A:$K,6,FALSE)</f>
        <v>0.13967839407406815</v>
      </c>
      <c r="G98">
        <f>VLOOKUP(Total!A98,ZScores!$A:$K,7,FALSE)</f>
        <v>-1.0560483667631748</v>
      </c>
      <c r="H98">
        <f>VLOOKUP(Total!A98,ZScores!$A:$K,8,FALSE)</f>
        <v>-1.1707837062334661</v>
      </c>
      <c r="I98">
        <f>VLOOKUP(Total!A98,ZScores!$A:$K,9,FALSE)</f>
        <v>1.9322195752642199</v>
      </c>
      <c r="J98">
        <f>VLOOKUP(Total!A98,ZScores!$A:$K,10,FALSE)</f>
        <v>-1.1115875949685503</v>
      </c>
      <c r="K98">
        <f t="shared" si="1"/>
        <v>1.2019029829502565</v>
      </c>
      <c r="L98">
        <f>IFERROR(INDEX(Sheet1!H:H,MATCH(Total!A98,Sheet1!B:B,0)),"")</f>
        <v>122.5</v>
      </c>
    </row>
    <row r="99" spans="1:12" x14ac:dyDescent="0.3">
      <c r="A99" t="s">
        <v>223</v>
      </c>
      <c r="B99">
        <f>VLOOKUP(Total!A99,ZScores!$A:$K,2,FALSE)</f>
        <v>-0.60299546054734632</v>
      </c>
      <c r="C99">
        <f>VLOOKUP(Total!A99,ZScores!$A:$K,3,FALSE)</f>
        <v>-0.68930544936510507</v>
      </c>
      <c r="D99">
        <f>VLOOKUP(Total!A99,ZScores!$A:$K,4,FALSE)</f>
        <v>0.16488146246037827</v>
      </c>
      <c r="E99">
        <f>VLOOKUP(Total!A99,ZScores!$A:$K,5,FALSE)</f>
        <v>1.1605830775796546</v>
      </c>
      <c r="F99">
        <f>VLOOKUP(Total!A99,ZScores!$A:$K,6,FALSE)</f>
        <v>-0.97370010941487406</v>
      </c>
      <c r="G99">
        <f>VLOOKUP(Total!A99,ZScores!$A:$K,7,FALSE)</f>
        <v>1.6296811199740837</v>
      </c>
      <c r="H99">
        <f>VLOOKUP(Total!A99,ZScores!$A:$K,8,FALSE)</f>
        <v>0.41612191968538853</v>
      </c>
      <c r="I99">
        <f>VLOOKUP(Total!A99,ZScores!$A:$K,9,FALSE)</f>
        <v>-0.97138907608911629</v>
      </c>
      <c r="J99">
        <f>VLOOKUP(Total!A99,ZScores!$A:$K,10,FALSE)</f>
        <v>0.18958391505558495</v>
      </c>
      <c r="K99">
        <f t="shared" si="1"/>
        <v>0.32346139933864826</v>
      </c>
      <c r="L99" t="str">
        <f>IFERROR(INDEX(Sheet1!H:H,MATCH(Total!A99,Sheet1!B:B,0)),"")</f>
        <v/>
      </c>
    </row>
    <row r="100" spans="1:12" x14ac:dyDescent="0.3">
      <c r="A100" t="s">
        <v>56</v>
      </c>
      <c r="B100">
        <f>VLOOKUP(Total!A100,ZScores!$A:$K,2,FALSE)</f>
        <v>-0.18060168253845246</v>
      </c>
      <c r="C100">
        <f>VLOOKUP(Total!A100,ZScores!$A:$K,3,FALSE)</f>
        <v>-1.1312221331605166</v>
      </c>
      <c r="D100">
        <f>VLOOKUP(Total!A100,ZScores!$A:$K,4,FALSE)</f>
        <v>1.1764640687665788</v>
      </c>
      <c r="E100">
        <f>VLOOKUP(Total!A100,ZScores!$A:$K,5,FALSE)</f>
        <v>-1.2564466674677968</v>
      </c>
      <c r="F100">
        <f>VLOOKUP(Total!A100,ZScores!$A:$K,6,FALSE)</f>
        <v>-0.50265535793878302</v>
      </c>
      <c r="G100">
        <f>VLOOKUP(Total!A100,ZScores!$A:$K,7,FALSE)</f>
        <v>-0.6478174847791115</v>
      </c>
      <c r="H100">
        <f>VLOOKUP(Total!A100,ZScores!$A:$K,8,FALSE)</f>
        <v>0.41612191968538853</v>
      </c>
      <c r="I100">
        <f>VLOOKUP(Total!A100,ZScores!$A:$K,9,FALSE)</f>
        <v>1.5501658053493073</v>
      </c>
      <c r="J100">
        <f>VLOOKUP(Total!A100,ZScores!$A:$K,10,FALSE)</f>
        <v>-0.40185768040993131</v>
      </c>
      <c r="K100">
        <f t="shared" si="1"/>
        <v>-0.97784921249331658</v>
      </c>
      <c r="L100">
        <f>IFERROR(INDEX(Sheet1!H:H,MATCH(Total!A100,Sheet1!B:B,0)),"")</f>
        <v>176.7</v>
      </c>
    </row>
    <row r="101" spans="1:12" x14ac:dyDescent="0.3">
      <c r="A101" t="s">
        <v>57</v>
      </c>
      <c r="B101">
        <f>VLOOKUP(Total!A101,ZScores!$A:$K,2,FALSE)</f>
        <v>1.8147060688178462</v>
      </c>
      <c r="C101">
        <f>VLOOKUP(Total!A101,ZScores!$A:$K,3,FALSE)</f>
        <v>-3.8059810087656479E-2</v>
      </c>
      <c r="D101">
        <f>VLOOKUP(Total!A101,ZScores!$A:$K,4,FALSE)</f>
        <v>0.37945959107078442</v>
      </c>
      <c r="E101">
        <f>VLOOKUP(Total!A101,ZScores!$A:$K,5,FALSE)</f>
        <v>0.27059150479086469</v>
      </c>
      <c r="F101">
        <f>VLOOKUP(Total!A101,ZScores!$A:$K,6,FALSE)</f>
        <v>0.65354539568434933</v>
      </c>
      <c r="G101">
        <f>VLOOKUP(Total!A101,ZScores!$A:$K,7,FALSE)</f>
        <v>1.5115090225576442</v>
      </c>
      <c r="H101">
        <f>VLOOKUP(Total!A101,ZScores!$A:$K,8,FALSE)</f>
        <v>0.76876761433402274</v>
      </c>
      <c r="I101">
        <f>VLOOKUP(Total!A101,ZScores!$A:$K,9,FALSE)</f>
        <v>1.091701281451412</v>
      </c>
      <c r="J101">
        <f>VLOOKUP(Total!A101,ZScores!$A:$K,10,FALSE)</f>
        <v>2.9397873339702358</v>
      </c>
      <c r="K101">
        <f t="shared" si="1"/>
        <v>9.3920080025895025</v>
      </c>
      <c r="L101">
        <f>IFERROR(INDEX(Sheet1!H:H,MATCH(Total!A101,Sheet1!B:B,0)),"")</f>
        <v>29</v>
      </c>
    </row>
    <row r="102" spans="1:12" x14ac:dyDescent="0.3">
      <c r="A102" t="s">
        <v>172</v>
      </c>
      <c r="B102">
        <f>VLOOKUP(Total!A102,ZScores!$A:$K,2,FALSE)</f>
        <v>-1.1822783561024008</v>
      </c>
      <c r="C102">
        <f>VLOOKUP(Total!A102,ZScores!$A:$K,3,FALSE)</f>
        <v>-0.64278790370243022</v>
      </c>
      <c r="D102">
        <f>VLOOKUP(Total!A102,ZScores!$A:$K,4,FALSE)</f>
        <v>-0.40732688050070492</v>
      </c>
      <c r="E102">
        <f>VLOOKUP(Total!A102,ZScores!$A:$K,5,FALSE)</f>
        <v>-0.21656177715668382</v>
      </c>
      <c r="F102">
        <f>VLOOKUP(Total!A102,ZScores!$A:$K,6,FALSE)</f>
        <v>1.574223773569436</v>
      </c>
      <c r="G102">
        <f>VLOOKUP(Total!A102,ZScores!$A:$K,7,FALSE)</f>
        <v>-0.71227499246080561</v>
      </c>
      <c r="H102">
        <f>VLOOKUP(Total!A102,ZScores!$A:$K,8,FALSE)</f>
        <v>-0.99446085890914893</v>
      </c>
      <c r="I102">
        <f>VLOOKUP(Total!A102,ZScores!$A:$K,9,FALSE)</f>
        <v>-0.13087078227630858</v>
      </c>
      <c r="J102">
        <f>VLOOKUP(Total!A102,ZScores!$A:$K,10,FALSE)</f>
        <v>-4.6992723130621243E-2</v>
      </c>
      <c r="K102">
        <f t="shared" si="1"/>
        <v>-2.7593305006696682</v>
      </c>
      <c r="L102">
        <f>IFERROR(INDEX(Sheet1!H:H,MATCH(Total!A102,Sheet1!B:B,0)),"")</f>
        <v>182.7</v>
      </c>
    </row>
    <row r="103" spans="1:12" x14ac:dyDescent="0.3">
      <c r="A103" t="s">
        <v>224</v>
      </c>
      <c r="B103">
        <f>VLOOKUP(Total!A103,ZScores!$A:$K,2,FALSE)</f>
        <v>-3.1758160763889862E-2</v>
      </c>
      <c r="C103">
        <f>VLOOKUP(Total!A103,ZScores!$A:$K,3,FALSE)</f>
        <v>0.68296214768380192</v>
      </c>
      <c r="D103">
        <f>VLOOKUP(Total!A103,ZScores!$A:$K,4,FALSE)</f>
        <v>-0.33069183456841694</v>
      </c>
      <c r="E103">
        <f>VLOOKUP(Total!A103,ZScores!$A:$K,5,FALSE)</f>
        <v>1.2074247393053805</v>
      </c>
      <c r="F103">
        <f>VLOOKUP(Total!A103,ZScores!$A:$K,6,FALSE)</f>
        <v>-0.52406648300587821</v>
      </c>
      <c r="G103">
        <f>VLOOKUP(Total!A103,ZScores!$A:$K,7,FALSE)</f>
        <v>-0.74450374630165284</v>
      </c>
      <c r="H103">
        <f>VLOOKUP(Total!A103,ZScores!$A:$K,8,FALSE)</f>
        <v>-0.81813801158483157</v>
      </c>
      <c r="I103">
        <f>VLOOKUP(Total!A103,ZScores!$A:$K,9,FALSE)</f>
        <v>-5.4460028293325975E-2</v>
      </c>
      <c r="J103">
        <f>VLOOKUP(Total!A103,ZScores!$A:$K,10,FALSE)</f>
        <v>-0.93415511632889559</v>
      </c>
      <c r="K103">
        <f t="shared" si="1"/>
        <v>-1.5473864938577084</v>
      </c>
      <c r="L103" t="str">
        <f>IFERROR(INDEX(Sheet1!H:H,MATCH(Total!A103,Sheet1!B:B,0)),"")</f>
        <v/>
      </c>
    </row>
    <row r="104" spans="1:12" x14ac:dyDescent="0.3">
      <c r="A104" t="s">
        <v>58</v>
      </c>
      <c r="B104">
        <f>VLOOKUP(Total!A104,ZScores!$A:$K,2,FALSE)</f>
        <v>0.53947913901956668</v>
      </c>
      <c r="C104">
        <f>VLOOKUP(Total!A104,ZScores!$A:$K,3,FALSE)</f>
        <v>-0.31716508406370586</v>
      </c>
      <c r="D104">
        <f>VLOOKUP(Total!A104,ZScores!$A:$K,4,FALSE)</f>
        <v>-8.5459687585095589E-2</v>
      </c>
      <c r="E104">
        <f>VLOOKUP(Total!A104,ZScores!$A:$K,5,FALSE)</f>
        <v>0.75774478673841295</v>
      </c>
      <c r="F104">
        <f>VLOOKUP(Total!A104,ZScores!$A:$K,6,FALSE)</f>
        <v>0.41802301994630392</v>
      </c>
      <c r="G104">
        <f>VLOOKUP(Total!A104,ZScores!$A:$K,7,FALSE)</f>
        <v>1.414822761035103</v>
      </c>
      <c r="H104">
        <f>VLOOKUP(Total!A104,ZScores!$A:$K,8,FALSE)</f>
        <v>-0.99446085890914893</v>
      </c>
      <c r="I104">
        <f>VLOOKUP(Total!A104,ZScores!$A:$K,9,FALSE)</f>
        <v>-0.66574606015718618</v>
      </c>
      <c r="J104">
        <f>VLOOKUP(Total!A104,ZScores!$A:$K,10,FALSE)</f>
        <v>1.215143641593017E-2</v>
      </c>
      <c r="K104">
        <f t="shared" si="1"/>
        <v>1.0793894524401801</v>
      </c>
      <c r="L104">
        <f>IFERROR(INDEX(Sheet1!H:H,MATCH(Total!A104,Sheet1!B:B,0)),"")</f>
        <v>35</v>
      </c>
    </row>
    <row r="105" spans="1:12" x14ac:dyDescent="0.3">
      <c r="A105" t="s">
        <v>59</v>
      </c>
      <c r="B105">
        <f>VLOOKUP(Total!A105,ZScores!$A:$K,2,FALSE)</f>
        <v>0.19754131872665254</v>
      </c>
      <c r="C105">
        <f>VLOOKUP(Total!A105,ZScores!$A:$K,3,FALSE)</f>
        <v>-0.57301158520841788</v>
      </c>
      <c r="D105">
        <f>VLOOKUP(Total!A105,ZScores!$A:$K,4,FALSE)</f>
        <v>0.71154479011069882</v>
      </c>
      <c r="E105">
        <f>VLOOKUP(Total!A105,ZScores!$A:$K,5,FALSE)</f>
        <v>-0.38519175936929684</v>
      </c>
      <c r="F105">
        <f>VLOOKUP(Total!A105,ZScores!$A:$K,6,FALSE)</f>
        <v>-0.73817773367682871</v>
      </c>
      <c r="G105">
        <f>VLOOKUP(Total!A105,ZScores!$A:$K,7,FALSE)</f>
        <v>-0.23958660279504834</v>
      </c>
      <c r="H105">
        <f>VLOOKUP(Total!A105,ZScores!$A:$K,8,FALSE)</f>
        <v>6.3476225036754236E-2</v>
      </c>
      <c r="I105">
        <f>VLOOKUP(Total!A105,ZScores!$A:$K,9,FALSE)</f>
        <v>-0.89497832210613382</v>
      </c>
      <c r="J105">
        <f>VLOOKUP(Total!A105,ZScores!$A:$K,10,FALSE)</f>
        <v>-1.0524434354219989</v>
      </c>
      <c r="K105">
        <f t="shared" si="1"/>
        <v>-2.9108271047036189</v>
      </c>
      <c r="L105" t="str">
        <f>IFERROR(INDEX(Sheet1!H:H,MATCH(Total!A105,Sheet1!B:B,0)),"")</f>
        <v/>
      </c>
    </row>
    <row r="106" spans="1:12" x14ac:dyDescent="0.3">
      <c r="A106" t="s">
        <v>60</v>
      </c>
      <c r="B106">
        <f>VLOOKUP(Total!A106,ZScores!$A:$K,2,FALSE)</f>
        <v>2.8767247106687792</v>
      </c>
      <c r="C106">
        <f>VLOOKUP(Total!A106,ZScores!$A:$K,3,FALSE)</f>
        <v>1.4272428782866002</v>
      </c>
      <c r="D106">
        <f>VLOOKUP(Total!A106,ZScores!$A:$K,4,FALSE)</f>
        <v>0.80861584829159694</v>
      </c>
      <c r="E106">
        <f>VLOOKUP(Total!A106,ZScores!$A:$K,5,FALSE)</f>
        <v>2.359729617758235</v>
      </c>
      <c r="F106">
        <f>VLOOKUP(Total!A106,ZScores!$A:$K,6,FALSE)</f>
        <v>-0.30995523233492772</v>
      </c>
      <c r="G106">
        <f>VLOOKUP(Total!A106,ZScores!$A:$K,7,FALSE)</f>
        <v>3.2411188120164383</v>
      </c>
      <c r="H106">
        <f>VLOOKUP(Total!A106,ZScores!$A:$K,8,FALSE)</f>
        <v>1.4740590036312913</v>
      </c>
      <c r="I106">
        <f>VLOOKUP(Total!A106,ZScores!$A:$K,9,FALSE)</f>
        <v>2.1950725689656447E-2</v>
      </c>
      <c r="J106">
        <f>VLOOKUP(Total!A106,ZScores!$A:$K,10,FALSE)</f>
        <v>0.75145343074782545</v>
      </c>
      <c r="K106">
        <f t="shared" si="1"/>
        <v>12.650939794755494</v>
      </c>
      <c r="L106">
        <f>IFERROR(INDEX(Sheet1!H:H,MATCH(Total!A106,Sheet1!B:B,0)),"")</f>
        <v>3</v>
      </c>
    </row>
    <row r="107" spans="1:12" x14ac:dyDescent="0.3">
      <c r="A107" t="s">
        <v>225</v>
      </c>
      <c r="B107">
        <f>VLOOKUP(Total!A107,ZScores!$A:$K,2,FALSE)</f>
        <v>-2.3006161683545199</v>
      </c>
      <c r="C107">
        <f>VLOOKUP(Total!A107,ZScores!$A:$K,3,FALSE)</f>
        <v>0.89229110316583893</v>
      </c>
      <c r="D107">
        <f>VLOOKUP(Total!A107,ZScores!$A:$K,4,FALSE)</f>
        <v>0.29260653901419165</v>
      </c>
      <c r="E107">
        <f>VLOOKUP(Total!A107,ZScores!$A:$K,5,FALSE)</f>
        <v>-0.47887508282074825</v>
      </c>
      <c r="F107">
        <f>VLOOKUP(Total!A107,ZScores!$A:$K,6,FALSE)</f>
        <v>-0.65253323340844838</v>
      </c>
      <c r="G107">
        <f>VLOOKUP(Total!A107,ZScores!$A:$K,7,FALSE)</f>
        <v>-0.95936210524063348</v>
      </c>
      <c r="H107">
        <f>VLOOKUP(Total!A107,ZScores!$A:$K,8,FALSE)</f>
        <v>0.5924447670097055</v>
      </c>
      <c r="I107">
        <f>VLOOKUP(Total!A107,ZScores!$A:$K,9,FALSE)</f>
        <v>0.86246901950246413</v>
      </c>
      <c r="J107">
        <f>VLOOKUP(Total!A107,ZScores!$A:$K,10,FALSE)</f>
        <v>-0.46100183995648275</v>
      </c>
      <c r="K107">
        <f t="shared" si="1"/>
        <v>-2.2125770010886328</v>
      </c>
      <c r="L107" t="str">
        <f>IFERROR(INDEX(Sheet1!H:H,MATCH(Total!A107,Sheet1!B:B,0)),"")</f>
        <v/>
      </c>
    </row>
    <row r="108" spans="1:12" x14ac:dyDescent="0.3">
      <c r="A108" t="s">
        <v>226</v>
      </c>
      <c r="B108">
        <f>VLOOKUP(Total!A108,ZScores!$A:$K,2,FALSE)</f>
        <v>-2.183955029666349</v>
      </c>
      <c r="C108">
        <f>VLOOKUP(Total!A108,ZScores!$A:$K,3,FALSE)</f>
        <v>2.0784885175640491</v>
      </c>
      <c r="D108">
        <f>VLOOKUP(Total!A108,ZScores!$A:$K,4,FALSE)</f>
        <v>-1.6692506368523796</v>
      </c>
      <c r="E108">
        <f>VLOOKUP(Total!A108,ZScores!$A:$K,5,FALSE)</f>
        <v>1.4510013802791548</v>
      </c>
      <c r="F108">
        <f>VLOOKUP(Total!A108,ZScores!$A:$K,6,FALSE)</f>
        <v>0.63213427061725436</v>
      </c>
      <c r="G108">
        <f>VLOOKUP(Total!A108,ZScores!$A:$K,7,FALSE)</f>
        <v>-0.51890246941572316</v>
      </c>
      <c r="H108">
        <f>VLOOKUP(Total!A108,ZScores!$A:$K,8,FALSE)</f>
        <v>-0.28916946961188045</v>
      </c>
      <c r="I108">
        <f>VLOOKUP(Total!A108,ZScores!$A:$K,9,FALSE)</f>
        <v>1.3209335434003593</v>
      </c>
      <c r="J108">
        <f>VLOOKUP(Total!A108,ZScores!$A:$K,10,FALSE)</f>
        <v>-0.90458303655561989</v>
      </c>
      <c r="K108">
        <f t="shared" si="1"/>
        <v>-8.3302930241134665E-2</v>
      </c>
      <c r="L108">
        <f>IFERROR(INDEX(Sheet1!H:H,MATCH(Total!A108,Sheet1!B:B,0)),"")</f>
        <v>149</v>
      </c>
    </row>
    <row r="109" spans="1:12" x14ac:dyDescent="0.3">
      <c r="A109" t="s">
        <v>227</v>
      </c>
      <c r="B109">
        <f>VLOOKUP(Total!A109,ZScores!$A:$K,2,FALSE)</f>
        <v>-1.9948835290337967</v>
      </c>
      <c r="C109">
        <f>VLOOKUP(Total!A109,ZScores!$A:$K,3,FALSE)</f>
        <v>0.12475159973170309</v>
      </c>
      <c r="D109">
        <f>VLOOKUP(Total!A109,ZScores!$A:$K,4,FALSE)</f>
        <v>0.81883385441590206</v>
      </c>
      <c r="E109">
        <f>VLOOKUP(Total!A109,ZScores!$A:$K,5,FALSE)</f>
        <v>1.1605830775796546</v>
      </c>
      <c r="F109">
        <f>VLOOKUP(Total!A109,ZScores!$A:$K,6,FALSE)</f>
        <v>-1.0165223595490642</v>
      </c>
      <c r="G109">
        <f>VLOOKUP(Total!A109,ZScores!$A:$K,7,FALSE)</f>
        <v>0.21161595097681099</v>
      </c>
      <c r="H109">
        <f>VLOOKUP(Total!A109,ZScores!$A:$K,8,FALSE)</f>
        <v>0.41612191968538853</v>
      </c>
      <c r="I109">
        <f>VLOOKUP(Total!A109,ZScores!$A:$K,9,FALSE)</f>
        <v>-0.66574606015718618</v>
      </c>
      <c r="J109">
        <f>VLOOKUP(Total!A109,ZScores!$A:$K,10,FALSE)</f>
        <v>1.215143641593017E-2</v>
      </c>
      <c r="K109">
        <f t="shared" si="1"/>
        <v>-0.93309410993465758</v>
      </c>
      <c r="L109" t="str">
        <f>IFERROR(INDEX(Sheet1!H:H,MATCH(Total!A109,Sheet1!B:B,0)),"")</f>
        <v/>
      </c>
    </row>
    <row r="110" spans="1:12" x14ac:dyDescent="0.3">
      <c r="A110" t="s">
        <v>61</v>
      </c>
      <c r="B110">
        <f>VLOOKUP(Total!A110,ZScores!$A:$K,2,FALSE)</f>
        <v>1.8830936328764292</v>
      </c>
      <c r="C110">
        <f>VLOOKUP(Total!A110,ZScores!$A:$K,3,FALSE)</f>
        <v>0.91554987599717641</v>
      </c>
      <c r="D110">
        <f>VLOOKUP(Total!A110,ZScores!$A:$K,4,FALSE)</f>
        <v>0.4816396523138351</v>
      </c>
      <c r="E110">
        <f>VLOOKUP(Total!A110,ZScores!$A:$K,5,FALSE)</f>
        <v>-0.67561006206879681</v>
      </c>
      <c r="F110">
        <f>VLOOKUP(Total!A110,ZScores!$A:$K,6,FALSE)</f>
        <v>-1.2306336102200146</v>
      </c>
      <c r="G110">
        <f>VLOOKUP(Total!A110,ZScores!$A:$K,7,FALSE)</f>
        <v>-0.20735784895420115</v>
      </c>
      <c r="H110">
        <f>VLOOKUP(Total!A110,ZScores!$A:$K,8,FALSE)</f>
        <v>1.826704698279926</v>
      </c>
      <c r="I110">
        <f>VLOOKUP(Total!A110,ZScores!$A:$K,9,FALSE)</f>
        <v>-0.89497832210613382</v>
      </c>
      <c r="J110">
        <f>VLOOKUP(Total!A110,ZScores!$A:$K,10,FALSE)</f>
        <v>-0.5201459995030342</v>
      </c>
      <c r="K110">
        <f t="shared" si="1"/>
        <v>1.5782620166151864</v>
      </c>
      <c r="L110">
        <f>IFERROR(INDEX(Sheet1!H:H,MATCH(Total!A110,Sheet1!B:B,0)),"")</f>
        <v>75.7</v>
      </c>
    </row>
    <row r="111" spans="1:12" x14ac:dyDescent="0.3">
      <c r="A111" t="s">
        <v>228</v>
      </c>
      <c r="B111">
        <f>VLOOKUP(Total!A111,ZScores!$A:$K,2,FALSE)</f>
        <v>0.55959312844856157</v>
      </c>
      <c r="C111">
        <f>VLOOKUP(Total!A111,ZScores!$A:$K,3,FALSE)</f>
        <v>1.7761244707566621</v>
      </c>
      <c r="D111">
        <f>VLOOKUP(Total!A111,ZScores!$A:$K,4,FALSE)</f>
        <v>1.207118087139494</v>
      </c>
      <c r="E111">
        <f>VLOOKUP(Total!A111,ZScores!$A:$K,5,FALSE)</f>
        <v>-0.7786617178653934</v>
      </c>
      <c r="F111">
        <f>VLOOKUP(Total!A111,ZScores!$A:$K,6,FALSE)</f>
        <v>-0.65253323340844838</v>
      </c>
      <c r="G111">
        <f>VLOOKUP(Total!A111,ZScores!$A:$K,7,FALSE)</f>
        <v>-0.50815955146877412</v>
      </c>
      <c r="H111">
        <f>VLOOKUP(Total!A111,ZScores!$A:$K,8,FALSE)</f>
        <v>-1.1707837062334661</v>
      </c>
      <c r="I111">
        <f>VLOOKUP(Total!A111,ZScores!$A:$K,9,FALSE)</f>
        <v>-0.66574606015718618</v>
      </c>
      <c r="J111">
        <f>VLOOKUP(Total!A111,ZScores!$A:$K,10,FALSE)</f>
        <v>-0.16528104222372461</v>
      </c>
      <c r="K111">
        <f t="shared" si="1"/>
        <v>-0.39832962501227454</v>
      </c>
      <c r="L111">
        <f>IFERROR(INDEX(Sheet1!H:H,MATCH(Total!A111,Sheet1!B:B,0)),"")</f>
        <v>183</v>
      </c>
    </row>
    <row r="112" spans="1:12" x14ac:dyDescent="0.3">
      <c r="A112" t="s">
        <v>62</v>
      </c>
      <c r="B112">
        <f>VLOOKUP(Total!A112,ZScores!$A:$K,2,FALSE)</f>
        <v>3.3473920633072614</v>
      </c>
      <c r="C112">
        <f>VLOOKUP(Total!A112,ZScores!$A:$K,3,FALSE)</f>
        <v>0.17126914539437799</v>
      </c>
      <c r="D112">
        <f>VLOOKUP(Total!A112,ZScores!$A:$K,4,FALSE)</f>
        <v>0.12400943796315801</v>
      </c>
      <c r="E112">
        <f>VLOOKUP(Total!A112,ZScores!$A:$K,5,FALSE)</f>
        <v>-0.68497839441394193</v>
      </c>
      <c r="F112">
        <f>VLOOKUP(Total!A112,ZScores!$A:$K,6,FALSE)</f>
        <v>-0.22431073206654747</v>
      </c>
      <c r="G112">
        <f>VLOOKUP(Total!A112,ZScores!$A:$K,7,FALSE)</f>
        <v>-0.33627286431758946</v>
      </c>
      <c r="H112">
        <f>VLOOKUP(Total!A112,ZScores!$A:$K,8,FALSE)</f>
        <v>-0.46549231693619736</v>
      </c>
      <c r="I112">
        <f>VLOOKUP(Total!A112,ZScores!$A:$K,9,FALSE)</f>
        <v>-0.4365137982082386</v>
      </c>
      <c r="J112">
        <f>VLOOKUP(Total!A112,ZScores!$A:$K,10,FALSE)</f>
        <v>-1.5255967117944118</v>
      </c>
      <c r="K112">
        <f t="shared" si="1"/>
        <v>-3.049417107212915E-2</v>
      </c>
      <c r="L112">
        <f>IFERROR(INDEX(Sheet1!H:H,MATCH(Total!A112,Sheet1!B:B,0)),"")</f>
        <v>46.3</v>
      </c>
    </row>
    <row r="113" spans="1:12" x14ac:dyDescent="0.3">
      <c r="A113" t="s">
        <v>229</v>
      </c>
      <c r="B113">
        <f>VLOOKUP(Total!A113,ZScores!$A:$K,2,FALSE)</f>
        <v>-2.0512026994349823</v>
      </c>
      <c r="C113">
        <f>VLOOKUP(Total!A113,ZScores!$A:$K,3,FALSE)</f>
        <v>-0.5497528123770804</v>
      </c>
      <c r="D113">
        <f>VLOOKUP(Total!A113,ZScores!$A:$K,4,FALSE)</f>
        <v>-4.4587663087875318E-2</v>
      </c>
      <c r="E113">
        <f>VLOOKUP(Total!A113,ZScores!$A:$K,5,FALSE)</f>
        <v>1.1324780805442192</v>
      </c>
      <c r="F113">
        <f>VLOOKUP(Total!A113,ZScores!$A:$K,6,FALSE)</f>
        <v>-0.93087785928068401</v>
      </c>
      <c r="G113">
        <f>VLOOKUP(Total!A113,ZScores!$A:$K,7,FALSE)</f>
        <v>0.68430434064256862</v>
      </c>
      <c r="H113">
        <f>VLOOKUP(Total!A113,ZScores!$A:$K,8,FALSE)</f>
        <v>-0.28916946961188045</v>
      </c>
      <c r="I113">
        <f>VLOOKUP(Total!A113,ZScores!$A:$K,9,FALSE)</f>
        <v>9.8361479672639043E-2</v>
      </c>
      <c r="J113">
        <f>VLOOKUP(Total!A113,ZScores!$A:$K,10,FALSE)</f>
        <v>0.42616055324179164</v>
      </c>
      <c r="K113">
        <f t="shared" si="1"/>
        <v>-1.5242860496912842</v>
      </c>
      <c r="L113" t="str">
        <f>IFERROR(INDEX(Sheet1!H:H,MATCH(Total!A113,Sheet1!B:B,0)),"")</f>
        <v/>
      </c>
    </row>
    <row r="114" spans="1:12" x14ac:dyDescent="0.3">
      <c r="A114" t="s">
        <v>230</v>
      </c>
      <c r="B114">
        <f>VLOOKUP(Total!A114,ZScores!$A:$K,2,FALSE)</f>
        <v>-1.508124984852119</v>
      </c>
      <c r="C114">
        <f>VLOOKUP(Total!A114,ZScores!$A:$K,3,FALSE)</f>
        <v>0.89229110316583893</v>
      </c>
      <c r="D114">
        <f>VLOOKUP(Total!A114,ZScores!$A:$K,4,FALSE)</f>
        <v>0.94655893096971533</v>
      </c>
      <c r="E114">
        <f>VLOOKUP(Total!A114,ZScores!$A:$K,5,FALSE)</f>
        <v>8.2781991267999611E-3</v>
      </c>
      <c r="F114">
        <f>VLOOKUP(Total!A114,ZScores!$A:$K,6,FALSE)</f>
        <v>-9.5843981663977285E-2</v>
      </c>
      <c r="G114">
        <f>VLOOKUP(Total!A114,ZScores!$A:$K,7,FALSE)</f>
        <v>-0.78747541808944899</v>
      </c>
      <c r="H114">
        <f>VLOOKUP(Total!A114,ZScores!$A:$K,8,FALSE)</f>
        <v>-0.11284662228756309</v>
      </c>
      <c r="I114">
        <f>VLOOKUP(Total!A114,ZScores!$A:$K,9,FALSE)</f>
        <v>-0.58933530617420371</v>
      </c>
      <c r="J114">
        <f>VLOOKUP(Total!A114,ZScores!$A:$K,10,FALSE)</f>
        <v>-0.72715055791596517</v>
      </c>
      <c r="K114">
        <f t="shared" si="1"/>
        <v>-1.973648637720923</v>
      </c>
      <c r="L114">
        <f>IFERROR(INDEX(Sheet1!H:H,MATCH(Total!A114,Sheet1!B:B,0)),"")</f>
        <v>160.69999999999999</v>
      </c>
    </row>
    <row r="115" spans="1:12" x14ac:dyDescent="0.3">
      <c r="A115" t="s">
        <v>231</v>
      </c>
      <c r="B115">
        <f>VLOOKUP(Total!A115,ZScores!$A:$K,2,FALSE)</f>
        <v>0.53947913901956668</v>
      </c>
      <c r="C115">
        <f>VLOOKUP(Total!A115,ZScores!$A:$K,3,FALSE)</f>
        <v>0.56666828352711462</v>
      </c>
      <c r="D115">
        <f>VLOOKUP(Total!A115,ZScores!$A:$K,4,FALSE)</f>
        <v>-1.6641416337902271</v>
      </c>
      <c r="E115">
        <f>VLOOKUP(Total!A115,ZScores!$A:$K,5,FALSE)</f>
        <v>0.60785146921609023</v>
      </c>
      <c r="F115">
        <f>VLOOKUP(Total!A115,ZScores!$A:$K,6,FALSE)</f>
        <v>1.1245901471604405</v>
      </c>
      <c r="G115">
        <f>VLOOKUP(Total!A115,ZScores!$A:$K,7,FALSE)</f>
        <v>-0.68004623861995861</v>
      </c>
      <c r="H115">
        <f>VLOOKUP(Total!A115,ZScores!$A:$K,8,FALSE)</f>
        <v>-0.81813801158483157</v>
      </c>
      <c r="I115">
        <f>VLOOKUP(Total!A115,ZScores!$A:$K,9,FALSE)</f>
        <v>2.3142733451791324</v>
      </c>
      <c r="J115">
        <f>VLOOKUP(Total!A115,ZScores!$A:$K,10,FALSE)</f>
        <v>7.1295595962482111E-2</v>
      </c>
      <c r="K115">
        <f t="shared" si="1"/>
        <v>2.0618320960698089</v>
      </c>
      <c r="L115">
        <f>IFERROR(INDEX(Sheet1!H:H,MATCH(Total!A115,Sheet1!B:B,0)),"")</f>
        <v>190</v>
      </c>
    </row>
    <row r="116" spans="1:12" x14ac:dyDescent="0.3">
      <c r="A116" t="s">
        <v>232</v>
      </c>
      <c r="B116">
        <f>VLOOKUP(Total!A116,ZScores!$A:$K,2,FALSE)</f>
        <v>-0.71965659923551706</v>
      </c>
      <c r="C116">
        <f>VLOOKUP(Total!A116,ZScores!$A:$K,3,FALSE)</f>
        <v>-0.31716508406370586</v>
      </c>
      <c r="D116">
        <f>VLOOKUP(Total!A116,ZScores!$A:$K,4,FALSE)</f>
        <v>0.47653064925168254</v>
      </c>
      <c r="E116">
        <f>VLOOKUP(Total!A116,ZScores!$A:$K,5,FALSE)</f>
        <v>-0.75055672082995784</v>
      </c>
      <c r="F116">
        <f>VLOOKUP(Total!A116,ZScores!$A:$K,6,FALSE)</f>
        <v>-0.1600773568652622</v>
      </c>
      <c r="G116">
        <f>VLOOKUP(Total!A116,ZScores!$A:$K,7,FALSE)</f>
        <v>-0.52964538736267219</v>
      </c>
      <c r="H116">
        <f>VLOOKUP(Total!A116,ZScores!$A:$K,8,FALSE)</f>
        <v>1.4740590036312913</v>
      </c>
      <c r="I116">
        <f>VLOOKUP(Total!A116,ZScores!$A:$K,9,FALSE)</f>
        <v>-0.13087078227630858</v>
      </c>
      <c r="J116">
        <f>VLOOKUP(Total!A116,ZScores!$A:$K,10,FALSE)</f>
        <v>-0.31314144109010367</v>
      </c>
      <c r="K116">
        <f t="shared" si="1"/>
        <v>-0.97052371884055366</v>
      </c>
      <c r="L116">
        <f>IFERROR(INDEX(Sheet1!H:H,MATCH(Total!A116,Sheet1!B:B,0)),"")</f>
        <v>144</v>
      </c>
    </row>
    <row r="117" spans="1:12" x14ac:dyDescent="0.3">
      <c r="A117" t="s">
        <v>233</v>
      </c>
      <c r="B117">
        <f>VLOOKUP(Total!A117,ZScores!$A:$K,2,FALSE)</f>
        <v>0.756710224852712</v>
      </c>
      <c r="C117">
        <f>VLOOKUP(Total!A117,ZScores!$A:$K,3,FALSE)</f>
        <v>-1.4801037256319031E-2</v>
      </c>
      <c r="D117">
        <f>VLOOKUP(Total!A117,ZScores!$A:$K,4,FALSE)</f>
        <v>0.49696666150029267</v>
      </c>
      <c r="E117">
        <f>VLOOKUP(Total!A117,ZScores!$A:$K,5,FALSE)</f>
        <v>-1.5281283054770063</v>
      </c>
      <c r="F117">
        <f>VLOOKUP(Total!A117,ZScores!$A:$K,6,FALSE)</f>
        <v>-0.30995523233492772</v>
      </c>
      <c r="G117">
        <f>VLOOKUP(Total!A117,ZScores!$A:$K,7,FALSE)</f>
        <v>-0.22884368484809914</v>
      </c>
      <c r="H117">
        <f>VLOOKUP(Total!A117,ZScores!$A:$K,8,FALSE)</f>
        <v>0.9450904616583401</v>
      </c>
      <c r="I117">
        <f>VLOOKUP(Total!A117,ZScores!$A:$K,9,FALSE)</f>
        <v>-0.51292455219122124</v>
      </c>
      <c r="J117">
        <f>VLOOKUP(Total!A117,ZScores!$A:$K,10,FALSE)</f>
        <v>-0.37228560063665506</v>
      </c>
      <c r="K117">
        <f t="shared" si="1"/>
        <v>-0.76817106473288377</v>
      </c>
      <c r="L117">
        <f>IFERROR(INDEX(Sheet1!H:H,MATCH(Total!A117,Sheet1!B:B,0)),"")</f>
        <v>115</v>
      </c>
    </row>
    <row r="118" spans="1:12" x14ac:dyDescent="0.3">
      <c r="A118" t="s">
        <v>63</v>
      </c>
      <c r="B118">
        <f>VLOOKUP(Total!A118,ZScores!$A:$K,2,FALSE)</f>
        <v>-9.6122926936673694E-2</v>
      </c>
      <c r="C118">
        <f>VLOOKUP(Total!A118,ZScores!$A:$K,3,FALSE)</f>
        <v>0.52015073786443977</v>
      </c>
      <c r="D118">
        <f>VLOOKUP(Total!A118,ZScores!$A:$K,4,FALSE)</f>
        <v>0.30793354820064922</v>
      </c>
      <c r="E118">
        <f>VLOOKUP(Total!A118,ZScores!$A:$K,5,FALSE)</f>
        <v>0.21438151071999367</v>
      </c>
      <c r="F118">
        <f>VLOOKUP(Total!A118,ZScores!$A:$K,6,FALSE)</f>
        <v>-0.93087785928068401</v>
      </c>
      <c r="G118">
        <f>VLOOKUP(Total!A118,ZScores!$A:$K,7,FALSE)</f>
        <v>7.500509984779506E-3</v>
      </c>
      <c r="H118">
        <f>VLOOKUP(Total!A118,ZScores!$A:$K,8,FALSE)</f>
        <v>0.23979907236107117</v>
      </c>
      <c r="I118">
        <f>VLOOKUP(Total!A118,ZScores!$A:$K,9,FALSE)</f>
        <v>-0.2836922902422736</v>
      </c>
      <c r="J118">
        <f>VLOOKUP(Total!A118,ZScores!$A:$K,10,FALSE)</f>
        <v>0.21915599482886117</v>
      </c>
      <c r="K118">
        <f t="shared" si="1"/>
        <v>0.19822829750016324</v>
      </c>
      <c r="L118">
        <f>IFERROR(INDEX(Sheet1!H:H,MATCH(Total!A118,Sheet1!B:B,0)),"")</f>
        <v>163.30000000000001</v>
      </c>
    </row>
    <row r="119" spans="1:12" x14ac:dyDescent="0.3">
      <c r="A119" t="s">
        <v>64</v>
      </c>
      <c r="B119">
        <f>VLOOKUP(Total!A119,ZScores!$A:$K,2,FALSE)</f>
        <v>4.3892967157291993</v>
      </c>
      <c r="C119">
        <f>VLOOKUP(Total!A119,ZScores!$A:$K,3,FALSE)</f>
        <v>0.28756300955106523</v>
      </c>
      <c r="D119">
        <f>VLOOKUP(Total!A119,ZScores!$A:$K,4,FALSE)</f>
        <v>-0.27449280088473932</v>
      </c>
      <c r="E119">
        <f>VLOOKUP(Total!A119,ZScores!$A:$K,5,FALSE)</f>
        <v>-0.55382174158190967</v>
      </c>
      <c r="F119">
        <f>VLOOKUP(Total!A119,ZScores!$A:$K,6,FALSE)</f>
        <v>-0.69535548354263854</v>
      </c>
      <c r="G119">
        <f>VLOOKUP(Total!A119,ZScores!$A:$K,7,FALSE)</f>
        <v>1.0710493867327335</v>
      </c>
      <c r="H119">
        <f>VLOOKUP(Total!A119,ZScores!$A:$K,8,FALSE)</f>
        <v>0.76876761433402274</v>
      </c>
      <c r="I119">
        <f>VLOOKUP(Total!A119,ZScores!$A:$K,9,FALSE)</f>
        <v>2.1950725689656447E-2</v>
      </c>
      <c r="J119">
        <f>VLOOKUP(Total!A119,ZScores!$A:$K,10,FALSE)</f>
        <v>0.30787223414868831</v>
      </c>
      <c r="K119">
        <f t="shared" si="1"/>
        <v>5.3228296601760787</v>
      </c>
      <c r="L119">
        <f>IFERROR(INDEX(Sheet1!H:H,MATCH(Total!A119,Sheet1!B:B,0)),"")</f>
        <v>26.3</v>
      </c>
    </row>
    <row r="120" spans="1:12" x14ac:dyDescent="0.3">
      <c r="A120" t="s">
        <v>65</v>
      </c>
      <c r="B120">
        <f>VLOOKUP(Total!A120,ZScores!$A:$K,2,FALSE)</f>
        <v>1.7262045153302685</v>
      </c>
      <c r="C120">
        <f>VLOOKUP(Total!A120,ZScores!$A:$K,3,FALSE)</f>
        <v>-1.0381870418351669</v>
      </c>
      <c r="D120">
        <f>VLOOKUP(Total!A120,ZScores!$A:$K,4,FALSE)</f>
        <v>1.1969000810151889</v>
      </c>
      <c r="E120">
        <f>VLOOKUP(Total!A120,ZScores!$A:$K,5,FALSE)</f>
        <v>-0.37582342702415167</v>
      </c>
      <c r="F120">
        <f>VLOOKUP(Total!A120,ZScores!$A:$K,6,FALSE)</f>
        <v>-0.67394435847554335</v>
      </c>
      <c r="G120">
        <f>VLOOKUP(Total!A120,ZScores!$A:$K,7,FALSE)</f>
        <v>-0.51890246941572316</v>
      </c>
      <c r="H120">
        <f>VLOOKUP(Total!A120,ZScores!$A:$K,8,FALSE)</f>
        <v>0.23979907236107117</v>
      </c>
      <c r="I120">
        <f>VLOOKUP(Total!A120,ZScores!$A:$K,9,FALSE)</f>
        <v>-0.36010304422525619</v>
      </c>
      <c r="J120">
        <f>VLOOKUP(Total!A120,ZScores!$A:$K,10,FALSE)</f>
        <v>-0.81586679723579225</v>
      </c>
      <c r="K120">
        <f t="shared" si="1"/>
        <v>-0.6199234695051048</v>
      </c>
      <c r="L120">
        <f>IFERROR(INDEX(Sheet1!H:H,MATCH(Total!A120,Sheet1!B:B,0)),"")</f>
        <v>133</v>
      </c>
    </row>
    <row r="121" spans="1:12" x14ac:dyDescent="0.3">
      <c r="A121" t="s">
        <v>66</v>
      </c>
      <c r="B121">
        <f>VLOOKUP(Total!A121,ZScores!$A:$K,2,FALSE)</f>
        <v>0.33833924472961718</v>
      </c>
      <c r="C121">
        <f>VLOOKUP(Total!A121,ZScores!$A:$K,3,FALSE)</f>
        <v>-0.22412999273835607</v>
      </c>
      <c r="D121">
        <f>VLOOKUP(Total!A121,ZScores!$A:$K,4,FALSE)</f>
        <v>-1.3524924469989228</v>
      </c>
      <c r="E121">
        <f>VLOOKUP(Total!A121,ZScores!$A:$K,5,FALSE)</f>
        <v>1.7414196829786546</v>
      </c>
      <c r="F121">
        <f>VLOOKUP(Total!A121,ZScores!$A:$K,6,FALSE)</f>
        <v>0.56790089541596911</v>
      </c>
      <c r="G121">
        <f>VLOOKUP(Total!A121,ZScores!$A:$K,7,FALSE)</f>
        <v>-7.8442833590812833E-2</v>
      </c>
      <c r="H121">
        <f>VLOOKUP(Total!A121,ZScores!$A:$K,8,FALSE)</f>
        <v>6.3476225036754236E-2</v>
      </c>
      <c r="I121">
        <f>VLOOKUP(Total!A121,ZScores!$A:$K,9,FALSE)</f>
        <v>0.17477223365562147</v>
      </c>
      <c r="J121">
        <f>VLOOKUP(Total!A121,ZScores!$A:$K,10,FALSE)</f>
        <v>-7.6564802903896959E-2</v>
      </c>
      <c r="K121">
        <f t="shared" si="1"/>
        <v>1.1542782055846281</v>
      </c>
      <c r="L121">
        <f>IFERROR(INDEX(Sheet1!H:H,MATCH(Total!A121,Sheet1!B:B,0)),"")</f>
        <v>103.3</v>
      </c>
    </row>
    <row r="122" spans="1:12" x14ac:dyDescent="0.3">
      <c r="A122" t="s">
        <v>67</v>
      </c>
      <c r="B122">
        <f>VLOOKUP(Total!A122,ZScores!$A:$K,2,FALSE)</f>
        <v>-0.88459131255327561</v>
      </c>
      <c r="C122">
        <f>VLOOKUP(Total!A122,ZScores!$A:$K,3,FALSE)</f>
        <v>-0.27064753840103101</v>
      </c>
      <c r="D122">
        <f>VLOOKUP(Total!A122,ZScores!$A:$K,4,FALSE)</f>
        <v>0.52762067987320793</v>
      </c>
      <c r="E122">
        <f>VLOOKUP(Total!A122,ZScores!$A:$K,5,FALSE)</f>
        <v>-0.73182005613966783</v>
      </c>
      <c r="F122">
        <f>VLOOKUP(Total!A122,ZScores!$A:$K,6,FALSE)</f>
        <v>-0.90946673421358903</v>
      </c>
      <c r="G122">
        <f>VLOOKUP(Total!A122,ZScores!$A:$K,7,FALSE)</f>
        <v>-0.56187414120351931</v>
      </c>
      <c r="H122">
        <f>VLOOKUP(Total!A122,ZScores!$A:$K,8,FALSE)</f>
        <v>-0.28916946961188045</v>
      </c>
      <c r="I122">
        <f>VLOOKUP(Total!A122,ZScores!$A:$K,9,FALSE)</f>
        <v>-0.81856756812315146</v>
      </c>
      <c r="J122">
        <f>VLOOKUP(Total!A122,ZScores!$A:$K,10,FALSE)</f>
        <v>-1.3481642331547572</v>
      </c>
      <c r="K122">
        <f t="shared" si="1"/>
        <v>-5.2866803735276635</v>
      </c>
      <c r="L122">
        <f>IFERROR(INDEX(Sheet1!H:H,MATCH(Total!A122,Sheet1!B:B,0)),"")</f>
        <v>138.69999999999999</v>
      </c>
    </row>
    <row r="123" spans="1:12" x14ac:dyDescent="0.3">
      <c r="A123" t="s">
        <v>68</v>
      </c>
      <c r="B123">
        <f>VLOOKUP(Total!A123,ZScores!$A:$K,2,FALSE)</f>
        <v>1.7744780899598565</v>
      </c>
      <c r="C123">
        <f>VLOOKUP(Total!A123,ZScores!$A:$K,3,FALSE)</f>
        <v>0.40385687370775247</v>
      </c>
      <c r="D123">
        <f>VLOOKUP(Total!A123,ZScores!$A:$K,4,FALSE)</f>
        <v>-0.20296675801460387</v>
      </c>
      <c r="E123">
        <f>VLOOKUP(Total!A123,ZScores!$A:$K,5,FALSE)</f>
        <v>-0.85360837662655475</v>
      </c>
      <c r="F123">
        <f>VLOOKUP(Total!A123,ZScores!$A:$K,6,FALSE)</f>
        <v>0.56790089541596911</v>
      </c>
      <c r="G123">
        <f>VLOOKUP(Total!A123,ZScores!$A:$K,7,FALSE)</f>
        <v>0.93139145342239649</v>
      </c>
      <c r="H123">
        <f>VLOOKUP(Total!A123,ZScores!$A:$K,8,FALSE)</f>
        <v>-1.1707837062334661</v>
      </c>
      <c r="I123">
        <f>VLOOKUP(Total!A123,ZScores!$A:$K,9,FALSE)</f>
        <v>0.93887977348544671</v>
      </c>
      <c r="J123">
        <f>VLOOKUP(Total!A123,ZScores!$A:$K,10,FALSE)</f>
        <v>0.45573263301506739</v>
      </c>
      <c r="K123">
        <f t="shared" si="1"/>
        <v>2.844880878131864</v>
      </c>
      <c r="L123">
        <f>IFERROR(INDEX(Sheet1!H:H,MATCH(Total!A123,Sheet1!B:B,0)),"")</f>
        <v>46.7</v>
      </c>
    </row>
    <row r="124" spans="1:12" x14ac:dyDescent="0.3">
      <c r="A124" t="s">
        <v>69</v>
      </c>
      <c r="B124">
        <f>VLOOKUP(Total!A124,ZScores!$A:$K,2,FALSE)</f>
        <v>2.5227184967184684</v>
      </c>
      <c r="C124">
        <f>VLOOKUP(Total!A124,ZScores!$A:$K,3,FALSE)</f>
        <v>0.45037441937042738</v>
      </c>
      <c r="D124">
        <f>VLOOKUP(Total!A124,ZScores!$A:$K,4,FALSE)</f>
        <v>-1.6947956521631422</v>
      </c>
      <c r="E124">
        <f>VLOOKUP(Total!A124,ZScores!$A:$K,5,FALSE)</f>
        <v>3.6431911490431221</v>
      </c>
      <c r="F124">
        <f>VLOOKUP(Total!A124,ZScores!$A:$K,6,FALSE)</f>
        <v>2.6019577767899986</v>
      </c>
      <c r="G124">
        <f>VLOOKUP(Total!A124,ZScores!$A:$K,7,FALSE)</f>
        <v>-0.84119000782419417</v>
      </c>
      <c r="H124">
        <f>VLOOKUP(Total!A124,ZScores!$A:$K,8,FALSE)</f>
        <v>-0.99446085890914893</v>
      </c>
      <c r="I124">
        <f>VLOOKUP(Total!A124,ZScores!$A:$K,9,FALSE)</f>
        <v>2.0850410832301853</v>
      </c>
      <c r="J124">
        <f>VLOOKUP(Total!A124,ZScores!$A:$K,10,FALSE)</f>
        <v>0.75145343074782545</v>
      </c>
      <c r="K124">
        <f t="shared" si="1"/>
        <v>8.5242898370035398</v>
      </c>
      <c r="L124">
        <f>IFERROR(INDEX(Sheet1!H:H,MATCH(Total!A124,Sheet1!B:B,0)),"")</f>
        <v>53.7</v>
      </c>
    </row>
    <row r="125" spans="1:12" x14ac:dyDescent="0.3">
      <c r="A125" t="s">
        <v>70</v>
      </c>
      <c r="B125">
        <f>VLOOKUP(Total!A125,ZScores!$A:$K,2,FALSE)</f>
        <v>1.0342832789728422</v>
      </c>
      <c r="C125">
        <f>VLOOKUP(Total!A125,ZScores!$A:$K,3,FALSE)</f>
        <v>0.38059810087641505</v>
      </c>
      <c r="D125">
        <f>VLOOKUP(Total!A125,ZScores!$A:$K,4,FALSE)</f>
        <v>0.20064448389544601</v>
      </c>
      <c r="E125">
        <f>VLOOKUP(Total!A125,ZScores!$A:$K,5,FALSE)</f>
        <v>-0.92855503538771611</v>
      </c>
      <c r="F125">
        <f>VLOOKUP(Total!A125,ZScores!$A:$K,6,FALSE)</f>
        <v>0.58931202048306441</v>
      </c>
      <c r="G125">
        <f>VLOOKUP(Total!A125,ZScores!$A:$K,7,FALSE)</f>
        <v>-1.131248792391818</v>
      </c>
      <c r="H125">
        <f>VLOOKUP(Total!A125,ZScores!$A:$K,8,FALSE)</f>
        <v>-1.5234294008821005</v>
      </c>
      <c r="I125">
        <f>VLOOKUP(Total!A125,ZScores!$A:$K,9,FALSE)</f>
        <v>1.6265765593322896</v>
      </c>
      <c r="J125">
        <f>VLOOKUP(Total!A125,ZScores!$A:$K,10,FALSE)</f>
        <v>-0.8454388770090685</v>
      </c>
      <c r="K125">
        <f t="shared" si="1"/>
        <v>-0.5972576621106459</v>
      </c>
      <c r="L125">
        <f>IFERROR(INDEX(Sheet1!H:H,MATCH(Total!A125,Sheet1!B:B,0)),"")</f>
        <v>99.7</v>
      </c>
    </row>
    <row r="126" spans="1:12" x14ac:dyDescent="0.3">
      <c r="A126" t="s">
        <v>71</v>
      </c>
      <c r="B126">
        <f>VLOOKUP(Total!A126,ZScores!$A:$K,2,FALSE)</f>
        <v>-0.86045452523848165</v>
      </c>
      <c r="C126">
        <f>VLOOKUP(Total!A126,ZScores!$A:$K,3,FALSE)</f>
        <v>-0.50323526671440544</v>
      </c>
      <c r="D126">
        <f>VLOOKUP(Total!A126,ZScores!$A:$K,4,FALSE)</f>
        <v>0.13422744408746307</v>
      </c>
      <c r="E126">
        <f>VLOOKUP(Total!A126,ZScores!$A:$K,5,FALSE)</f>
        <v>0.2050131783748485</v>
      </c>
      <c r="F126">
        <f>VLOOKUP(Total!A126,ZScores!$A:$K,6,FALSE)</f>
        <v>-0.33136635740202269</v>
      </c>
      <c r="G126">
        <f>VLOOKUP(Total!A126,ZScores!$A:$K,7,FALSE)</f>
        <v>0.13641552534816784</v>
      </c>
      <c r="H126">
        <f>VLOOKUP(Total!A126,ZScores!$A:$K,8,FALSE)</f>
        <v>6.3476225036754236E-2</v>
      </c>
      <c r="I126">
        <f>VLOOKUP(Total!A126,ZScores!$A:$K,9,FALSE)</f>
        <v>0.17477223365562147</v>
      </c>
      <c r="J126">
        <f>VLOOKUP(Total!A126,ZScores!$A:$K,10,FALSE)</f>
        <v>0.95845798916075653</v>
      </c>
      <c r="K126">
        <f t="shared" si="1"/>
        <v>-2.2693553691298218E-2</v>
      </c>
      <c r="L126">
        <f>IFERROR(INDEX(Sheet1!H:H,MATCH(Total!A126,Sheet1!B:B,0)),"")</f>
        <v>160.30000000000001</v>
      </c>
    </row>
    <row r="127" spans="1:12" x14ac:dyDescent="0.3">
      <c r="A127" t="s">
        <v>173</v>
      </c>
      <c r="B127">
        <f>VLOOKUP(Total!A127,ZScores!$A:$K,2,FALSE)</f>
        <v>-0.4300151514579898</v>
      </c>
      <c r="C127">
        <f>VLOOKUP(Total!A127,ZScores!$A:$K,3,FALSE)</f>
        <v>8.4577355750184192E-3</v>
      </c>
      <c r="D127">
        <f>VLOOKUP(Total!A127,ZScores!$A:$K,4,FALSE)</f>
        <v>0.37435058800863186</v>
      </c>
      <c r="E127">
        <f>VLOOKUP(Total!A127,ZScores!$A:$K,5,FALSE)</f>
        <v>-0.28214010357269997</v>
      </c>
      <c r="F127">
        <f>VLOOKUP(Total!A127,ZScores!$A:$K,6,FALSE)</f>
        <v>0.61072314555015939</v>
      </c>
      <c r="G127">
        <f>VLOOKUP(Total!A127,ZScores!$A:$K,7,FALSE)</f>
        <v>-0.75524666424860176</v>
      </c>
      <c r="H127">
        <f>VLOOKUP(Total!A127,ZScores!$A:$K,8,FALSE)</f>
        <v>0.23979907236107117</v>
      </c>
      <c r="I127">
        <f>VLOOKUP(Total!A127,ZScores!$A:$K,9,FALSE)</f>
        <v>-0.2836922902422736</v>
      </c>
      <c r="J127">
        <f>VLOOKUP(Total!A127,ZScores!$A:$K,10,FALSE)</f>
        <v>-0.8454388770090685</v>
      </c>
      <c r="K127">
        <f t="shared" si="1"/>
        <v>-1.3632025450357528</v>
      </c>
      <c r="L127">
        <f>IFERROR(INDEX(Sheet1!H:H,MATCH(Total!A127,Sheet1!B:B,0)),"")</f>
        <v>179</v>
      </c>
    </row>
    <row r="128" spans="1:12" x14ac:dyDescent="0.3">
      <c r="A128" t="s">
        <v>72</v>
      </c>
      <c r="B128">
        <f>VLOOKUP(Total!A128,ZScores!$A:$K,2,FALSE)</f>
        <v>2.9853402535853522</v>
      </c>
      <c r="C128">
        <f>VLOOKUP(Total!A128,ZScores!$A:$K,3,FALSE)</f>
        <v>1.5202779696119502</v>
      </c>
      <c r="D128">
        <f>VLOOKUP(Total!A128,ZScores!$A:$K,4,FALSE)</f>
        <v>1.5647483014901713</v>
      </c>
      <c r="E128">
        <f>VLOOKUP(Total!A128,ZScores!$A:$K,5,FALSE)</f>
        <v>-1.2564466674677968</v>
      </c>
      <c r="F128">
        <f>VLOOKUP(Total!A128,ZScores!$A:$K,6,FALSE)</f>
        <v>-0.52406648300587821</v>
      </c>
      <c r="G128">
        <f>VLOOKUP(Total!A128,ZScores!$A:$K,7,FALSE)</f>
        <v>0.856191027793753</v>
      </c>
      <c r="H128">
        <f>VLOOKUP(Total!A128,ZScores!$A:$K,8,FALSE)</f>
        <v>0.41612191968538853</v>
      </c>
      <c r="I128">
        <f>VLOOKUP(Total!A128,ZScores!$A:$K,9,FALSE)</f>
        <v>-0.74215681414016887</v>
      </c>
      <c r="J128">
        <f>VLOOKUP(Total!A128,ZScores!$A:$K,10,FALSE)</f>
        <v>1.431611265533169</v>
      </c>
      <c r="K128">
        <f t="shared" si="1"/>
        <v>6.2516207730859401</v>
      </c>
      <c r="L128">
        <f>IFERROR(INDEX(Sheet1!H:H,MATCH(Total!A128,Sheet1!B:B,0)),"")</f>
        <v>92.7</v>
      </c>
    </row>
    <row r="129" spans="1:12" x14ac:dyDescent="0.3">
      <c r="A129" t="s">
        <v>73</v>
      </c>
      <c r="B129">
        <f>VLOOKUP(Total!A129,ZScores!$A:$K,2,FALSE)</f>
        <v>0.55959312844856157</v>
      </c>
      <c r="C129">
        <f>VLOOKUP(Total!A129,ZScores!$A:$K,3,FALSE)</f>
        <v>-0.50323526671440544</v>
      </c>
      <c r="D129">
        <f>VLOOKUP(Total!A129,ZScores!$A:$K,4,FALSE)</f>
        <v>-1.0306252540833134</v>
      </c>
      <c r="E129">
        <f>VLOOKUP(Total!A129,ZScores!$A:$K,5,FALSE)</f>
        <v>1.1324780805442192</v>
      </c>
      <c r="F129">
        <f>VLOOKUP(Total!A129,ZScores!$A:$K,6,FALSE)</f>
        <v>-0.33136635740202269</v>
      </c>
      <c r="G129">
        <f>VLOOKUP(Total!A129,ZScores!$A:$K,7,FALSE)</f>
        <v>0.29755929455240332</v>
      </c>
      <c r="H129">
        <f>VLOOKUP(Total!A129,ZScores!$A:$K,8,FALSE)</f>
        <v>-0.81813801158483157</v>
      </c>
      <c r="I129">
        <f>VLOOKUP(Total!A129,ZScores!$A:$K,9,FALSE)</f>
        <v>9.8361479672639043E-2</v>
      </c>
      <c r="J129">
        <f>VLOOKUP(Total!A129,ZScores!$A:$K,10,FALSE)</f>
        <v>0.54444887233489503</v>
      </c>
      <c r="K129">
        <f t="shared" si="1"/>
        <v>-5.0924034231854876E-2</v>
      </c>
      <c r="L129">
        <f>IFERROR(INDEX(Sheet1!H:H,MATCH(Total!A129,Sheet1!B:B,0)),"")</f>
        <v>65.7</v>
      </c>
    </row>
    <row r="130" spans="1:12" x14ac:dyDescent="0.3">
      <c r="A130" t="s">
        <v>74</v>
      </c>
      <c r="B130">
        <f>VLOOKUP(Total!A130,ZScores!$A:$K,2,FALSE)</f>
        <v>0.38259002147340604</v>
      </c>
      <c r="C130">
        <f>VLOOKUP(Total!A130,ZScores!$A:$K,3,FALSE)</f>
        <v>1.2179139228045632</v>
      </c>
      <c r="D130">
        <f>VLOOKUP(Total!A130,ZScores!$A:$K,4,FALSE)</f>
        <v>0.17509946858468334</v>
      </c>
      <c r="E130">
        <f>VLOOKUP(Total!A130,ZScores!$A:$K,5,FALSE)</f>
        <v>-9.4773456669796891E-2</v>
      </c>
      <c r="F130">
        <f>VLOOKUP(Total!A130,ZScores!$A:$K,6,FALSE)</f>
        <v>-0.78099998381101854</v>
      </c>
      <c r="G130">
        <f>VLOOKUP(Total!A130,ZScores!$A:$K,7,FALSE)</f>
        <v>1.6941386276557777</v>
      </c>
      <c r="H130">
        <f>VLOOKUP(Total!A130,ZScores!$A:$K,8,FALSE)</f>
        <v>0.23979907236107117</v>
      </c>
      <c r="I130">
        <f>VLOOKUP(Total!A130,ZScores!$A:$K,9,FALSE)</f>
        <v>-0.74215681414016887</v>
      </c>
      <c r="J130">
        <f>VLOOKUP(Total!A130,ZScores!$A:$K,10,FALSE)</f>
        <v>-0.63843431859613753</v>
      </c>
      <c r="K130">
        <f t="shared" si="1"/>
        <v>1.4531765396623793</v>
      </c>
      <c r="L130">
        <f>IFERROR(INDEX(Sheet1!H:H,MATCH(Total!A130,Sheet1!B:B,0)),"")</f>
        <v>18.7</v>
      </c>
    </row>
    <row r="131" spans="1:12" x14ac:dyDescent="0.3">
      <c r="A131" t="s">
        <v>234</v>
      </c>
      <c r="B131">
        <f>VLOOKUP(Total!A131,ZScores!$A:$K,2,FALSE)</f>
        <v>-3.2821788524894733</v>
      </c>
      <c r="C131">
        <f>VLOOKUP(Total!A131,ZScores!$A:$K,3,FALSE)</f>
        <v>-1.8057265452693028</v>
      </c>
      <c r="D131">
        <f>VLOOKUP(Total!A131,ZScores!$A:$K,4,FALSE)</f>
        <v>-0.65766803054617895</v>
      </c>
      <c r="E131">
        <f>VLOOKUP(Total!A131,ZScores!$A:$K,5,FALSE)</f>
        <v>-0.31961343295328065</v>
      </c>
      <c r="F131">
        <f>VLOOKUP(Total!A131,ZScores!$A:$K,6,FALSE)</f>
        <v>-0.56688873314006816</v>
      </c>
      <c r="G131">
        <f>VLOOKUP(Total!A131,ZScores!$A:$K,7,FALSE)</f>
        <v>-0.76598958219555091</v>
      </c>
      <c r="H131">
        <f>VLOOKUP(Total!A131,ZScores!$A:$K,8,FALSE)</f>
        <v>6.3476225036754236E-2</v>
      </c>
      <c r="I131">
        <f>VLOOKUP(Total!A131,ZScores!$A:$K,9,FALSE)</f>
        <v>-0.58933530617420371</v>
      </c>
      <c r="J131">
        <f>VLOOKUP(Total!A131,ZScores!$A:$K,10,FALSE)</f>
        <v>-0.40185768040993131</v>
      </c>
      <c r="K131">
        <f t="shared" ref="K131:K194" si="2">SUM(B131:J131)</f>
        <v>-8.325781938141235</v>
      </c>
      <c r="L131" t="str">
        <f>IFERROR(INDEX(Sheet1!H:H,MATCH(Total!A131,Sheet1!B:B,0)),"")</f>
        <v/>
      </c>
    </row>
    <row r="132" spans="1:12" x14ac:dyDescent="0.3">
      <c r="A132" t="s">
        <v>235</v>
      </c>
      <c r="B132">
        <f>VLOOKUP(Total!A132,ZScores!$A:$K,2,FALSE)</f>
        <v>-1.1581415687876069</v>
      </c>
      <c r="C132">
        <f>VLOOKUP(Total!A132,ZScores!$A:$K,3,FALSE)</f>
        <v>-1.5963975897872658</v>
      </c>
      <c r="D132">
        <f>VLOOKUP(Total!A132,ZScores!$A:$K,4,FALSE)</f>
        <v>-0.74452108260277183</v>
      </c>
      <c r="E132">
        <f>VLOOKUP(Total!A132,ZScores!$A:$K,5,FALSE)</f>
        <v>-0.75992505317510306</v>
      </c>
      <c r="F132">
        <f>VLOOKUP(Total!A132,ZScores!$A:$K,6,FALSE)</f>
        <v>-0.69535548354263854</v>
      </c>
      <c r="G132">
        <f>VLOOKUP(Total!A132,ZScores!$A:$K,7,FALSE)</f>
        <v>1.7585961353374722</v>
      </c>
      <c r="H132">
        <f>VLOOKUP(Total!A132,ZScores!$A:$K,8,FALSE)</f>
        <v>-0.81813801158483157</v>
      </c>
      <c r="I132">
        <f>VLOOKUP(Total!A132,ZScores!$A:$K,9,FALSE)</f>
        <v>-1.1242105840550816</v>
      </c>
      <c r="J132">
        <f>VLOOKUP(Total!A132,ZScores!$A:$K,10,FALSE)</f>
        <v>2.0526249407719614</v>
      </c>
      <c r="K132">
        <f t="shared" si="2"/>
        <v>-3.0854682974258649</v>
      </c>
      <c r="L132" t="str">
        <f>IFERROR(INDEX(Sheet1!H:H,MATCH(Total!A132,Sheet1!B:B,0)),"")</f>
        <v/>
      </c>
    </row>
    <row r="133" spans="1:12" x14ac:dyDescent="0.3">
      <c r="A133" t="s">
        <v>236</v>
      </c>
      <c r="B133">
        <f>VLOOKUP(Total!A133,ZScores!$A:$K,2,FALSE)</f>
        <v>0.49522836227577777</v>
      </c>
      <c r="C133">
        <f>VLOOKUP(Total!A133,ZScores!$A:$K,3,FALSE)</f>
        <v>-1.8057265452693028</v>
      </c>
      <c r="D133">
        <f>VLOOKUP(Total!A133,ZScores!$A:$K,4,FALSE)</f>
        <v>-0.54526996317882315</v>
      </c>
      <c r="E133">
        <f>VLOOKUP(Total!A133,ZScores!$A:$K,5,FALSE)</f>
        <v>0.45795815169376752</v>
      </c>
      <c r="F133">
        <f>VLOOKUP(Total!A133,ZScores!$A:$K,6,FALSE)</f>
        <v>-9.5843981663977285E-2</v>
      </c>
      <c r="G133">
        <f>VLOOKUP(Total!A133,ZScores!$A:$K,7,FALSE)</f>
        <v>-0.51890246941572316</v>
      </c>
      <c r="H133">
        <f>VLOOKUP(Total!A133,ZScores!$A:$K,8,FALSE)</f>
        <v>0.76876761433402274</v>
      </c>
      <c r="I133">
        <f>VLOOKUP(Total!A133,ZScores!$A:$K,9,FALSE)</f>
        <v>-0.20728153625929116</v>
      </c>
      <c r="J133">
        <f>VLOOKUP(Total!A133,ZScores!$A:$K,10,FALSE)</f>
        <v>-0.10613688267717318</v>
      </c>
      <c r="K133">
        <f t="shared" si="2"/>
        <v>-1.5572072501607226</v>
      </c>
      <c r="L133">
        <f>IFERROR(INDEX(Sheet1!H:H,MATCH(Total!A133,Sheet1!B:B,0)),"")</f>
        <v>111.7</v>
      </c>
    </row>
    <row r="134" spans="1:12" x14ac:dyDescent="0.3">
      <c r="A134" t="s">
        <v>237</v>
      </c>
      <c r="B134">
        <f>VLOOKUP(Total!A134,ZScores!$A:$K,2,FALSE)</f>
        <v>-1.3270990799911644</v>
      </c>
      <c r="C134">
        <f>VLOOKUP(Total!A134,ZScores!$A:$K,3,FALSE)</f>
        <v>-0.85211685918446722</v>
      </c>
      <c r="D134">
        <f>VLOOKUP(Total!A134,ZScores!$A:$K,4,FALSE)</f>
        <v>0.52251167681105537</v>
      </c>
      <c r="E134">
        <f>VLOOKUP(Total!A134,ZScores!$A:$K,5,FALSE)</f>
        <v>-1.5374966378221515</v>
      </c>
      <c r="F134">
        <f>VLOOKUP(Total!A134,ZScores!$A:$K,6,FALSE)</f>
        <v>-0.6311221083413534</v>
      </c>
      <c r="G134">
        <f>VLOOKUP(Total!A134,ZScores!$A:$K,7,FALSE)</f>
        <v>-0.83044708987724503</v>
      </c>
      <c r="H134">
        <f>VLOOKUP(Total!A134,ZScores!$A:$K,8,FALSE)</f>
        <v>-1.1707837062334661</v>
      </c>
      <c r="I134">
        <f>VLOOKUP(Total!A134,ZScores!$A:$K,9,FALSE)</f>
        <v>-0.66574606015718618</v>
      </c>
      <c r="J134">
        <f>VLOOKUP(Total!A134,ZScores!$A:$K,10,FALSE)</f>
        <v>-1.2298759140616538</v>
      </c>
      <c r="K134">
        <f t="shared" si="2"/>
        <v>-7.7221757788576317</v>
      </c>
      <c r="L134" t="str">
        <f>IFERROR(INDEX(Sheet1!H:H,MATCH(Total!A134,Sheet1!B:B,0)),"")</f>
        <v/>
      </c>
    </row>
    <row r="135" spans="1:12" x14ac:dyDescent="0.3">
      <c r="A135" t="s">
        <v>75</v>
      </c>
      <c r="B135">
        <f>VLOOKUP(Total!A135,ZScores!$A:$K,2,FALSE)</f>
        <v>-2.5540524351598561</v>
      </c>
      <c r="C135">
        <f>VLOOKUP(Total!A135,ZScores!$A:$K,3,FALSE)</f>
        <v>-0.96841072334115452</v>
      </c>
      <c r="D135">
        <f>VLOOKUP(Total!A135,ZScores!$A:$K,4,FALSE)</f>
        <v>-0.23872977944967161</v>
      </c>
      <c r="E135">
        <f>VLOOKUP(Total!A135,ZScores!$A:$K,5,FALSE)</f>
        <v>-0.16972011543095797</v>
      </c>
      <c r="F135">
        <f>VLOOKUP(Total!A135,ZScores!$A:$K,6,FALSE)</f>
        <v>-0.93087785928068401</v>
      </c>
      <c r="G135">
        <f>VLOOKUP(Total!A135,ZScores!$A:$K,7,FALSE)</f>
        <v>1.919739904541707</v>
      </c>
      <c r="H135">
        <f>VLOOKUP(Total!A135,ZScores!$A:$K,8,FALSE)</f>
        <v>-0.81813801158483157</v>
      </c>
      <c r="I135">
        <f>VLOOKUP(Total!A135,ZScores!$A:$K,9,FALSE)</f>
        <v>-1.047799830072099</v>
      </c>
      <c r="J135">
        <f>VLOOKUP(Total!A135,ZScores!$A:$K,10,FALSE)</f>
        <v>0.27830015437541261</v>
      </c>
      <c r="K135">
        <f t="shared" si="2"/>
        <v>-4.5296886954021351</v>
      </c>
      <c r="L135">
        <f>IFERROR(INDEX(Sheet1!H:H,MATCH(Total!A135,Sheet1!B:B,0)),"")</f>
        <v>112.3</v>
      </c>
    </row>
    <row r="136" spans="1:12" x14ac:dyDescent="0.3">
      <c r="A136" t="s">
        <v>76</v>
      </c>
      <c r="B136">
        <f>VLOOKUP(Total!A136,ZScores!$A:$K,2,FALSE)</f>
        <v>4.7875537064232994</v>
      </c>
      <c r="C136">
        <f>VLOOKUP(Total!A136,ZScores!$A:$K,3,FALSE)</f>
        <v>1.4737604239492752</v>
      </c>
      <c r="D136">
        <f>VLOOKUP(Total!A136,ZScores!$A:$K,4,FALSE)</f>
        <v>-0.4226538896871625</v>
      </c>
      <c r="E136">
        <f>VLOOKUP(Total!A136,ZScores!$A:$K,5,FALSE)</f>
        <v>0.80458644846413874</v>
      </c>
      <c r="F136">
        <f>VLOOKUP(Total!A136,ZScores!$A:$K,6,FALSE)</f>
        <v>0.65354539568434933</v>
      </c>
      <c r="G136">
        <f>VLOOKUP(Total!A136,ZScores!$A:$K,7,FALSE)</f>
        <v>3.1659183863877947</v>
      </c>
      <c r="H136">
        <f>VLOOKUP(Total!A136,ZScores!$A:$K,8,FALSE)</f>
        <v>0.5924447670097055</v>
      </c>
      <c r="I136">
        <f>VLOOKUP(Total!A136,ZScores!$A:$K,9,FALSE)</f>
        <v>0.25118298763860408</v>
      </c>
      <c r="J136">
        <f>VLOOKUP(Total!A136,ZScores!$A:$K,10,FALSE)</f>
        <v>1.0471742284805841</v>
      </c>
      <c r="K136">
        <f t="shared" si="2"/>
        <v>12.353512454350589</v>
      </c>
      <c r="L136">
        <f>IFERROR(INDEX(Sheet1!H:H,MATCH(Total!A136,Sheet1!B:B,0)),"")</f>
        <v>3.7</v>
      </c>
    </row>
    <row r="137" spans="1:12" x14ac:dyDescent="0.3">
      <c r="A137" t="s">
        <v>238</v>
      </c>
      <c r="B137">
        <f>VLOOKUP(Total!A137,ZScores!$A:$K,2,FALSE)</f>
        <v>-2.8235798935083887</v>
      </c>
      <c r="C137">
        <f>VLOOKUP(Total!A137,ZScores!$A:$K,3,FALSE)</f>
        <v>0.65970337485246444</v>
      </c>
      <c r="D137">
        <f>VLOOKUP(Total!A137,ZScores!$A:$K,4,FALSE)</f>
        <v>0.61447373192980093</v>
      </c>
      <c r="E137">
        <f>VLOOKUP(Total!A137,ZScores!$A:$K,5,FALSE)</f>
        <v>-0.7786617178653934</v>
      </c>
      <c r="F137">
        <f>VLOOKUP(Total!A137,ZScores!$A:$K,6,FALSE)</f>
        <v>0.48225639514758917</v>
      </c>
      <c r="G137">
        <f>VLOOKUP(Total!A137,ZScores!$A:$K,7,FALSE)</f>
        <v>-0.99159085908148048</v>
      </c>
      <c r="H137">
        <f>VLOOKUP(Total!A137,ZScores!$A:$K,8,FALSE)</f>
        <v>-0.81813801158483157</v>
      </c>
      <c r="I137">
        <f>VLOOKUP(Total!A137,ZScores!$A:$K,9,FALSE)</f>
        <v>-0.58933530617420371</v>
      </c>
      <c r="J137">
        <f>VLOOKUP(Total!A137,ZScores!$A:$K,10,FALSE)</f>
        <v>-1.6734571106607909</v>
      </c>
      <c r="K137">
        <f t="shared" si="2"/>
        <v>-5.918329396945234</v>
      </c>
      <c r="L137" t="str">
        <f>IFERROR(INDEX(Sheet1!H:H,MATCH(Total!A137,Sheet1!B:B,0)),"")</f>
        <v/>
      </c>
    </row>
    <row r="138" spans="1:12" x14ac:dyDescent="0.3">
      <c r="A138" t="s">
        <v>239</v>
      </c>
      <c r="B138">
        <f>VLOOKUP(Total!A138,ZScores!$A:$K,2,FALSE)</f>
        <v>-2.6747363717338257</v>
      </c>
      <c r="C138">
        <f>VLOOKUP(Total!A138,ZScores!$A:$K,3,FALSE)</f>
        <v>0.40385687370775247</v>
      </c>
      <c r="D138">
        <f>VLOOKUP(Total!A138,ZScores!$A:$K,4,FALSE)</f>
        <v>-1.1072603000156014</v>
      </c>
      <c r="E138">
        <f>VLOOKUP(Total!A138,ZScores!$A:$K,5,FALSE)</f>
        <v>0.72027145735783227</v>
      </c>
      <c r="F138">
        <f>VLOOKUP(Total!A138,ZScores!$A:$K,6,FALSE)</f>
        <v>1.1031790220933453</v>
      </c>
      <c r="G138">
        <f>VLOOKUP(Total!A138,ZScores!$A:$K,7,FALSE)</f>
        <v>-0.11067158743165982</v>
      </c>
      <c r="H138">
        <f>VLOOKUP(Total!A138,ZScores!$A:$K,8,FALSE)</f>
        <v>0.41612191968538853</v>
      </c>
      <c r="I138">
        <f>VLOOKUP(Total!A138,ZScores!$A:$K,9,FALSE)</f>
        <v>1.091701281451412</v>
      </c>
      <c r="J138">
        <f>VLOOKUP(Total!A138,ZScores!$A:$K,10,FALSE)</f>
        <v>0.89931382961420459</v>
      </c>
      <c r="K138">
        <f t="shared" si="2"/>
        <v>0.74177612472884846</v>
      </c>
      <c r="L138" t="str">
        <f>IFERROR(INDEX(Sheet1!H:H,MATCH(Total!A138,Sheet1!B:B,0)),"")</f>
        <v/>
      </c>
    </row>
    <row r="139" spans="1:12" x14ac:dyDescent="0.3">
      <c r="A139" t="s">
        <v>77</v>
      </c>
      <c r="B139">
        <f>VLOOKUP(Total!A139,ZScores!$A:$K,2,FALSE)</f>
        <v>0.43086359610299391</v>
      </c>
      <c r="C139">
        <f>VLOOKUP(Total!A139,ZScores!$A:$K,3,FALSE)</f>
        <v>0.40385687370775247</v>
      </c>
      <c r="D139">
        <f>VLOOKUP(Total!A139,ZScores!$A:$K,4,FALSE)</f>
        <v>-0.19785775495245134</v>
      </c>
      <c r="E139">
        <f>VLOOKUP(Total!A139,ZScores!$A:$K,5,FALSE)</f>
        <v>0.13006651961368715</v>
      </c>
      <c r="F139">
        <f>VLOOKUP(Total!A139,ZScores!$A:$K,6,FALSE)</f>
        <v>5.4033893805688273E-2</v>
      </c>
      <c r="G139">
        <f>VLOOKUP(Total!A139,ZScores!$A:$K,7,FALSE)</f>
        <v>0.81321935600595696</v>
      </c>
      <c r="H139">
        <f>VLOOKUP(Total!A139,ZScores!$A:$K,8,FALSE)</f>
        <v>0.41612191968538853</v>
      </c>
      <c r="I139">
        <f>VLOOKUP(Total!A139,ZScores!$A:$K,9,FALSE)</f>
        <v>0.40400449560456925</v>
      </c>
      <c r="J139">
        <f>VLOOKUP(Total!A139,ZScores!$A:$K,10,FALSE)</f>
        <v>1.3724671059866174</v>
      </c>
      <c r="K139">
        <f t="shared" si="2"/>
        <v>3.8267760055602027</v>
      </c>
      <c r="L139">
        <f>IFERROR(INDEX(Sheet1!H:H,MATCH(Total!A139,Sheet1!B:B,0)),"")</f>
        <v>111.3</v>
      </c>
    </row>
    <row r="140" spans="1:12" x14ac:dyDescent="0.3">
      <c r="A140" t="s">
        <v>240</v>
      </c>
      <c r="B140">
        <f>VLOOKUP(Total!A140,ZScores!$A:$K,2,FALSE)</f>
        <v>-2.5379612436166603</v>
      </c>
      <c r="C140">
        <f>VLOOKUP(Total!A140,ZScores!$A:$K,3,FALSE)</f>
        <v>-1.5731388169559282</v>
      </c>
      <c r="D140">
        <f>VLOOKUP(Total!A140,ZScores!$A:$K,4,FALSE)</f>
        <v>0.32326055738710685</v>
      </c>
      <c r="E140">
        <f>VLOOKUP(Total!A140,ZScores!$A:$K,5,FALSE)</f>
        <v>-1.1721316763614902</v>
      </c>
      <c r="F140">
        <f>VLOOKUP(Total!A140,ZScores!$A:$K,6,FALSE)</f>
        <v>-0.41701085767040297</v>
      </c>
      <c r="G140">
        <f>VLOOKUP(Total!A140,ZScores!$A:$K,7,FALSE)</f>
        <v>-0.50815955146877412</v>
      </c>
      <c r="H140">
        <f>VLOOKUP(Total!A140,ZScores!$A:$K,8,FALSE)</f>
        <v>-1.5234294008821005</v>
      </c>
      <c r="I140">
        <f>VLOOKUP(Total!A140,ZScores!$A:$K,9,FALSE)</f>
        <v>-0.89497832210613382</v>
      </c>
      <c r="J140">
        <f>VLOOKUP(Total!A140,ZScores!$A:$K,10,FALSE)</f>
        <v>-0.34271352086337936</v>
      </c>
      <c r="K140">
        <f t="shared" si="2"/>
        <v>-8.6462628325377615</v>
      </c>
      <c r="L140" t="str">
        <f>IFERROR(INDEX(Sheet1!H:H,MATCH(Total!A140,Sheet1!B:B,0)),"")</f>
        <v/>
      </c>
    </row>
    <row r="141" spans="1:12" x14ac:dyDescent="0.3">
      <c r="A141" t="s">
        <v>78</v>
      </c>
      <c r="B141">
        <f>VLOOKUP(Total!A141,ZScores!$A:$K,2,FALSE)</f>
        <v>0.23374649969884342</v>
      </c>
      <c r="C141">
        <f>VLOOKUP(Total!A141,ZScores!$A:$K,3,FALSE)</f>
        <v>-1.8057265452693028</v>
      </c>
      <c r="D141">
        <f>VLOOKUP(Total!A141,ZScores!$A:$K,4,FALSE)</f>
        <v>0.39989560331939455</v>
      </c>
      <c r="E141">
        <f>VLOOKUP(Total!A141,ZScores!$A:$K,5,FALSE)</f>
        <v>8.3224857887961301E-2</v>
      </c>
      <c r="F141">
        <f>VLOOKUP(Total!A141,ZScores!$A:$K,6,FALSE)</f>
        <v>-0.58829985820716335</v>
      </c>
      <c r="G141">
        <f>VLOOKUP(Total!A141,ZScores!$A:$K,7,FALSE)</f>
        <v>-0.69078915656690765</v>
      </c>
      <c r="H141">
        <f>VLOOKUP(Total!A141,ZScores!$A:$K,8,FALSE)</f>
        <v>1.6503818509556087</v>
      </c>
      <c r="I141">
        <f>VLOOKUP(Total!A141,ZScores!$A:$K,9,FALSE)</f>
        <v>-0.74215681414016887</v>
      </c>
      <c r="J141">
        <f>VLOOKUP(Total!A141,ZScores!$A:$K,10,FALSE)</f>
        <v>-0.46100183995648275</v>
      </c>
      <c r="K141">
        <f t="shared" si="2"/>
        <v>-1.9207254022782172</v>
      </c>
      <c r="L141" t="str">
        <f>IFERROR(INDEX(Sheet1!H:H,MATCH(Total!A141,Sheet1!B:B,0)),"")</f>
        <v/>
      </c>
    </row>
    <row r="142" spans="1:12" x14ac:dyDescent="0.3">
      <c r="A142" t="s">
        <v>79</v>
      </c>
      <c r="B142">
        <f>VLOOKUP(Total!A142,ZScores!$A:$K,2,FALSE)</f>
        <v>0.86934856565508378</v>
      </c>
      <c r="C142">
        <f>VLOOKUP(Total!A142,ZScores!$A:$K,3,FALSE)</f>
        <v>-0.20087121990701864</v>
      </c>
      <c r="D142">
        <f>VLOOKUP(Total!A142,ZScores!$A:$K,4,FALSE)</f>
        <v>0.59403771968119079</v>
      </c>
      <c r="E142">
        <f>VLOOKUP(Total!A142,ZScores!$A:$K,5,FALSE)</f>
        <v>-0.64750506503336125</v>
      </c>
      <c r="F142">
        <f>VLOOKUP(Total!A142,ZScores!$A:$K,6,FALSE)</f>
        <v>-0.69535548354263854</v>
      </c>
      <c r="G142">
        <f>VLOOKUP(Total!A142,ZScores!$A:$K,7,FALSE)</f>
        <v>-0.27181535663589529</v>
      </c>
      <c r="H142">
        <f>VLOOKUP(Total!A142,ZScores!$A:$K,8,FALSE)</f>
        <v>-0.11284662228756309</v>
      </c>
      <c r="I142">
        <f>VLOOKUP(Total!A142,ZScores!$A:$K,9,FALSE)</f>
        <v>-0.20728153625929116</v>
      </c>
      <c r="J142">
        <f>VLOOKUP(Total!A142,ZScores!$A:$K,10,FALSE)</f>
        <v>-0.90458303655561989</v>
      </c>
      <c r="K142">
        <f t="shared" si="2"/>
        <v>-1.5768720348851133</v>
      </c>
      <c r="L142">
        <f>IFERROR(INDEX(Sheet1!H:H,MATCH(Total!A142,Sheet1!B:B,0)),"")</f>
        <v>166.3</v>
      </c>
    </row>
    <row r="143" spans="1:12" x14ac:dyDescent="0.3">
      <c r="A143" t="s">
        <v>241</v>
      </c>
      <c r="B143">
        <f>VLOOKUP(Total!A143,ZScores!$A:$K,2,FALSE)</f>
        <v>-1.4075550377071442</v>
      </c>
      <c r="C143">
        <f>VLOOKUP(Total!A143,ZScores!$A:$K,3,FALSE)</f>
        <v>-1.0614458146665042</v>
      </c>
      <c r="D143">
        <f>VLOOKUP(Total!A143,ZScores!$A:$K,4,FALSE)</f>
        <v>0.72176279623500383</v>
      </c>
      <c r="E143">
        <f>VLOOKUP(Total!A143,ZScores!$A:$K,5,FALSE)</f>
        <v>-0.86297670897169987</v>
      </c>
      <c r="F143">
        <f>VLOOKUP(Total!A143,ZScores!$A:$K,6,FALSE)</f>
        <v>-0.43842198273749794</v>
      </c>
      <c r="G143">
        <f>VLOOKUP(Total!A143,ZScores!$A:$K,7,FALSE)</f>
        <v>-1.0023337770284297</v>
      </c>
      <c r="H143">
        <f>VLOOKUP(Total!A143,ZScores!$A:$K,8,FALSE)</f>
        <v>1.6503818509556087</v>
      </c>
      <c r="I143">
        <f>VLOOKUP(Total!A143,ZScores!$A:$K,9,FALSE)</f>
        <v>1.3973442973833421</v>
      </c>
      <c r="J143">
        <f>VLOOKUP(Total!A143,ZScores!$A:$K,10,FALSE)</f>
        <v>-7.6564802903896959E-2</v>
      </c>
      <c r="K143">
        <f t="shared" si="2"/>
        <v>-1.0798091794412181</v>
      </c>
      <c r="L143" t="str">
        <f>IFERROR(INDEX(Sheet1!H:H,MATCH(Total!A143,Sheet1!B:B,0)),"")</f>
        <v/>
      </c>
    </row>
    <row r="144" spans="1:12" x14ac:dyDescent="0.3">
      <c r="A144" t="s">
        <v>80</v>
      </c>
      <c r="B144">
        <f>VLOOKUP(Total!A144,ZScores!$A:$K,2,FALSE)</f>
        <v>2.4422625390024888</v>
      </c>
      <c r="C144">
        <f>VLOOKUP(Total!A144,ZScores!$A:$K,3,FALSE)</f>
        <v>1.0551025129852012</v>
      </c>
      <c r="D144">
        <f>VLOOKUP(Total!A144,ZScores!$A:$K,4,FALSE)</f>
        <v>-0.32047382844411187</v>
      </c>
      <c r="E144">
        <f>VLOOKUP(Total!A144,ZScores!$A:$K,5,FALSE)</f>
        <v>0.56100980749036433</v>
      </c>
      <c r="F144">
        <f>VLOOKUP(Total!A144,ZScores!$A:$K,6,FALSE)</f>
        <v>1.8097461493074818</v>
      </c>
      <c r="G144">
        <f>VLOOKUP(Total!A144,ZScores!$A:$K,7,FALSE)</f>
        <v>1.5759665302393384</v>
      </c>
      <c r="H144">
        <f>VLOOKUP(Total!A144,ZScores!$A:$K,8,FALSE)</f>
        <v>0.41612191968538853</v>
      </c>
      <c r="I144">
        <f>VLOOKUP(Total!A144,ZScores!$A:$K,9,FALSE)</f>
        <v>0.32759374162158666</v>
      </c>
      <c r="J144">
        <f>VLOOKUP(Total!A144,ZScores!$A:$K,10,FALSE)</f>
        <v>0.86974174984092889</v>
      </c>
      <c r="K144">
        <f t="shared" si="2"/>
        <v>8.7370711217286665</v>
      </c>
      <c r="L144">
        <f>IFERROR(INDEX(Sheet1!H:H,MATCH(Total!A144,Sheet1!B:B,0)),"")</f>
        <v>9.3000000000000007</v>
      </c>
    </row>
    <row r="145" spans="1:12" x14ac:dyDescent="0.3">
      <c r="A145" t="s">
        <v>242</v>
      </c>
      <c r="B145">
        <f>VLOOKUP(Total!A145,ZScores!$A:$K,2,FALSE)</f>
        <v>-1.483988197537325</v>
      </c>
      <c r="C145">
        <f>VLOOKUP(Total!A145,ZScores!$A:$K,3,FALSE)</f>
        <v>0.33408055521374014</v>
      </c>
      <c r="D145">
        <f>VLOOKUP(Total!A145,ZScores!$A:$K,4,FALSE)</f>
        <v>0.27217052676558151</v>
      </c>
      <c r="E145">
        <f>VLOOKUP(Total!A145,ZScores!$A:$K,5,FALSE)</f>
        <v>-2.9195130253780711E-2</v>
      </c>
      <c r="F145">
        <f>VLOOKUP(Total!A145,ZScores!$A:$K,6,FALSE)</f>
        <v>-1.0379334846161592</v>
      </c>
      <c r="G145">
        <f>VLOOKUP(Total!A145,ZScores!$A:$K,7,FALSE)</f>
        <v>0.67356142269561947</v>
      </c>
      <c r="H145">
        <f>VLOOKUP(Total!A145,ZScores!$A:$K,8,FALSE)</f>
        <v>2.8846417822258292</v>
      </c>
      <c r="I145">
        <f>VLOOKUP(Total!A145,ZScores!$A:$K,9,FALSE)</f>
        <v>-0.97138907608911629</v>
      </c>
      <c r="J145">
        <f>VLOOKUP(Total!A145,ZScores!$A:$K,10,FALSE)</f>
        <v>0.42616055324179164</v>
      </c>
      <c r="K145">
        <f t="shared" si="2"/>
        <v>1.068108951646181</v>
      </c>
      <c r="L145" t="str">
        <f>IFERROR(INDEX(Sheet1!H:H,MATCH(Total!A145,Sheet1!B:B,0)),"")</f>
        <v/>
      </c>
    </row>
    <row r="146" spans="1:12" x14ac:dyDescent="0.3">
      <c r="A146" t="s">
        <v>81</v>
      </c>
      <c r="B146">
        <f>VLOOKUP(Total!A146,ZScores!$A:$K,2,FALSE)</f>
        <v>2.365829379172308</v>
      </c>
      <c r="C146">
        <f>VLOOKUP(Total!A146,ZScores!$A:$K,3,FALSE)</f>
        <v>2.1017472903953864</v>
      </c>
      <c r="D146">
        <f>VLOOKUP(Total!A146,ZScores!$A:$K,4,FALSE)</f>
        <v>-1.7356676766603625</v>
      </c>
      <c r="E146">
        <f>VLOOKUP(Total!A146,ZScores!$A:$K,5,FALSE)</f>
        <v>2.7157262468737513</v>
      </c>
      <c r="F146">
        <f>VLOOKUP(Total!A146,ZScores!$A:$K,6,FALSE)</f>
        <v>3.522636154675086</v>
      </c>
      <c r="G146">
        <f>VLOOKUP(Total!A146,ZScores!$A:$K,7,FALSE)</f>
        <v>-0.84119000782419417</v>
      </c>
      <c r="H146">
        <f>VLOOKUP(Total!A146,ZScores!$A:$K,8,FALSE)</f>
        <v>-1.3471065535577833</v>
      </c>
      <c r="I146">
        <f>VLOOKUP(Total!A146,ZScores!$A:$K,9,FALSE)</f>
        <v>0.55682600357053413</v>
      </c>
      <c r="J146">
        <f>VLOOKUP(Total!A146,ZScores!$A:$K,10,FALSE)</f>
        <v>1.0471742284805841</v>
      </c>
      <c r="K146">
        <f t="shared" si="2"/>
        <v>8.3859750651253115</v>
      </c>
      <c r="L146">
        <f>IFERROR(INDEX(Sheet1!H:H,MATCH(Total!A146,Sheet1!B:B,0)),"")</f>
        <v>42.7</v>
      </c>
    </row>
    <row r="147" spans="1:12" x14ac:dyDescent="0.3">
      <c r="A147" t="s">
        <v>174</v>
      </c>
      <c r="B147">
        <f>VLOOKUP(Total!A147,ZScores!$A:$K,2,FALSE)</f>
        <v>1.5049506316113241</v>
      </c>
      <c r="C147">
        <f>VLOOKUP(Total!A147,ZScores!$A:$K,3,FALSE)</f>
        <v>-1.2707747701485415</v>
      </c>
      <c r="D147">
        <f>VLOOKUP(Total!A147,ZScores!$A:$K,4,FALSE)</f>
        <v>-0.12633171208231586</v>
      </c>
      <c r="E147">
        <f>VLOOKUP(Total!A147,ZScores!$A:$K,5,FALSE)</f>
        <v>-0.88171337366199021</v>
      </c>
      <c r="F147">
        <f>VLOOKUP(Total!A147,ZScores!$A:$K,6,FALSE)</f>
        <v>-0.71676660860973351</v>
      </c>
      <c r="G147">
        <f>VLOOKUP(Total!A147,ZScores!$A:$K,7,FALSE)</f>
        <v>0.12567260740121902</v>
      </c>
      <c r="H147">
        <f>VLOOKUP(Total!A147,ZScores!$A:$K,8,FALSE)</f>
        <v>0.41612191968538853</v>
      </c>
      <c r="I147">
        <f>VLOOKUP(Total!A147,ZScores!$A:$K,9,FALSE)</f>
        <v>-0.74215681414016887</v>
      </c>
      <c r="J147">
        <f>VLOOKUP(Total!A147,ZScores!$A:$K,10,FALSE)</f>
        <v>-0.19485312199700031</v>
      </c>
      <c r="K147">
        <f t="shared" si="2"/>
        <v>-1.8858512419418185</v>
      </c>
      <c r="L147" t="str">
        <f>IFERROR(INDEX(Sheet1!H:H,MATCH(Total!A147,Sheet1!B:B,0)),"")</f>
        <v/>
      </c>
    </row>
    <row r="148" spans="1:12" x14ac:dyDescent="0.3">
      <c r="A148" t="s">
        <v>243</v>
      </c>
      <c r="B148">
        <f>VLOOKUP(Total!A148,ZScores!$A:$K,2,FALSE)</f>
        <v>-3.5985755632969361E-3</v>
      </c>
      <c r="C148">
        <f>VLOOKUP(Total!A148,ZScores!$A:$K,3,FALSE)</f>
        <v>-0.29390631123236843</v>
      </c>
      <c r="D148">
        <f>VLOOKUP(Total!A148,ZScores!$A:$K,4,FALSE)</f>
        <v>0.22108049614405614</v>
      </c>
      <c r="E148">
        <f>VLOOKUP(Total!A148,ZScores!$A:$K,5,FALSE)</f>
        <v>0.19564484602970333</v>
      </c>
      <c r="F148">
        <f>VLOOKUP(Total!A148,ZScores!$A:$K,6,FALSE)</f>
        <v>-0.33136635740202269</v>
      </c>
      <c r="G148">
        <f>VLOOKUP(Total!A148,ZScores!$A:$K,7,FALSE)</f>
        <v>-0.42221620789318182</v>
      </c>
      <c r="H148">
        <f>VLOOKUP(Total!A148,ZScores!$A:$K,8,FALSE)</f>
        <v>-0.99446085890914893</v>
      </c>
      <c r="I148">
        <f>VLOOKUP(Total!A148,ZScores!$A:$K,9,FALSE)</f>
        <v>-0.58933530617420371</v>
      </c>
      <c r="J148">
        <f>VLOOKUP(Total!A148,ZScores!$A:$K,10,FALSE)</f>
        <v>-1.4664525522478604</v>
      </c>
      <c r="K148">
        <f t="shared" si="2"/>
        <v>-3.6846108272483233</v>
      </c>
      <c r="L148">
        <f>IFERROR(INDEX(Sheet1!H:H,MATCH(Total!A148,Sheet1!B:B,0)),"")</f>
        <v>174</v>
      </c>
    </row>
    <row r="149" spans="1:12" x14ac:dyDescent="0.3">
      <c r="A149" t="s">
        <v>82</v>
      </c>
      <c r="B149">
        <f>VLOOKUP(Total!A149,ZScores!$A:$K,2,FALSE)</f>
        <v>-2.3712564992291883E-2</v>
      </c>
      <c r="C149">
        <f>VLOOKUP(Total!A149,ZScores!$A:$K,3,FALSE)</f>
        <v>1.6830893794313122</v>
      </c>
      <c r="D149">
        <f>VLOOKUP(Total!A149,ZScores!$A:$K,4,FALSE)</f>
        <v>-1.720340667473905</v>
      </c>
      <c r="E149">
        <f>VLOOKUP(Total!A149,ZScores!$A:$K,5,FALSE)</f>
        <v>7.3856525542816145E-2</v>
      </c>
      <c r="F149">
        <f>VLOOKUP(Total!A149,ZScores!$A:$K,6,FALSE)</f>
        <v>2.9017135277293296</v>
      </c>
      <c r="G149">
        <f>VLOOKUP(Total!A149,ZScores!$A:$K,7,FALSE)</f>
        <v>-0.59410289504436631</v>
      </c>
      <c r="H149">
        <f>VLOOKUP(Total!A149,ZScores!$A:$K,8,FALSE)</f>
        <v>-0.99446085890914893</v>
      </c>
      <c r="I149">
        <f>VLOOKUP(Total!A149,ZScores!$A:$K,9,FALSE)</f>
        <v>2.1950725689656447E-2</v>
      </c>
      <c r="J149">
        <f>VLOOKUP(Total!A149,ZScores!$A:$K,10,FALSE)</f>
        <v>0.21915599482886117</v>
      </c>
      <c r="K149">
        <f t="shared" si="2"/>
        <v>1.5671491668022632</v>
      </c>
      <c r="L149">
        <f>IFERROR(INDEX(Sheet1!H:H,MATCH(Total!A149,Sheet1!B:B,0)),"")</f>
        <v>68.3</v>
      </c>
    </row>
    <row r="150" spans="1:12" x14ac:dyDescent="0.3">
      <c r="A150" t="s">
        <v>244</v>
      </c>
      <c r="B150">
        <f>VLOOKUP(Total!A150,ZScores!$A:$K,2,FALSE)</f>
        <v>-1.5000793890805211</v>
      </c>
      <c r="C150">
        <f>VLOOKUP(Total!A150,ZScores!$A:$K,3,FALSE)</f>
        <v>5.4975281237693317E-2</v>
      </c>
      <c r="D150">
        <f>VLOOKUP(Total!A150,ZScores!$A:$K,4,FALSE)</f>
        <v>0.40500460638154706</v>
      </c>
      <c r="E150">
        <f>VLOOKUP(Total!A150,ZScores!$A:$K,5,FALSE)</f>
        <v>-0.81613504724597408</v>
      </c>
      <c r="F150">
        <f>VLOOKUP(Total!A150,ZScores!$A:$K,6,FALSE)</f>
        <v>-0.73817773367682871</v>
      </c>
      <c r="G150">
        <f>VLOOKUP(Total!A150,ZScores!$A:$K,7,FALSE)</f>
        <v>-0.23958660279504834</v>
      </c>
      <c r="H150">
        <f>VLOOKUP(Total!A150,ZScores!$A:$K,8,FALSE)</f>
        <v>-0.11284662228756309</v>
      </c>
      <c r="I150">
        <f>VLOOKUP(Total!A150,ZScores!$A:$K,9,FALSE)</f>
        <v>-0.66574606015718618</v>
      </c>
      <c r="J150">
        <f>VLOOKUP(Total!A150,ZScores!$A:$K,10,FALSE)</f>
        <v>-0.10613688267717318</v>
      </c>
      <c r="K150">
        <f t="shared" si="2"/>
        <v>-3.7187284503010543</v>
      </c>
      <c r="L150">
        <f>IFERROR(INDEX(Sheet1!H:H,MATCH(Total!A150,Sheet1!B:B,0)),"")</f>
        <v>148</v>
      </c>
    </row>
    <row r="151" spans="1:12" x14ac:dyDescent="0.3">
      <c r="A151" t="s">
        <v>245</v>
      </c>
      <c r="B151">
        <f>VLOOKUP(Total!A151,ZScores!$A:$K,2,FALSE)</f>
        <v>5.6743392723687905E-2</v>
      </c>
      <c r="C151">
        <f>VLOOKUP(Total!A151,ZScores!$A:$K,3,FALSE)</f>
        <v>-0.50323526671440544</v>
      </c>
      <c r="D151">
        <f>VLOOKUP(Total!A151,ZScores!$A:$K,4,FALSE)</f>
        <v>-1.7152316644117525</v>
      </c>
      <c r="E151">
        <f>VLOOKUP(Total!A151,ZScores!$A:$K,5,FALSE)</f>
        <v>0.51416814576463854</v>
      </c>
      <c r="F151">
        <f>VLOOKUP(Total!A151,ZScores!$A:$K,6,FALSE)</f>
        <v>-0.26713298220073739</v>
      </c>
      <c r="G151">
        <f>VLOOKUP(Total!A151,ZScores!$A:$K,7,FALSE)</f>
        <v>-0.97010502318758252</v>
      </c>
      <c r="H151">
        <f>VLOOKUP(Total!A151,ZScores!$A:$K,8,FALSE)</f>
        <v>-0.46549231693619736</v>
      </c>
      <c r="I151">
        <f>VLOOKUP(Total!A151,ZScores!$A:$K,9,FALSE)</f>
        <v>-0.20728153625929116</v>
      </c>
      <c r="J151">
        <f>VLOOKUP(Total!A151,ZScores!$A:$K,10,FALSE)</f>
        <v>-1.4073083927013088</v>
      </c>
      <c r="K151">
        <f t="shared" si="2"/>
        <v>-4.9648756439229489</v>
      </c>
      <c r="L151">
        <f>IFERROR(INDEX(Sheet1!H:H,MATCH(Total!A151,Sheet1!B:B,0)),"")</f>
        <v>186</v>
      </c>
    </row>
    <row r="152" spans="1:12" x14ac:dyDescent="0.3">
      <c r="A152" t="s">
        <v>246</v>
      </c>
      <c r="B152">
        <f>VLOOKUP(Total!A152,ZScores!$A:$K,2,FALSE)</f>
        <v>-2.5339384457308611</v>
      </c>
      <c r="C152">
        <f>VLOOKUP(Total!A152,ZScores!$A:$K,3,FALSE)</f>
        <v>0.42711564653908995</v>
      </c>
      <c r="D152">
        <f>VLOOKUP(Total!A152,ZScores!$A:$K,4,FALSE)</f>
        <v>0.37945959107078442</v>
      </c>
      <c r="E152">
        <f>VLOOKUP(Total!A152,ZScores!$A:$K,5,FALSE)</f>
        <v>-0.55382174158190967</v>
      </c>
      <c r="F152">
        <f>VLOOKUP(Total!A152,ZScores!$A:$K,6,FALSE)</f>
        <v>0.16108951914116351</v>
      </c>
      <c r="G152">
        <f>VLOOKUP(Total!A152,ZScores!$A:$K,7,FALSE)</f>
        <v>-0.91639043345283733</v>
      </c>
      <c r="H152">
        <f>VLOOKUP(Total!A152,ZScores!$A:$K,8,FALSE)</f>
        <v>-0.81813801158483157</v>
      </c>
      <c r="I152">
        <f>VLOOKUP(Total!A152,ZScores!$A:$K,9,FALSE)</f>
        <v>1.3973442973833421</v>
      </c>
      <c r="J152">
        <f>VLOOKUP(Total!A152,ZScores!$A:$K,10,FALSE)</f>
        <v>-1.2890200736082058</v>
      </c>
      <c r="K152">
        <f t="shared" si="2"/>
        <v>-3.7462996518242653</v>
      </c>
      <c r="L152" t="str">
        <f>IFERROR(INDEX(Sheet1!H:H,MATCH(Total!A152,Sheet1!B:B,0)),"")</f>
        <v/>
      </c>
    </row>
    <row r="153" spans="1:12" x14ac:dyDescent="0.3">
      <c r="A153" t="s">
        <v>247</v>
      </c>
      <c r="B153">
        <f>VLOOKUP(Total!A153,ZScores!$A:$K,2,FALSE)</f>
        <v>-1.0535488237568331</v>
      </c>
      <c r="C153">
        <f>VLOOKUP(Total!A153,ZScores!$A:$K,3,FALSE)</f>
        <v>2.1947823817207364</v>
      </c>
      <c r="D153">
        <f>VLOOKUP(Total!A153,ZScores!$A:$K,4,FALSE)</f>
        <v>2.2340277026321527</v>
      </c>
      <c r="E153">
        <f>VLOOKUP(Total!A153,ZScores!$A:$K,5,FALSE)</f>
        <v>-0.94729170007800645</v>
      </c>
      <c r="F153">
        <f>VLOOKUP(Total!A153,ZScores!$A:$K,6,FALSE)</f>
        <v>-0.88805560914649384</v>
      </c>
      <c r="G153">
        <f>VLOOKUP(Total!A153,ZScores!$A:$K,7,FALSE)</f>
        <v>-0.74450374630165284</v>
      </c>
      <c r="H153">
        <f>VLOOKUP(Total!A153,ZScores!$A:$K,8,FALSE)</f>
        <v>-0.99446085890914893</v>
      </c>
      <c r="I153">
        <f>VLOOKUP(Total!A153,ZScores!$A:$K,9,FALSE)</f>
        <v>-0.13087078227630858</v>
      </c>
      <c r="J153">
        <f>VLOOKUP(Total!A153,ZScores!$A:$K,10,FALSE)</f>
        <v>-0.8750109567823442</v>
      </c>
      <c r="K153">
        <f t="shared" si="2"/>
        <v>-1.204932392897899</v>
      </c>
      <c r="L153">
        <f>IFERROR(INDEX(Sheet1!H:H,MATCH(Total!A153,Sheet1!B:B,0)),"")</f>
        <v>169.5</v>
      </c>
    </row>
    <row r="154" spans="1:12" x14ac:dyDescent="0.3">
      <c r="A154" t="s">
        <v>248</v>
      </c>
      <c r="B154">
        <f>VLOOKUP(Total!A154,ZScores!$A:$K,2,FALSE)</f>
        <v>-1.7897208368580482</v>
      </c>
      <c r="C154">
        <f>VLOOKUP(Total!A154,ZScores!$A:$K,3,FALSE)</f>
        <v>0.19452791822571544</v>
      </c>
      <c r="D154">
        <f>VLOOKUP(Total!A154,ZScores!$A:$K,4,FALSE)</f>
        <v>-1.7356676766603625</v>
      </c>
      <c r="E154">
        <f>VLOOKUP(Total!A154,ZScores!$A:$K,5,FALSE)</f>
        <v>-0.56319007392705478</v>
      </c>
      <c r="F154">
        <f>VLOOKUP(Total!A154,ZScores!$A:$K,6,FALSE)</f>
        <v>1.9810351498442424</v>
      </c>
      <c r="G154">
        <f>VLOOKUP(Total!A154,ZScores!$A:$K,7,FALSE)</f>
        <v>-0.56187414120351931</v>
      </c>
      <c r="H154">
        <f>VLOOKUP(Total!A154,ZScores!$A:$K,8,FALSE)</f>
        <v>0.23979907236107117</v>
      </c>
      <c r="I154">
        <f>VLOOKUP(Total!A154,ZScores!$A:$K,9,FALSE)</f>
        <v>0.40400449560456925</v>
      </c>
      <c r="J154">
        <f>VLOOKUP(Total!A154,ZScores!$A:$K,10,FALSE)</f>
        <v>-0.63843431859613753</v>
      </c>
      <c r="K154">
        <f t="shared" si="2"/>
        <v>-2.4695204112095244</v>
      </c>
      <c r="L154" t="str">
        <f>IFERROR(INDEX(Sheet1!H:H,MATCH(Total!A154,Sheet1!B:B,0)),"")</f>
        <v/>
      </c>
    </row>
    <row r="155" spans="1:12" x14ac:dyDescent="0.3">
      <c r="A155" t="s">
        <v>83</v>
      </c>
      <c r="B155">
        <f>VLOOKUP(Total!A155,ZScores!$A:$K,2,FALSE)</f>
        <v>2.2733050277989308</v>
      </c>
      <c r="C155">
        <f>VLOOKUP(Total!A155,ZScores!$A:$K,3,FALSE)</f>
        <v>-0.20087121990701864</v>
      </c>
      <c r="D155">
        <f>VLOOKUP(Total!A155,ZScores!$A:$K,4,FALSE)</f>
        <v>0.39989560331939455</v>
      </c>
      <c r="E155">
        <f>VLOOKUP(Total!A155,ZScores!$A:$K,5,FALSE)</f>
        <v>-0.46950675047560309</v>
      </c>
      <c r="F155">
        <f>VLOOKUP(Total!A155,ZScores!$A:$K,6,FALSE)</f>
        <v>0.13967839407406815</v>
      </c>
      <c r="G155">
        <f>VLOOKUP(Total!A155,ZScores!$A:$K,7,FALSE)</f>
        <v>-0.62633164888521353</v>
      </c>
      <c r="H155">
        <f>VLOOKUP(Total!A155,ZScores!$A:$K,8,FALSE)</f>
        <v>-0.99446085890914893</v>
      </c>
      <c r="I155">
        <f>VLOOKUP(Total!A155,ZScores!$A:$K,9,FALSE)</f>
        <v>-0.4365137982082386</v>
      </c>
      <c r="J155">
        <f>VLOOKUP(Total!A155,ZScores!$A:$K,10,FALSE)</f>
        <v>-0.46100183995648275</v>
      </c>
      <c r="K155">
        <f t="shared" si="2"/>
        <v>-0.37580709114931177</v>
      </c>
      <c r="L155">
        <f>IFERROR(INDEX(Sheet1!H:H,MATCH(Total!A155,Sheet1!B:B,0)),"")</f>
        <v>73.7</v>
      </c>
    </row>
    <row r="156" spans="1:12" x14ac:dyDescent="0.3">
      <c r="A156" t="s">
        <v>249</v>
      </c>
      <c r="B156">
        <f>VLOOKUP(Total!A156,ZScores!$A:$K,2,FALSE)</f>
        <v>-2.3971633176136957</v>
      </c>
      <c r="C156">
        <f>VLOOKUP(Total!A156,ZScores!$A:$K,3,FALSE)</f>
        <v>-1.0381870418351669</v>
      </c>
      <c r="D156">
        <f>VLOOKUP(Total!A156,ZScores!$A:$K,4,FALSE)</f>
        <v>-1.1685683367614319</v>
      </c>
      <c r="E156">
        <f>VLOOKUP(Total!A156,ZScores!$A:$K,5,FALSE)</f>
        <v>7.3856525542816145E-2</v>
      </c>
      <c r="F156">
        <f>VLOOKUP(Total!A156,ZScores!$A:$K,6,FALSE)</f>
        <v>0.6749565207514443</v>
      </c>
      <c r="G156">
        <f>VLOOKUP(Total!A156,ZScores!$A:$K,7,FALSE)</f>
        <v>-0.62633164888521353</v>
      </c>
      <c r="H156">
        <f>VLOOKUP(Total!A156,ZScores!$A:$K,8,FALSE)</f>
        <v>-0.99446085890914893</v>
      </c>
      <c r="I156">
        <f>VLOOKUP(Total!A156,ZScores!$A:$K,9,FALSE)</f>
        <v>1.5501658053493073</v>
      </c>
      <c r="J156">
        <f>VLOOKUP(Total!A156,ZScores!$A:$K,10,FALSE)</f>
        <v>-1.7420643357345538E-2</v>
      </c>
      <c r="K156">
        <f t="shared" si="2"/>
        <v>-3.9431529957184344</v>
      </c>
      <c r="L156" t="str">
        <f>IFERROR(INDEX(Sheet1!H:H,MATCH(Total!A156,Sheet1!B:B,0)),"")</f>
        <v/>
      </c>
    </row>
    <row r="157" spans="1:12" x14ac:dyDescent="0.3">
      <c r="A157" t="s">
        <v>84</v>
      </c>
      <c r="B157">
        <f>VLOOKUP(Total!A157,ZScores!$A:$K,2,FALSE)</f>
        <v>0.5274107453621697</v>
      </c>
      <c r="C157">
        <f>VLOOKUP(Total!A157,ZScores!$A:$K,3,FALSE)</f>
        <v>3.171650840635587E-2</v>
      </c>
      <c r="D157">
        <f>VLOOKUP(Total!A157,ZScores!$A:$K,4,FALSE)</f>
        <v>-0.1774217427038412</v>
      </c>
      <c r="E157">
        <f>VLOOKUP(Total!A157,ZScores!$A:$K,5,FALSE)</f>
        <v>-1.090133218345207E-3</v>
      </c>
      <c r="F157">
        <f>VLOOKUP(Total!A157,ZScores!$A:$K,6,FALSE)</f>
        <v>-0.24572185713364245</v>
      </c>
      <c r="G157">
        <f>VLOOKUP(Total!A157,ZScores!$A:$K,7,FALSE)</f>
        <v>5.0472181772575675E-2</v>
      </c>
      <c r="H157">
        <f>VLOOKUP(Total!A157,ZScores!$A:$K,8,FALSE)</f>
        <v>-0.11284662228756309</v>
      </c>
      <c r="I157">
        <f>VLOOKUP(Total!A157,ZScores!$A:$K,9,FALSE)</f>
        <v>-0.20728153625929116</v>
      </c>
      <c r="J157">
        <f>VLOOKUP(Total!A157,ZScores!$A:$K,10,FALSE)</f>
        <v>-1.0228713556487232</v>
      </c>
      <c r="K157">
        <f t="shared" si="2"/>
        <v>-1.1576338117103051</v>
      </c>
      <c r="L157">
        <f>IFERROR(INDEX(Sheet1!H:H,MATCH(Total!A157,Sheet1!B:B,0)),"")</f>
        <v>135</v>
      </c>
    </row>
    <row r="158" spans="1:12" x14ac:dyDescent="0.3">
      <c r="A158" t="s">
        <v>85</v>
      </c>
      <c r="B158">
        <f>VLOOKUP(Total!A158,ZScores!$A:$K,2,FALSE)</f>
        <v>1.9072304201912229</v>
      </c>
      <c r="C158">
        <f>VLOOKUP(Total!A158,ZScores!$A:$K,3,FALSE)</f>
        <v>0.14801037256304053</v>
      </c>
      <c r="D158">
        <f>VLOOKUP(Total!A158,ZScores!$A:$K,4,FALSE)</f>
        <v>0.14444545021176813</v>
      </c>
      <c r="E158">
        <f>VLOOKUP(Total!A158,ZScores!$A:$K,5,FALSE)</f>
        <v>-0.80676671490082885</v>
      </c>
      <c r="F158">
        <f>VLOOKUP(Total!A158,ZScores!$A:$K,6,FALSE)</f>
        <v>-0.99511123448196903</v>
      </c>
      <c r="G158">
        <f>VLOOKUP(Total!A158,ZScores!$A:$K,7,FALSE)</f>
        <v>-0.38998745405233465</v>
      </c>
      <c r="H158">
        <f>VLOOKUP(Total!A158,ZScores!$A:$K,8,FALSE)</f>
        <v>0.23979907236107117</v>
      </c>
      <c r="I158">
        <f>VLOOKUP(Total!A158,ZScores!$A:$K,9,FALSE)</f>
        <v>-0.81856756812315146</v>
      </c>
      <c r="J158">
        <f>VLOOKUP(Total!A158,ZScores!$A:$K,10,FALSE)</f>
        <v>-0.93415511632889559</v>
      </c>
      <c r="K158">
        <f t="shared" si="2"/>
        <v>-1.5051027725600767</v>
      </c>
      <c r="L158" t="str">
        <f>IFERROR(INDEX(Sheet1!H:H,MATCH(Total!A158,Sheet1!B:B,0)),"")</f>
        <v/>
      </c>
    </row>
    <row r="159" spans="1:12" x14ac:dyDescent="0.3">
      <c r="A159" t="s">
        <v>250</v>
      </c>
      <c r="B159">
        <f>VLOOKUP(Total!A159,ZScores!$A:$K,2,FALSE)</f>
        <v>-1.7736296453148523</v>
      </c>
      <c r="C159">
        <f>VLOOKUP(Total!A159,ZScores!$A:$K,3,FALSE)</f>
        <v>1.2644314684672382</v>
      </c>
      <c r="D159">
        <f>VLOOKUP(Total!A159,ZScores!$A:$K,4,FALSE)</f>
        <v>-1.6947956521631422</v>
      </c>
      <c r="E159">
        <f>VLOOKUP(Total!A159,ZScores!$A:$K,5,FALSE)</f>
        <v>3.3808778433790576</v>
      </c>
      <c r="F159">
        <f>VLOOKUP(Total!A159,ZScores!$A:$K,6,FALSE)</f>
        <v>2.0880907751797175</v>
      </c>
      <c r="G159">
        <f>VLOOKUP(Total!A159,ZScores!$A:$K,7,FALSE)</f>
        <v>-0.62633164888521353</v>
      </c>
      <c r="H159">
        <f>VLOOKUP(Total!A159,ZScores!$A:$K,8,FALSE)</f>
        <v>-1.1707837062334661</v>
      </c>
      <c r="I159">
        <f>VLOOKUP(Total!A159,ZScores!$A:$K,9,FALSE)</f>
        <v>1.3973442973833421</v>
      </c>
      <c r="J159">
        <f>VLOOKUP(Total!A159,ZScores!$A:$K,10,FALSE)</f>
        <v>0.42616055324179164</v>
      </c>
      <c r="K159">
        <f t="shared" si="2"/>
        <v>3.2913642850544726</v>
      </c>
      <c r="L159">
        <f>IFERROR(INDEX(Sheet1!H:H,MATCH(Total!A159,Sheet1!B:B,0)),"")</f>
        <v>172</v>
      </c>
    </row>
    <row r="160" spans="1:12" x14ac:dyDescent="0.3">
      <c r="A160" t="s">
        <v>86</v>
      </c>
      <c r="B160">
        <f>VLOOKUP(Total!A160,ZScores!$A:$K,2,FALSE)</f>
        <v>0.11306256312487376</v>
      </c>
      <c r="C160">
        <f>VLOOKUP(Total!A160,ZScores!$A:$K,3,FALSE)</f>
        <v>-0.75908176785911741</v>
      </c>
      <c r="D160">
        <f>VLOOKUP(Total!A160,ZScores!$A:$K,4,FALSE)</f>
        <v>-3.436965696357025E-2</v>
      </c>
      <c r="E160">
        <f>VLOOKUP(Total!A160,ZScores!$A:$K,5,FALSE)</f>
        <v>3.6383196162235468E-2</v>
      </c>
      <c r="F160">
        <f>VLOOKUP(Total!A160,ZScores!$A:$K,6,FALSE)</f>
        <v>-0.56688873314006816</v>
      </c>
      <c r="G160">
        <f>VLOOKUP(Total!A160,ZScores!$A:$K,7,FALSE)</f>
        <v>1.1892214841491731</v>
      </c>
      <c r="H160">
        <f>VLOOKUP(Total!A160,ZScores!$A:$K,8,FALSE)</f>
        <v>0.9450904616583401</v>
      </c>
      <c r="I160">
        <f>VLOOKUP(Total!A160,ZScores!$A:$K,9,FALSE)</f>
        <v>-0.58933530617420371</v>
      </c>
      <c r="J160">
        <f>VLOOKUP(Total!A160,ZScores!$A:$K,10,FALSE)</f>
        <v>0.95845798916075653</v>
      </c>
      <c r="K160">
        <f t="shared" si="2"/>
        <v>1.2925402301184192</v>
      </c>
      <c r="L160">
        <f>IFERROR(INDEX(Sheet1!H:H,MATCH(Total!A160,Sheet1!B:B,0)),"")</f>
        <v>152.30000000000001</v>
      </c>
    </row>
    <row r="161" spans="1:12" x14ac:dyDescent="0.3">
      <c r="A161" t="s">
        <v>87</v>
      </c>
      <c r="B161">
        <f>VLOOKUP(Total!A161,ZScores!$A:$K,2,FALSE)</f>
        <v>3.3554376590788593</v>
      </c>
      <c r="C161">
        <f>VLOOKUP(Total!A161,ZScores!$A:$K,3,FALSE)</f>
        <v>0.84577355750316408</v>
      </c>
      <c r="D161">
        <f>VLOOKUP(Total!A161,ZScores!$A:$K,4,FALSE)</f>
        <v>0.53783868599751294</v>
      </c>
      <c r="E161">
        <f>VLOOKUP(Total!A161,ZScores!$A:$K,5,FALSE)</f>
        <v>1.2167930716505255</v>
      </c>
      <c r="F161">
        <f>VLOOKUP(Total!A161,ZScores!$A:$K,6,FALSE)</f>
        <v>-0.73817773367682871</v>
      </c>
      <c r="G161">
        <f>VLOOKUP(Total!A161,ZScores!$A:$K,7,FALSE)</f>
        <v>1.7156244635496756</v>
      </c>
      <c r="H161">
        <f>VLOOKUP(Total!A161,ZScores!$A:$K,8,FALSE)</f>
        <v>-0.28916946961188045</v>
      </c>
      <c r="I161">
        <f>VLOOKUP(Total!A161,ZScores!$A:$K,9,FALSE)</f>
        <v>-0.66574606015718618</v>
      </c>
      <c r="J161">
        <f>VLOOKUP(Total!A161,ZScores!$A:$K,10,FALSE)</f>
        <v>-0.431429760183207</v>
      </c>
      <c r="K161">
        <f t="shared" si="2"/>
        <v>5.5469444141506346</v>
      </c>
      <c r="L161">
        <f>IFERROR(INDEX(Sheet1!H:H,MATCH(Total!A161,Sheet1!B:B,0)),"")</f>
        <v>10.3</v>
      </c>
    </row>
    <row r="162" spans="1:12" x14ac:dyDescent="0.3">
      <c r="A162" t="s">
        <v>251</v>
      </c>
      <c r="B162">
        <f>VLOOKUP(Total!A162,ZScores!$A:$K,2,FALSE)</f>
        <v>-2.8436938829373832</v>
      </c>
      <c r="C162">
        <f>VLOOKUP(Total!A162,ZScores!$A:$K,3,FALSE)</f>
        <v>-0.57301158520841788</v>
      </c>
      <c r="D162">
        <f>VLOOKUP(Total!A162,ZScores!$A:$K,4,FALSE)</f>
        <v>-1.6590326307280745</v>
      </c>
      <c r="E162">
        <f>VLOOKUP(Total!A162,ZScores!$A:$K,5,FALSE)</f>
        <v>-0.67561006206879681</v>
      </c>
      <c r="F162">
        <f>VLOOKUP(Total!A162,ZScores!$A:$K,6,FALSE)</f>
        <v>-0.75958885874392368</v>
      </c>
      <c r="G162">
        <f>VLOOKUP(Total!A162,ZScores!$A:$K,7,FALSE)</f>
        <v>0.20087303302986217</v>
      </c>
      <c r="H162">
        <f>VLOOKUP(Total!A162,ZScores!$A:$K,8,FALSE)</f>
        <v>-0.11284662228756309</v>
      </c>
      <c r="I162">
        <f>VLOOKUP(Total!A162,ZScores!$A:$K,9,FALSE)</f>
        <v>-0.13087078227630858</v>
      </c>
      <c r="J162">
        <f>VLOOKUP(Total!A162,ZScores!$A:$K,10,FALSE)</f>
        <v>0.30787223414868831</v>
      </c>
      <c r="K162">
        <f t="shared" si="2"/>
        <v>-6.2459091570719174</v>
      </c>
      <c r="L162" t="str">
        <f>IFERROR(INDEX(Sheet1!H:H,MATCH(Total!A162,Sheet1!B:B,0)),"")</f>
        <v/>
      </c>
    </row>
    <row r="163" spans="1:12" x14ac:dyDescent="0.3">
      <c r="A163" t="s">
        <v>252</v>
      </c>
      <c r="B163">
        <f>VLOOKUP(Total!A163,ZScores!$A:$K,2,FALSE)</f>
        <v>-0.40587836414319589</v>
      </c>
      <c r="C163">
        <f>VLOOKUP(Total!A163,ZScores!$A:$K,3,FALSE)</f>
        <v>-1.4801037256319031E-2</v>
      </c>
      <c r="D163">
        <f>VLOOKUP(Total!A163,ZScores!$A:$K,4,FALSE)</f>
        <v>0.35902357882217428</v>
      </c>
      <c r="E163">
        <f>VLOOKUP(Total!A163,ZScores!$A:$K,5,FALSE)</f>
        <v>-0.47887508282074825</v>
      </c>
      <c r="F163">
        <f>VLOOKUP(Total!A163,ZScores!$A:$K,6,FALSE)</f>
        <v>-0.22431073206654747</v>
      </c>
      <c r="G163">
        <f>VLOOKUP(Total!A163,ZScores!$A:$K,7,FALSE)</f>
        <v>-0.35775870021148765</v>
      </c>
      <c r="H163">
        <f>VLOOKUP(Total!A163,ZScores!$A:$K,8,FALSE)</f>
        <v>-1.3471065535577833</v>
      </c>
      <c r="I163">
        <f>VLOOKUP(Total!A163,ZScores!$A:$K,9,FALSE)</f>
        <v>2.2378625911961496</v>
      </c>
      <c r="J163">
        <f>VLOOKUP(Total!A163,ZScores!$A:$K,10,FALSE)</f>
        <v>-0.69757847814268947</v>
      </c>
      <c r="K163">
        <f t="shared" si="2"/>
        <v>-0.92942277818044738</v>
      </c>
      <c r="L163">
        <f>IFERROR(INDEX(Sheet1!H:H,MATCH(Total!A163,Sheet1!B:B,0)),"")</f>
        <v>95</v>
      </c>
    </row>
    <row r="164" spans="1:12" x14ac:dyDescent="0.3">
      <c r="A164" t="s">
        <v>88</v>
      </c>
      <c r="B164">
        <f>VLOOKUP(Total!A164,ZScores!$A:$K,2,FALSE)</f>
        <v>-0.58690426900415038</v>
      </c>
      <c r="C164">
        <f>VLOOKUP(Total!A164,ZScores!$A:$K,3,FALSE)</f>
        <v>-0.13109490141300628</v>
      </c>
      <c r="D164">
        <f>VLOOKUP(Total!A164,ZScores!$A:$K,4,FALSE)</f>
        <v>-1.6232696092930068</v>
      </c>
      <c r="E164">
        <f>VLOOKUP(Total!A164,ZScores!$A:$K,5,FALSE)</f>
        <v>-1.0316066911843127</v>
      </c>
      <c r="F164">
        <f>VLOOKUP(Total!A164,ZScores!$A:$K,6,FALSE)</f>
        <v>-0.18148848193235753</v>
      </c>
      <c r="G164">
        <f>VLOOKUP(Total!A164,ZScores!$A:$K,7,FALSE)</f>
        <v>-0.28255827458284433</v>
      </c>
      <c r="H164">
        <f>VLOOKUP(Total!A164,ZScores!$A:$K,8,FALSE)</f>
        <v>-2.0523979428550523</v>
      </c>
      <c r="I164">
        <f>VLOOKUP(Total!A164,ZScores!$A:$K,9,FALSE)</f>
        <v>0.86246901950246413</v>
      </c>
      <c r="J164">
        <f>VLOOKUP(Total!A164,ZScores!$A:$K,10,FALSE)</f>
        <v>0.27830015437541261</v>
      </c>
      <c r="K164">
        <f t="shared" si="2"/>
        <v>-4.7485509963868529</v>
      </c>
      <c r="L164">
        <f>IFERROR(INDEX(Sheet1!H:H,MATCH(Total!A164,Sheet1!B:B,0)),"")</f>
        <v>163</v>
      </c>
    </row>
    <row r="165" spans="1:12" x14ac:dyDescent="0.3">
      <c r="A165" t="s">
        <v>89</v>
      </c>
      <c r="B165">
        <f>VLOOKUP(Total!A165,ZScores!$A:$K,2,FALSE)</f>
        <v>-0.74379338655031102</v>
      </c>
      <c r="C165">
        <f>VLOOKUP(Total!A165,ZScores!$A:$K,3,FALSE)</f>
        <v>1.3109490141299132</v>
      </c>
      <c r="D165">
        <f>VLOOKUP(Total!A165,ZScores!$A:$K,4,FALSE)</f>
        <v>0.57871071049473322</v>
      </c>
      <c r="E165">
        <f>VLOOKUP(Total!A165,ZScores!$A:$K,5,FALSE)</f>
        <v>1.076268086473348</v>
      </c>
      <c r="F165">
        <f>VLOOKUP(Total!A165,ZScores!$A:$K,6,FALSE)</f>
        <v>1.8311572743745772</v>
      </c>
      <c r="G165">
        <f>VLOOKUP(Total!A165,ZScores!$A:$K,7,FALSE)</f>
        <v>-0.55113122325657016</v>
      </c>
      <c r="H165">
        <f>VLOOKUP(Total!A165,ZScores!$A:$K,8,FALSE)</f>
        <v>-0.46549231693619736</v>
      </c>
      <c r="I165">
        <f>VLOOKUP(Total!A165,ZScores!$A:$K,9,FALSE)</f>
        <v>-0.36010304422525619</v>
      </c>
      <c r="J165">
        <f>VLOOKUP(Total!A165,ZScores!$A:$K,10,FALSE)</f>
        <v>-0.8750109567823442</v>
      </c>
      <c r="K165">
        <f t="shared" si="2"/>
        <v>1.8015541577218932</v>
      </c>
      <c r="L165">
        <f>IFERROR(INDEX(Sheet1!H:H,MATCH(Total!A165,Sheet1!B:B,0)),"")</f>
        <v>26.3</v>
      </c>
    </row>
    <row r="166" spans="1:12" x14ac:dyDescent="0.3">
      <c r="A166" t="s">
        <v>90</v>
      </c>
      <c r="B166">
        <f>VLOOKUP(Total!A166,ZScores!$A:$K,2,FALSE)</f>
        <v>2.7117899973510209</v>
      </c>
      <c r="C166">
        <f>VLOOKUP(Total!A166,ZScores!$A:$K,3,FALSE)</f>
        <v>0.93880864882851389</v>
      </c>
      <c r="D166">
        <f>VLOOKUP(Total!A166,ZScores!$A:$K,4,FALSE)</f>
        <v>1.4881132555578833</v>
      </c>
      <c r="E166">
        <f>VLOOKUP(Total!A166,ZScores!$A:$K,5,FALSE)</f>
        <v>0.24248650775542918</v>
      </c>
      <c r="F166">
        <f>VLOOKUP(Total!A166,ZScores!$A:$K,6,FALSE)</f>
        <v>-7.4432856596882313E-2</v>
      </c>
      <c r="G166">
        <f>VLOOKUP(Total!A166,ZScores!$A:$K,7,FALSE)</f>
        <v>1.7156244635496756</v>
      </c>
      <c r="H166">
        <f>VLOOKUP(Total!A166,ZScores!$A:$K,8,FALSE)</f>
        <v>0.23979907236107117</v>
      </c>
      <c r="I166">
        <f>VLOOKUP(Total!A166,ZScores!$A:$K,9,FALSE)</f>
        <v>-0.81856756812315146</v>
      </c>
      <c r="J166">
        <f>VLOOKUP(Total!A166,ZScores!$A:$K,10,FALSE)</f>
        <v>0.63316511165472211</v>
      </c>
      <c r="K166">
        <f t="shared" si="2"/>
        <v>7.0767866323382824</v>
      </c>
      <c r="L166">
        <f>IFERROR(INDEX(Sheet1!H:H,MATCH(Total!A166,Sheet1!B:B,0)),"")</f>
        <v>19.3</v>
      </c>
    </row>
    <row r="167" spans="1:12" x14ac:dyDescent="0.3">
      <c r="A167" t="s">
        <v>253</v>
      </c>
      <c r="B167">
        <f>VLOOKUP(Total!A167,ZScores!$A:$K,2,FALSE)</f>
        <v>-1.7897208368580482</v>
      </c>
      <c r="C167">
        <f>VLOOKUP(Total!A167,ZScores!$A:$K,3,FALSE)</f>
        <v>0.77599723900915174</v>
      </c>
      <c r="D167">
        <f>VLOOKUP(Total!A167,ZScores!$A:$K,4,FALSE)</f>
        <v>0.28749753595203908</v>
      </c>
      <c r="E167">
        <f>VLOOKUP(Total!A167,ZScores!$A:$K,5,FALSE)</f>
        <v>9.259319023310647E-2</v>
      </c>
      <c r="F167">
        <f>VLOOKUP(Total!A167,ZScores!$A:$K,6,FALSE)</f>
        <v>0.84624552128820485</v>
      </c>
      <c r="G167">
        <f>VLOOKUP(Total!A167,ZScores!$A:$K,7,FALSE)</f>
        <v>-0.51890246941572316</v>
      </c>
      <c r="H167">
        <f>VLOOKUP(Total!A167,ZScores!$A:$K,8,FALSE)</f>
        <v>-0.81813801158483157</v>
      </c>
      <c r="I167">
        <f>VLOOKUP(Total!A167,ZScores!$A:$K,9,FALSE)</f>
        <v>0.25118298763860408</v>
      </c>
      <c r="J167">
        <f>VLOOKUP(Total!A167,ZScores!$A:$K,10,FALSE)</f>
        <v>-1.0524434354219989</v>
      </c>
      <c r="K167">
        <f t="shared" si="2"/>
        <v>-1.9256882791594956</v>
      </c>
      <c r="L167">
        <f>IFERROR(INDEX(Sheet1!H:H,MATCH(Total!A167,Sheet1!B:B,0)),"")</f>
        <v>194</v>
      </c>
    </row>
    <row r="168" spans="1:12" x14ac:dyDescent="0.3">
      <c r="A168" t="s">
        <v>254</v>
      </c>
      <c r="B168">
        <f>VLOOKUP(Total!A168,ZScores!$A:$K,2,FALSE)</f>
        <v>-1.8943135818888219</v>
      </c>
      <c r="C168">
        <f>VLOOKUP(Total!A168,ZScores!$A:$K,3,FALSE)</f>
        <v>-0.92189317767847956</v>
      </c>
      <c r="D168">
        <f>VLOOKUP(Total!A168,ZScores!$A:$K,4,FALSE)</f>
        <v>-1.9042647777112648E-2</v>
      </c>
      <c r="E168">
        <f>VLOOKUP(Total!A168,ZScores!$A:$K,5,FALSE)</f>
        <v>-0.15098345074066763</v>
      </c>
      <c r="F168">
        <f>VLOOKUP(Total!A168,ZScores!$A:$K,6,FALSE)</f>
        <v>-0.71676660860973351</v>
      </c>
      <c r="G168">
        <f>VLOOKUP(Total!A168,ZScores!$A:$K,7,FALSE)</f>
        <v>1.5652236122923893</v>
      </c>
      <c r="H168">
        <f>VLOOKUP(Total!A168,ZScores!$A:$K,8,FALSE)</f>
        <v>0.5924447670097055</v>
      </c>
      <c r="I168">
        <f>VLOOKUP(Total!A168,ZScores!$A:$K,9,FALSE)</f>
        <v>-0.89497832210613382</v>
      </c>
      <c r="J168">
        <f>VLOOKUP(Total!A168,ZScores!$A:$K,10,FALSE)</f>
        <v>1.1063183880271357</v>
      </c>
      <c r="K168">
        <f t="shared" si="2"/>
        <v>-1.3339910214717188</v>
      </c>
      <c r="L168" t="str">
        <f>IFERROR(INDEX(Sheet1!H:H,MATCH(Total!A168,Sheet1!B:B,0)),"")</f>
        <v/>
      </c>
    </row>
    <row r="169" spans="1:12" x14ac:dyDescent="0.3">
      <c r="A169" t="s">
        <v>255</v>
      </c>
      <c r="B169">
        <f>VLOOKUP(Total!A169,ZScores!$A:$K,2,FALSE)</f>
        <v>-2.7793291167645995</v>
      </c>
      <c r="C169">
        <f>VLOOKUP(Total!A169,ZScores!$A:$K,3,FALSE)</f>
        <v>1.0085849673225262</v>
      </c>
      <c r="D169">
        <f>VLOOKUP(Total!A169,ZScores!$A:$K,4,FALSE)</f>
        <v>-1.6947956521631422</v>
      </c>
      <c r="E169">
        <f>VLOOKUP(Total!A169,ZScores!$A:$K,5,FALSE)</f>
        <v>2.4908862705902677</v>
      </c>
      <c r="F169">
        <f>VLOOKUP(Total!A169,ZScores!$A:$K,6,FALSE)</f>
        <v>1.1460012722275355</v>
      </c>
      <c r="G169">
        <f>VLOOKUP(Total!A169,ZScores!$A:$K,7,FALSE)</f>
        <v>-0.89490459755893925</v>
      </c>
      <c r="H169">
        <f>VLOOKUP(Total!A169,ZScores!$A:$K,8,FALSE)</f>
        <v>6.3476225036754236E-2</v>
      </c>
      <c r="I169">
        <f>VLOOKUP(Total!A169,ZScores!$A:$K,9,FALSE)</f>
        <v>1.1681120354343946</v>
      </c>
      <c r="J169">
        <f>VLOOKUP(Total!A169,ZScores!$A:$K,10,FALSE)</f>
        <v>3.5903730889823033</v>
      </c>
      <c r="K169">
        <f t="shared" si="2"/>
        <v>4.0984044931071004</v>
      </c>
      <c r="L169" t="str">
        <f>IFERROR(INDEX(Sheet1!H:H,MATCH(Total!A169,Sheet1!B:B,0)),"")</f>
        <v/>
      </c>
    </row>
    <row r="170" spans="1:12" x14ac:dyDescent="0.3">
      <c r="A170" t="s">
        <v>256</v>
      </c>
      <c r="B170">
        <f>VLOOKUP(Total!A170,ZScores!$A:$K,2,FALSE)</f>
        <v>-2.4052089133852936</v>
      </c>
      <c r="C170">
        <f>VLOOKUP(Total!A170,ZScores!$A:$K,3,FALSE)</f>
        <v>-1.3638098614738912</v>
      </c>
      <c r="D170">
        <f>VLOOKUP(Total!A170,ZScores!$A:$K,4,FALSE)</f>
        <v>-5.4805669212180386E-2</v>
      </c>
      <c r="E170">
        <f>VLOOKUP(Total!A170,ZScores!$A:$K,5,FALSE)</f>
        <v>0.41111648996804168</v>
      </c>
      <c r="F170">
        <f>VLOOKUP(Total!A170,ZScores!$A:$K,6,FALSE)</f>
        <v>0.11826726900697318</v>
      </c>
      <c r="G170">
        <f>VLOOKUP(Total!A170,ZScores!$A:$K,7,FALSE)</f>
        <v>-1.0453054488162257</v>
      </c>
      <c r="H170">
        <f>VLOOKUP(Total!A170,ZScores!$A:$K,8,FALSE)</f>
        <v>-0.11284662228756309</v>
      </c>
      <c r="I170">
        <f>VLOOKUP(Total!A170,ZScores!$A:$K,9,FALSE)</f>
        <v>1.5501658053493073</v>
      </c>
      <c r="J170">
        <f>VLOOKUP(Total!A170,ZScores!$A:$K,10,FALSE)</f>
        <v>-0.46100183995648275</v>
      </c>
      <c r="K170">
        <f t="shared" si="2"/>
        <v>-3.3634287908073146</v>
      </c>
      <c r="L170" t="str">
        <f>IFERROR(INDEX(Sheet1!H:H,MATCH(Total!A170,Sheet1!B:B,0)),"")</f>
        <v/>
      </c>
    </row>
    <row r="171" spans="1:12" x14ac:dyDescent="0.3">
      <c r="A171" t="s">
        <v>91</v>
      </c>
      <c r="B171">
        <f>VLOOKUP(Total!A171,ZScores!$A:$K,2,FALSE)</f>
        <v>0.74061903330951606</v>
      </c>
      <c r="C171">
        <f>VLOOKUP(Total!A171,ZScores!$A:$K,3,FALSE)</f>
        <v>-0.13109490141300628</v>
      </c>
      <c r="D171">
        <f>VLOOKUP(Total!A171,ZScores!$A:$K,4,FALSE)</f>
        <v>0.64001874724056362</v>
      </c>
      <c r="E171">
        <f>VLOOKUP(Total!A171,ZScores!$A:$K,5,FALSE)</f>
        <v>-0.53508507689161933</v>
      </c>
      <c r="F171">
        <f>VLOOKUP(Total!A171,ZScores!$A:$K,6,FALSE)</f>
        <v>0.73918989595272955</v>
      </c>
      <c r="G171">
        <f>VLOOKUP(Total!A171,ZScores!$A:$K,7,FALSE)</f>
        <v>-0.91639043345283733</v>
      </c>
      <c r="H171">
        <f>VLOOKUP(Total!A171,ZScores!$A:$K,8,FALSE)</f>
        <v>-1.1707837062334661</v>
      </c>
      <c r="I171">
        <f>VLOOKUP(Total!A171,ZScores!$A:$K,9,FALSE)</f>
        <v>9.8361479672639043E-2</v>
      </c>
      <c r="J171">
        <f>VLOOKUP(Total!A171,ZScores!$A:$K,10,FALSE)</f>
        <v>-1.2890200736082058</v>
      </c>
      <c r="K171">
        <f t="shared" si="2"/>
        <v>-1.8241850354236866</v>
      </c>
      <c r="L171">
        <f>IFERROR(INDEX(Sheet1!H:H,MATCH(Total!A171,Sheet1!B:B,0)),"")</f>
        <v>61.7</v>
      </c>
    </row>
    <row r="172" spans="1:12" x14ac:dyDescent="0.3">
      <c r="A172" t="s">
        <v>257</v>
      </c>
      <c r="B172">
        <f>VLOOKUP(Total!A172,ZScores!$A:$K,2,FALSE)</f>
        <v>-0.70356540769232112</v>
      </c>
      <c r="C172">
        <f>VLOOKUP(Total!A172,ZScores!$A:$K,3,FALSE)</f>
        <v>-0.96841072334115452</v>
      </c>
      <c r="D172">
        <f>VLOOKUP(Total!A172,ZScores!$A:$K,4,FALSE)</f>
        <v>-0.7240850703541617</v>
      </c>
      <c r="E172">
        <f>VLOOKUP(Total!A172,ZScores!$A:$K,5,FALSE)</f>
        <v>-0.15098345074066763</v>
      </c>
      <c r="F172">
        <f>VLOOKUP(Total!A172,ZScores!$A:$K,6,FALSE)</f>
        <v>0.2253228943424484</v>
      </c>
      <c r="G172">
        <f>VLOOKUP(Total!A172,ZScores!$A:$K,7,FALSE)</f>
        <v>-0.8519329257711431</v>
      </c>
      <c r="H172">
        <f>VLOOKUP(Total!A172,ZScores!$A:$K,8,FALSE)</f>
        <v>-0.64181516426051466</v>
      </c>
      <c r="I172">
        <f>VLOOKUP(Total!A172,ZScores!$A:$K,9,FALSE)</f>
        <v>0.86246901950246413</v>
      </c>
      <c r="J172">
        <f>VLOOKUP(Total!A172,ZScores!$A:$K,10,FALSE)</f>
        <v>0.30787223414868831</v>
      </c>
      <c r="K172">
        <f t="shared" si="2"/>
        <v>-2.645128594166362</v>
      </c>
      <c r="L172" t="str">
        <f>IFERROR(INDEX(Sheet1!H:H,MATCH(Total!A172,Sheet1!B:B,0)),"")</f>
        <v/>
      </c>
    </row>
    <row r="173" spans="1:12" x14ac:dyDescent="0.3">
      <c r="A173" t="s">
        <v>92</v>
      </c>
      <c r="B173">
        <f>VLOOKUP(Total!A173,ZScores!$A:$K,2,FALSE)</f>
        <v>1.1871495986332039</v>
      </c>
      <c r="C173">
        <f>VLOOKUP(Total!A173,ZScores!$A:$K,3,FALSE)</f>
        <v>-0.38694140255771825</v>
      </c>
      <c r="D173">
        <f>VLOOKUP(Total!A173,ZScores!$A:$K,4,FALSE)</f>
        <v>1.2122270902016465</v>
      </c>
      <c r="E173">
        <f>VLOOKUP(Total!A173,ZScores!$A:$K,5,FALSE)</f>
        <v>-0.98476502945858713</v>
      </c>
      <c r="F173">
        <f>VLOOKUP(Total!A173,ZScores!$A:$K,6,FALSE)</f>
        <v>-1.0379334846161592</v>
      </c>
      <c r="G173">
        <f>VLOOKUP(Total!A173,ZScores!$A:$K,7,FALSE)</f>
        <v>-0.28255827458284433</v>
      </c>
      <c r="H173">
        <f>VLOOKUP(Total!A173,ZScores!$A:$K,8,FALSE)</f>
        <v>0.41612191968538853</v>
      </c>
      <c r="I173">
        <f>VLOOKUP(Total!A173,ZScores!$A:$K,9,FALSE)</f>
        <v>-0.74215681414016887</v>
      </c>
      <c r="J173">
        <f>VLOOKUP(Total!A173,ZScores!$A:$K,10,FALSE)</f>
        <v>-0.72715055791596517</v>
      </c>
      <c r="K173">
        <f t="shared" si="2"/>
        <v>-1.3460069547512039</v>
      </c>
      <c r="L173">
        <f>IFERROR(INDEX(Sheet1!H:H,MATCH(Total!A173,Sheet1!B:B,0)),"")</f>
        <v>194</v>
      </c>
    </row>
    <row r="174" spans="1:12" x14ac:dyDescent="0.3">
      <c r="A174" t="s">
        <v>93</v>
      </c>
      <c r="B174">
        <f>VLOOKUP(Total!A174,ZScores!$A:$K,2,FALSE)</f>
        <v>-1.0937768026148231</v>
      </c>
      <c r="C174">
        <f>VLOOKUP(Total!A174,ZScores!$A:$K,3,FALSE)</f>
        <v>0.86903233033450145</v>
      </c>
      <c r="D174">
        <f>VLOOKUP(Total!A174,ZScores!$A:$K,4,FALSE)</f>
        <v>0.82394285747805451</v>
      </c>
      <c r="E174">
        <f>VLOOKUP(Total!A174,ZScores!$A:$K,5,FALSE)</f>
        <v>0.23311817541028401</v>
      </c>
      <c r="F174">
        <f>VLOOKUP(Total!A174,ZScores!$A:$K,6,FALSE)</f>
        <v>-0.71676660860973351</v>
      </c>
      <c r="G174">
        <f>VLOOKUP(Total!A174,ZScores!$A:$K,7,FALSE)</f>
        <v>-1.0667912847101237</v>
      </c>
      <c r="H174">
        <f>VLOOKUP(Total!A174,ZScores!$A:$K,8,FALSE)</f>
        <v>1.297736156306974</v>
      </c>
      <c r="I174">
        <f>VLOOKUP(Total!A174,ZScores!$A:$K,9,FALSE)</f>
        <v>-0.20728153625929116</v>
      </c>
      <c r="J174">
        <f>VLOOKUP(Total!A174,ZScores!$A:$K,10,FALSE)</f>
        <v>0.75145343074782545</v>
      </c>
      <c r="K174">
        <f t="shared" si="2"/>
        <v>0.89066671808366793</v>
      </c>
      <c r="L174" t="str">
        <f>IFERROR(INDEX(Sheet1!H:H,MATCH(Total!A174,Sheet1!B:B,0)),"")</f>
        <v/>
      </c>
    </row>
    <row r="175" spans="1:12" x14ac:dyDescent="0.3">
      <c r="A175" t="s">
        <v>258</v>
      </c>
      <c r="B175">
        <f>VLOOKUP(Total!A175,ZScores!$A:$K,2,FALSE)</f>
        <v>4.3732055241860035</v>
      </c>
      <c r="C175">
        <f>VLOOKUP(Total!A175,ZScores!$A:$K,3,FALSE)</f>
        <v>-0.50323526671440544</v>
      </c>
      <c r="D175">
        <f>VLOOKUP(Total!A175,ZScores!$A:$K,4,FALSE)</f>
        <v>-0.12122270902016333</v>
      </c>
      <c r="E175">
        <f>VLOOKUP(Total!A175,ZScores!$A:$K,5,FALSE)</f>
        <v>-0.78803005021053851</v>
      </c>
      <c r="F175">
        <f>VLOOKUP(Total!A175,ZScores!$A:$K,6,FALSE)</f>
        <v>-0.86664448407939887</v>
      </c>
      <c r="G175">
        <f>VLOOKUP(Total!A175,ZScores!$A:$K,7,FALSE)</f>
        <v>9.344385356037184E-2</v>
      </c>
      <c r="H175">
        <f>VLOOKUP(Total!A175,ZScores!$A:$K,8,FALSE)</f>
        <v>-0.46549231693619736</v>
      </c>
      <c r="I175">
        <f>VLOOKUP(Total!A175,ZScores!$A:$K,9,FALSE)</f>
        <v>-0.51292455219122124</v>
      </c>
      <c r="J175">
        <f>VLOOKUP(Total!A175,ZScores!$A:$K,10,FALSE)</f>
        <v>-1.1707317545151024</v>
      </c>
      <c r="K175">
        <f t="shared" si="2"/>
        <v>3.8368244079348468E-2</v>
      </c>
      <c r="L175">
        <f>IFERROR(INDEX(Sheet1!H:H,MATCH(Total!A175,Sheet1!B:B,0)),"")</f>
        <v>33</v>
      </c>
    </row>
    <row r="176" spans="1:12" x14ac:dyDescent="0.3">
      <c r="A176" t="s">
        <v>259</v>
      </c>
      <c r="B176">
        <f>VLOOKUP(Total!A176,ZScores!$A:$K,2,FALSE)</f>
        <v>-0.52253950283136652</v>
      </c>
      <c r="C176">
        <f>VLOOKUP(Total!A176,ZScores!$A:$K,3,FALSE)</f>
        <v>-0.29390631123236843</v>
      </c>
      <c r="D176">
        <f>VLOOKUP(Total!A176,ZScores!$A:$K,4,FALSE)</f>
        <v>-0.98464422652394079</v>
      </c>
      <c r="E176">
        <f>VLOOKUP(Total!A176,ZScores!$A:$K,5,FALSE)</f>
        <v>-1.4719183114061354</v>
      </c>
      <c r="F176">
        <f>VLOOKUP(Total!A176,ZScores!$A:$K,6,FALSE)</f>
        <v>-0.6311221083413534</v>
      </c>
      <c r="G176">
        <f>VLOOKUP(Total!A176,ZScores!$A:$K,7,FALSE)</f>
        <v>1.0280777149449376</v>
      </c>
      <c r="H176">
        <f>VLOOKUP(Total!A176,ZScores!$A:$K,8,FALSE)</f>
        <v>1.826704698279926</v>
      </c>
      <c r="I176">
        <f>VLOOKUP(Total!A176,ZScores!$A:$K,9,FALSE)</f>
        <v>-0.81856756812315146</v>
      </c>
      <c r="J176">
        <f>VLOOKUP(Total!A176,ZScores!$A:$K,10,FALSE)</f>
        <v>2.3187736587314434</v>
      </c>
      <c r="K176">
        <f t="shared" si="2"/>
        <v>0.45085804349799141</v>
      </c>
      <c r="L176" t="str">
        <f>IFERROR(INDEX(Sheet1!H:H,MATCH(Total!A176,Sheet1!B:B,0)),"")</f>
        <v/>
      </c>
    </row>
    <row r="177" spans="1:12" x14ac:dyDescent="0.3">
      <c r="A177" t="s">
        <v>260</v>
      </c>
      <c r="B177">
        <f>VLOOKUP(Total!A177,ZScores!$A:$K,2,FALSE)</f>
        <v>-0.27312603391182921</v>
      </c>
      <c r="C177">
        <f>VLOOKUP(Total!A177,ZScores!$A:$K,3,FALSE)</f>
        <v>0.49689196503310229</v>
      </c>
      <c r="D177">
        <f>VLOOKUP(Total!A177,ZScores!$A:$K,4,FALSE)</f>
        <v>0.43565862475446226</v>
      </c>
      <c r="E177">
        <f>VLOOKUP(Total!A177,ZScores!$A:$K,5,FALSE)</f>
        <v>-0.85360837662655475</v>
      </c>
      <c r="F177">
        <f>VLOOKUP(Total!A177,ZScores!$A:$K,6,FALSE)</f>
        <v>-0.80241110887811373</v>
      </c>
      <c r="G177">
        <f>VLOOKUP(Total!A177,ZScores!$A:$K,7,FALSE)</f>
        <v>-0.90564751550588829</v>
      </c>
      <c r="H177">
        <f>VLOOKUP(Total!A177,ZScores!$A:$K,8,FALSE)</f>
        <v>-1.8760750955307348</v>
      </c>
      <c r="I177">
        <f>VLOOKUP(Total!A177,ZScores!$A:$K,9,FALSE)</f>
        <v>-0.66574606015718618</v>
      </c>
      <c r="J177">
        <f>VLOOKUP(Total!A177,ZScores!$A:$K,10,FALSE)</f>
        <v>-0.96372719610217139</v>
      </c>
      <c r="K177">
        <f t="shared" si="2"/>
        <v>-5.4077907969249139</v>
      </c>
      <c r="L177" t="str">
        <f>IFERROR(INDEX(Sheet1!H:H,MATCH(Total!A177,Sheet1!B:B,0)),"")</f>
        <v/>
      </c>
    </row>
    <row r="178" spans="1:12" x14ac:dyDescent="0.3">
      <c r="A178" t="s">
        <v>261</v>
      </c>
      <c r="B178">
        <f>VLOOKUP(Total!A178,ZScores!$A:$K,2,FALSE)</f>
        <v>-2.9965602025977449</v>
      </c>
      <c r="C178">
        <f>VLOOKUP(Total!A178,ZScores!$A:$K,3,FALSE)</f>
        <v>-0.73582299502778004</v>
      </c>
      <c r="D178">
        <f>VLOOKUP(Total!A178,ZScores!$A:$K,4,FALSE)</f>
        <v>0.44076762781661483</v>
      </c>
      <c r="E178">
        <f>VLOOKUP(Total!A178,ZScores!$A:$K,5,FALSE)</f>
        <v>-0.73182005613966783</v>
      </c>
      <c r="F178">
        <f>VLOOKUP(Total!A178,ZScores!$A:$K,6,FALSE)</f>
        <v>-0.56688873314006816</v>
      </c>
      <c r="G178">
        <f>VLOOKUP(Total!A178,ZScores!$A:$K,7,FALSE)</f>
        <v>-0.79821833603639802</v>
      </c>
      <c r="H178">
        <f>VLOOKUP(Total!A178,ZScores!$A:$K,8,FALSE)</f>
        <v>0.41612191968538853</v>
      </c>
      <c r="I178">
        <f>VLOOKUP(Total!A178,ZScores!$A:$K,9,FALSE)</f>
        <v>-0.2836922902422736</v>
      </c>
      <c r="J178">
        <f>VLOOKUP(Total!A178,ZScores!$A:$K,10,FALSE)</f>
        <v>0.18958391505558495</v>
      </c>
      <c r="K178">
        <f t="shared" si="2"/>
        <v>-5.0665291506263435</v>
      </c>
      <c r="L178" t="str">
        <f>IFERROR(INDEX(Sheet1!H:H,MATCH(Total!A178,Sheet1!B:B,0)),"")</f>
        <v/>
      </c>
    </row>
    <row r="179" spans="1:12" x14ac:dyDescent="0.3">
      <c r="A179" t="s">
        <v>262</v>
      </c>
      <c r="B179">
        <f>VLOOKUP(Total!A179,ZScores!$A:$K,2,FALSE)</f>
        <v>-2.8839218617953732</v>
      </c>
      <c r="C179">
        <f>VLOOKUP(Total!A179,ZScores!$A:$K,3,FALSE)</f>
        <v>-0.22412999273835607</v>
      </c>
      <c r="D179">
        <f>VLOOKUP(Total!A179,ZScores!$A:$K,4,FALSE)</f>
        <v>0.99253995852908816</v>
      </c>
      <c r="E179">
        <f>VLOOKUP(Total!A179,ZScores!$A:$K,5,FALSE)</f>
        <v>0.44858981934862235</v>
      </c>
      <c r="F179">
        <f>VLOOKUP(Total!A179,ZScores!$A:$K,6,FALSE)</f>
        <v>-0.78099998381101854</v>
      </c>
      <c r="G179">
        <f>VLOOKUP(Total!A179,ZScores!$A:$K,7,FALSE)</f>
        <v>-0.62633164888521353</v>
      </c>
      <c r="H179">
        <f>VLOOKUP(Total!A179,ZScores!$A:$K,8,FALSE)</f>
        <v>-0.46549231693619736</v>
      </c>
      <c r="I179">
        <f>VLOOKUP(Total!A179,ZScores!$A:$K,9,FALSE)</f>
        <v>-1.047799830072099</v>
      </c>
      <c r="J179">
        <f>VLOOKUP(Total!A179,ZScores!$A:$K,10,FALSE)</f>
        <v>-1.4368804724745845</v>
      </c>
      <c r="K179">
        <f t="shared" si="2"/>
        <v>-6.0244263288351316</v>
      </c>
      <c r="L179" t="str">
        <f>IFERROR(INDEX(Sheet1!H:H,MATCH(Total!A179,Sheet1!B:B,0)),"")</f>
        <v/>
      </c>
    </row>
    <row r="180" spans="1:12" x14ac:dyDescent="0.3">
      <c r="A180" t="s">
        <v>94</v>
      </c>
      <c r="B180">
        <f>VLOOKUP(Total!A180,ZScores!$A:$K,2,FALSE)</f>
        <v>4.6105505994481435</v>
      </c>
      <c r="C180">
        <f>VLOOKUP(Total!A180,ZScores!$A:$K,3,FALSE)</f>
        <v>0.45037441937042738</v>
      </c>
      <c r="D180">
        <f>VLOOKUP(Total!A180,ZScores!$A:$K,4,FALSE)</f>
        <v>-0.10078669677155319</v>
      </c>
      <c r="E180">
        <f>VLOOKUP(Total!A180,ZScores!$A:$K,5,FALSE)</f>
        <v>0.32680149886173515</v>
      </c>
      <c r="F180">
        <f>VLOOKUP(Total!A180,ZScores!$A:$K,6,FALSE)</f>
        <v>-0.35277748246911766</v>
      </c>
      <c r="G180">
        <f>VLOOKUP(Total!A180,ZScores!$A:$K,7,FALSE)</f>
        <v>0.29755929455240332</v>
      </c>
      <c r="H180">
        <f>VLOOKUP(Total!A180,ZScores!$A:$K,8,FALSE)</f>
        <v>0.76876761433402274</v>
      </c>
      <c r="I180">
        <f>VLOOKUP(Total!A180,ZScores!$A:$K,9,FALSE)</f>
        <v>-0.81856756812315146</v>
      </c>
      <c r="J180">
        <f>VLOOKUP(Total!A180,ZScores!$A:$K,10,FALSE)</f>
        <v>-0.22442520177027603</v>
      </c>
      <c r="K180">
        <f t="shared" si="2"/>
        <v>4.9574964774326338</v>
      </c>
      <c r="L180">
        <f>IFERROR(INDEX(Sheet1!H:H,MATCH(Total!A180,Sheet1!B:B,0)),"")</f>
        <v>33.299999999999997</v>
      </c>
    </row>
    <row r="181" spans="1:12" x14ac:dyDescent="0.3">
      <c r="A181" t="s">
        <v>263</v>
      </c>
      <c r="B181">
        <f>VLOOKUP(Total!A181,ZScores!$A:$K,2,FALSE)</f>
        <v>-2.0069519226911936</v>
      </c>
      <c r="C181">
        <f>VLOOKUP(Total!A181,ZScores!$A:$K,3,FALSE)</f>
        <v>-0.29390631123236843</v>
      </c>
      <c r="D181">
        <f>VLOOKUP(Total!A181,ZScores!$A:$K,4,FALSE)</f>
        <v>2.1369566444512547</v>
      </c>
      <c r="E181">
        <f>VLOOKUP(Total!A181,ZScores!$A:$K,5,FALSE)</f>
        <v>-0.82550337959111919</v>
      </c>
      <c r="F181">
        <f>VLOOKUP(Total!A181,ZScores!$A:$K,6,FALSE)</f>
        <v>-0.78099998381101854</v>
      </c>
      <c r="G181">
        <f>VLOOKUP(Total!A181,ZScores!$A:$K,7,FALSE)</f>
        <v>-0.95936210524063348</v>
      </c>
      <c r="H181">
        <f>VLOOKUP(Total!A181,ZScores!$A:$K,8,FALSE)</f>
        <v>-0.28916946961188045</v>
      </c>
      <c r="I181">
        <f>VLOOKUP(Total!A181,ZScores!$A:$K,9,FALSE)</f>
        <v>-0.2836922902422736</v>
      </c>
      <c r="J181">
        <f>VLOOKUP(Total!A181,ZScores!$A:$K,10,FALSE)</f>
        <v>-2.0283220679401008</v>
      </c>
      <c r="K181">
        <f t="shared" si="2"/>
        <v>-5.3309508859093331</v>
      </c>
      <c r="L181" t="str">
        <f>IFERROR(INDEX(Sheet1!H:H,MATCH(Total!A181,Sheet1!B:B,0)),"")</f>
        <v/>
      </c>
    </row>
    <row r="182" spans="1:12" x14ac:dyDescent="0.3">
      <c r="A182" t="s">
        <v>264</v>
      </c>
      <c r="B182">
        <f>VLOOKUP(Total!A182,ZScores!$A:$K,2,FALSE)</f>
        <v>0.43488639398879292</v>
      </c>
      <c r="C182">
        <f>VLOOKUP(Total!A182,ZScores!$A:$K,3,FALSE)</f>
        <v>1.3807253326239255</v>
      </c>
      <c r="D182">
        <f>VLOOKUP(Total!A182,ZScores!$A:$K,4,FALSE)</f>
        <v>2.0194495740217464</v>
      </c>
      <c r="E182">
        <f>VLOOKUP(Total!A182,ZScores!$A:$K,5,FALSE)</f>
        <v>-1.0503433558746029</v>
      </c>
      <c r="F182">
        <f>VLOOKUP(Total!A182,ZScores!$A:$K,6,FALSE)</f>
        <v>-1.1664002350187295</v>
      </c>
      <c r="G182">
        <f>VLOOKUP(Total!A182,ZScores!$A:$K,7,FALSE)</f>
        <v>-0.79821833603639802</v>
      </c>
      <c r="H182">
        <f>VLOOKUP(Total!A182,ZScores!$A:$K,8,FALSE)</f>
        <v>-1.5234294008821005</v>
      </c>
      <c r="I182">
        <f>VLOOKUP(Total!A182,ZScores!$A:$K,9,FALSE)</f>
        <v>-0.74215681414016887</v>
      </c>
      <c r="J182">
        <f>VLOOKUP(Total!A182,ZScores!$A:$K,10,FALSE)</f>
        <v>-0.72715055791596517</v>
      </c>
      <c r="K182">
        <f t="shared" si="2"/>
        <v>-2.1726373992335004</v>
      </c>
      <c r="L182" t="str">
        <f>IFERROR(INDEX(Sheet1!H:H,MATCH(Total!A182,Sheet1!B:B,0)),"")</f>
        <v/>
      </c>
    </row>
    <row r="183" spans="1:12" x14ac:dyDescent="0.3">
      <c r="A183" t="s">
        <v>265</v>
      </c>
      <c r="B183">
        <f>VLOOKUP(Total!A183,ZScores!$A:$K,2,FALSE)</f>
        <v>1.0906024493740281</v>
      </c>
      <c r="C183">
        <f>VLOOKUP(Total!A183,ZScores!$A:$K,3,FALSE)</f>
        <v>8.4577355750184192E-3</v>
      </c>
      <c r="D183">
        <f>VLOOKUP(Total!A183,ZScores!$A:$K,4,FALSE)</f>
        <v>1.3654971820662225</v>
      </c>
      <c r="E183">
        <f>VLOOKUP(Total!A183,ZScores!$A:$K,5,FALSE)</f>
        <v>-0.7224517237945226</v>
      </c>
      <c r="F183">
        <f>VLOOKUP(Total!A183,ZScores!$A:$K,6,FALSE)</f>
        <v>-1.2734558603542048</v>
      </c>
      <c r="G183">
        <f>VLOOKUP(Total!A183,ZScores!$A:$K,7,FALSE)</f>
        <v>0.11492968945426983</v>
      </c>
      <c r="H183">
        <f>VLOOKUP(Total!A183,ZScores!$A:$K,8,FALSE)</f>
        <v>-0.46549231693619736</v>
      </c>
      <c r="I183">
        <f>VLOOKUP(Total!A183,ZScores!$A:$K,9,FALSE)</f>
        <v>-0.97138907608911629</v>
      </c>
      <c r="J183">
        <f>VLOOKUP(Total!A183,ZScores!$A:$K,10,FALSE)</f>
        <v>1.215143641593017E-2</v>
      </c>
      <c r="K183">
        <f t="shared" si="2"/>
        <v>-0.84115048428857186</v>
      </c>
      <c r="L183">
        <f>IFERROR(INDEX(Sheet1!H:H,MATCH(Total!A183,Sheet1!B:B,0)),"")</f>
        <v>174</v>
      </c>
    </row>
    <row r="184" spans="1:12" x14ac:dyDescent="0.3">
      <c r="A184" t="s">
        <v>95</v>
      </c>
      <c r="B184">
        <f>VLOOKUP(Total!A184,ZScores!$A:$K,2,FALSE)</f>
        <v>-2.7873747125361974</v>
      </c>
      <c r="C184">
        <f>VLOOKUP(Total!A184,ZScores!$A:$K,3,FALSE)</f>
        <v>-0.20087121990701864</v>
      </c>
      <c r="D184">
        <f>VLOOKUP(Total!A184,ZScores!$A:$K,4,FALSE)</f>
        <v>-0.40732688050070492</v>
      </c>
      <c r="E184">
        <f>VLOOKUP(Total!A184,ZScores!$A:$K,5,FALSE)</f>
        <v>1.1231097481990739</v>
      </c>
      <c r="F184">
        <f>VLOOKUP(Total!A184,ZScores!$A:$K,6,FALSE)</f>
        <v>0.43943414501339889</v>
      </c>
      <c r="G184">
        <f>VLOOKUP(Total!A184,ZScores!$A:$K,7,FALSE)</f>
        <v>-0.142900341272507</v>
      </c>
      <c r="H184">
        <f>VLOOKUP(Total!A184,ZScores!$A:$K,8,FALSE)</f>
        <v>0.23979907236107117</v>
      </c>
      <c r="I184">
        <f>VLOOKUP(Total!A184,ZScores!$A:$K,9,FALSE)</f>
        <v>1.1681120354343946</v>
      </c>
      <c r="J184">
        <f>VLOOKUP(Total!A184,ZScores!$A:$K,10,FALSE)</f>
        <v>1.215143641593017E-2</v>
      </c>
      <c r="K184">
        <f t="shared" si="2"/>
        <v>-0.55586671679255895</v>
      </c>
      <c r="L184">
        <f>IFERROR(INDEX(Sheet1!H:H,MATCH(Total!A184,Sheet1!B:B,0)),"")</f>
        <v>55.3</v>
      </c>
    </row>
    <row r="185" spans="1:12" x14ac:dyDescent="0.3">
      <c r="A185" t="s">
        <v>266</v>
      </c>
      <c r="B185">
        <f>VLOOKUP(Total!A185,ZScores!$A:$K,2,FALSE)</f>
        <v>-1.3753726546207523</v>
      </c>
      <c r="C185">
        <f>VLOOKUP(Total!A185,ZScores!$A:$K,3,FALSE)</f>
        <v>0.45037441937042738</v>
      </c>
      <c r="D185">
        <f>VLOOKUP(Total!A185,ZScores!$A:$K,4,FALSE)</f>
        <v>0.93634092484541032</v>
      </c>
      <c r="E185">
        <f>VLOOKUP(Total!A185,ZScores!$A:$K,5,FALSE)</f>
        <v>-0.46950675047560309</v>
      </c>
      <c r="F185">
        <f>VLOOKUP(Total!A185,ZScores!$A:$K,6,FALSE)</f>
        <v>0.97471227169077501</v>
      </c>
      <c r="G185">
        <f>VLOOKUP(Total!A185,ZScores!$A:$K,7,FALSE)</f>
        <v>-0.68004623861995861</v>
      </c>
      <c r="H185">
        <f>VLOOKUP(Total!A185,ZScores!$A:$K,8,FALSE)</f>
        <v>-0.28916946961188045</v>
      </c>
      <c r="I185">
        <f>VLOOKUP(Total!A185,ZScores!$A:$K,9,FALSE)</f>
        <v>0.40400449560456925</v>
      </c>
      <c r="J185">
        <f>VLOOKUP(Total!A185,ZScores!$A:$K,10,FALSE)</f>
        <v>-1.4368804724745845</v>
      </c>
      <c r="K185">
        <f t="shared" si="2"/>
        <v>-1.4855434742915969</v>
      </c>
      <c r="L185">
        <f>IFERROR(INDEX(Sheet1!H:H,MATCH(Total!A185,Sheet1!B:B,0)),"")</f>
        <v>87.7</v>
      </c>
    </row>
    <row r="186" spans="1:12" x14ac:dyDescent="0.3">
      <c r="A186" t="s">
        <v>96</v>
      </c>
      <c r="B186">
        <f>VLOOKUP(Total!A186,ZScores!$A:$K,2,FALSE)</f>
        <v>3.2267081267332913</v>
      </c>
      <c r="C186">
        <f>VLOOKUP(Total!A186,ZScores!$A:$K,3,FALSE)</f>
        <v>-0.38694140255771825</v>
      </c>
      <c r="D186">
        <f>VLOOKUP(Total!A186,ZScores!$A:$K,4,FALSE)</f>
        <v>0.32836956044925936</v>
      </c>
      <c r="E186">
        <f>VLOOKUP(Total!A186,ZScores!$A:$K,5,FALSE)</f>
        <v>-0.30087676826299031</v>
      </c>
      <c r="F186">
        <f>VLOOKUP(Total!A186,ZScores!$A:$K,6,FALSE)</f>
        <v>-0.78099998381101854</v>
      </c>
      <c r="G186">
        <f>VLOOKUP(Total!A186,ZScores!$A:$K,7,FALSE)</f>
        <v>0.48018889965053679</v>
      </c>
      <c r="H186">
        <f>VLOOKUP(Total!A186,ZScores!$A:$K,8,FALSE)</f>
        <v>1.1214133089826575</v>
      </c>
      <c r="I186">
        <f>VLOOKUP(Total!A186,ZScores!$A:$K,9,FALSE)</f>
        <v>-0.58933530617420371</v>
      </c>
      <c r="J186">
        <f>VLOOKUP(Total!A186,ZScores!$A:$K,10,FALSE)</f>
        <v>1.215143641593017E-2</v>
      </c>
      <c r="K186">
        <f t="shared" si="2"/>
        <v>3.1106778714257448</v>
      </c>
      <c r="L186">
        <f>IFERROR(INDEX(Sheet1!H:H,MATCH(Total!A186,Sheet1!B:B,0)),"")</f>
        <v>22.3</v>
      </c>
    </row>
    <row r="187" spans="1:12" x14ac:dyDescent="0.3">
      <c r="A187" t="s">
        <v>267</v>
      </c>
      <c r="B187">
        <f>VLOOKUP(Total!A187,ZScores!$A:$K,2,FALSE)</f>
        <v>-3.2017228947734933</v>
      </c>
      <c r="C187">
        <f>VLOOKUP(Total!A187,ZScores!$A:$K,3,FALSE)</f>
        <v>0.93880864882851389</v>
      </c>
      <c r="D187">
        <f>VLOOKUP(Total!A187,ZScores!$A:$K,4,FALSE)</f>
        <v>-1.7356676766603625</v>
      </c>
      <c r="E187">
        <f>VLOOKUP(Total!A187,ZScores!$A:$K,5,FALSE)</f>
        <v>0.54227314280007399</v>
      </c>
      <c r="F187">
        <f>VLOOKUP(Total!A187,ZScores!$A:$K,6,FALSE)</f>
        <v>1.7669238991732918</v>
      </c>
      <c r="G187">
        <f>VLOOKUP(Total!A187,ZScores!$A:$K,7,FALSE)</f>
        <v>0.40498847402189364</v>
      </c>
      <c r="H187">
        <f>VLOOKUP(Total!A187,ZScores!$A:$K,8,FALSE)</f>
        <v>0.9450904616583401</v>
      </c>
      <c r="I187">
        <f>VLOOKUP(Total!A187,ZScores!$A:$K,9,FALSE)</f>
        <v>9.8361479672639043E-2</v>
      </c>
      <c r="J187">
        <f>VLOOKUP(Total!A187,ZScores!$A:$K,10,FALSE)</f>
        <v>1.5203275048529965</v>
      </c>
      <c r="K187">
        <f t="shared" si="2"/>
        <v>1.2793830395738928</v>
      </c>
      <c r="L187">
        <f>IFERROR(INDEX(Sheet1!H:H,MATCH(Total!A187,Sheet1!B:B,0)),"")</f>
        <v>149</v>
      </c>
    </row>
    <row r="188" spans="1:12" x14ac:dyDescent="0.3">
      <c r="A188" t="s">
        <v>97</v>
      </c>
      <c r="B188">
        <f>VLOOKUP(Total!A188,ZScores!$A:$K,2,FALSE)</f>
        <v>3.0175226366717443</v>
      </c>
      <c r="C188">
        <f>VLOOKUP(Total!A188,ZScores!$A:$K,3,FALSE)</f>
        <v>0.82251478467182659</v>
      </c>
      <c r="D188">
        <f>VLOOKUP(Total!A188,ZScores!$A:$K,4,FALSE)</f>
        <v>0.11379143183885294</v>
      </c>
      <c r="E188">
        <f>VLOOKUP(Total!A188,ZScores!$A:$K,5,FALSE)</f>
        <v>-1.574969967202732</v>
      </c>
      <c r="F188">
        <f>VLOOKUP(Total!A188,ZScores!$A:$K,6,FALSE)</f>
        <v>-1.0807557347503494</v>
      </c>
      <c r="G188">
        <f>VLOOKUP(Total!A188,ZScores!$A:$K,7,FALSE)</f>
        <v>-0.51890246941572316</v>
      </c>
      <c r="H188">
        <f>VLOOKUP(Total!A188,ZScores!$A:$K,8,FALSE)</f>
        <v>-0.11284662228756309</v>
      </c>
      <c r="I188">
        <f>VLOOKUP(Total!A188,ZScores!$A:$K,9,FALSE)</f>
        <v>-0.97138907608911629</v>
      </c>
      <c r="J188">
        <f>VLOOKUP(Total!A188,ZScores!$A:$K,10,FALSE)</f>
        <v>-0.57929015904958614</v>
      </c>
      <c r="K188">
        <f t="shared" si="2"/>
        <v>-0.88432517561264601</v>
      </c>
      <c r="L188">
        <f>IFERROR(INDEX(Sheet1!H:H,MATCH(Total!A188,Sheet1!B:B,0)),"")</f>
        <v>184</v>
      </c>
    </row>
    <row r="189" spans="1:12" x14ac:dyDescent="0.3">
      <c r="A189" t="s">
        <v>268</v>
      </c>
      <c r="B189">
        <f>VLOOKUP(Total!A189,ZScores!$A:$K,2,FALSE)</f>
        <v>-1.5644441552533048</v>
      </c>
      <c r="C189">
        <f>VLOOKUP(Total!A189,ZScores!$A:$K,3,FALSE)</f>
        <v>-0.38694140255771825</v>
      </c>
      <c r="D189">
        <f>VLOOKUP(Total!A189,ZScores!$A:$K,4,FALSE)</f>
        <v>0.22108049614405614</v>
      </c>
      <c r="E189">
        <f>VLOOKUP(Total!A189,ZScores!$A:$K,5,FALSE)</f>
        <v>1.7646531471945129E-2</v>
      </c>
      <c r="F189">
        <f>VLOOKUP(Total!A189,ZScores!$A:$K,6,FALSE)</f>
        <v>0.18250064420825848</v>
      </c>
      <c r="G189">
        <f>VLOOKUP(Total!A189,ZScores!$A:$K,7,FALSE)</f>
        <v>-0.7337608283547038</v>
      </c>
      <c r="H189">
        <f>VLOOKUP(Total!A189,ZScores!$A:$K,8,FALSE)</f>
        <v>-0.64181516426051466</v>
      </c>
      <c r="I189">
        <f>VLOOKUP(Total!A189,ZScores!$A:$K,9,FALSE)</f>
        <v>-0.74215681414016887</v>
      </c>
      <c r="J189">
        <f>VLOOKUP(Total!A189,ZScores!$A:$K,10,FALSE)</f>
        <v>-1.1411596747418267</v>
      </c>
      <c r="K189">
        <f t="shared" si="2"/>
        <v>-4.7890503674839779</v>
      </c>
      <c r="L189">
        <f>IFERROR(INDEX(Sheet1!H:H,MATCH(Total!A189,Sheet1!B:B,0)),"")</f>
        <v>174.5</v>
      </c>
    </row>
    <row r="190" spans="1:12" x14ac:dyDescent="0.3">
      <c r="A190" t="s">
        <v>269</v>
      </c>
      <c r="B190">
        <f>VLOOKUP(Total!A190,ZScores!$A:$K,2,FALSE)</f>
        <v>0.53143354324796865</v>
      </c>
      <c r="C190">
        <f>VLOOKUP(Total!A190,ZScores!$A:$K,3,FALSE)</f>
        <v>0.19452791822571544</v>
      </c>
      <c r="D190">
        <f>VLOOKUP(Total!A190,ZScores!$A:$K,4,FALSE)</f>
        <v>-0.19785775495245134</v>
      </c>
      <c r="E190">
        <f>VLOOKUP(Total!A190,ZScores!$A:$K,5,FALSE)</f>
        <v>-0.60066340330763546</v>
      </c>
      <c r="F190">
        <f>VLOOKUP(Total!A190,ZScores!$A:$K,6,FALSE)</f>
        <v>0.37520076981211398</v>
      </c>
      <c r="G190">
        <f>VLOOKUP(Total!A190,ZScores!$A:$K,7,FALSE)</f>
        <v>-0.42221620789318182</v>
      </c>
      <c r="H190">
        <f>VLOOKUP(Total!A190,ZScores!$A:$K,8,FALSE)</f>
        <v>-0.28916946961188045</v>
      </c>
      <c r="I190">
        <f>VLOOKUP(Total!A190,ZScores!$A:$K,9,FALSE)</f>
        <v>2.1950725689656447E-2</v>
      </c>
      <c r="J190">
        <f>VLOOKUP(Total!A190,ZScores!$A:$K,10,FALSE)</f>
        <v>0.60359303188144642</v>
      </c>
      <c r="K190">
        <f t="shared" si="2"/>
        <v>0.21679915309175196</v>
      </c>
      <c r="L190">
        <f>IFERROR(INDEX(Sheet1!H:H,MATCH(Total!A190,Sheet1!B:B,0)),"")</f>
        <v>154</v>
      </c>
    </row>
    <row r="191" spans="1:12" x14ac:dyDescent="0.3">
      <c r="A191" t="s">
        <v>270</v>
      </c>
      <c r="B191">
        <f>VLOOKUP(Total!A191,ZScores!$A:$K,2,FALSE)</f>
        <v>-2.3770493281847007</v>
      </c>
      <c r="C191">
        <f>VLOOKUP(Total!A191,ZScores!$A:$K,3,FALSE)</f>
        <v>-1.9452791822573274</v>
      </c>
      <c r="D191">
        <f>VLOOKUP(Total!A191,ZScores!$A:$K,4,FALSE)</f>
        <v>-0.30003781619550174</v>
      </c>
      <c r="E191">
        <f>VLOOKUP(Total!A191,ZScores!$A:$K,5,FALSE)</f>
        <v>-4.793179494407105E-2</v>
      </c>
      <c r="F191">
        <f>VLOOKUP(Total!A191,ZScores!$A:$K,6,FALSE)</f>
        <v>-0.69535548354263854</v>
      </c>
      <c r="G191">
        <f>VLOOKUP(Total!A191,ZScores!$A:$K,7,FALSE)</f>
        <v>1.0280777149449376</v>
      </c>
      <c r="H191">
        <f>VLOOKUP(Total!A191,ZScores!$A:$K,8,FALSE)</f>
        <v>6.3476225036754236E-2</v>
      </c>
      <c r="I191">
        <f>VLOOKUP(Total!A191,ZScores!$A:$K,9,FALSE)</f>
        <v>-0.66574606015718618</v>
      </c>
      <c r="J191">
        <f>VLOOKUP(Total!A191,ZScores!$A:$K,10,FALSE)</f>
        <v>1.0767463082538593</v>
      </c>
      <c r="K191">
        <f t="shared" si="2"/>
        <v>-3.8630994170458739</v>
      </c>
      <c r="L191">
        <f>IFERROR(INDEX(Sheet1!H:H,MATCH(Total!A191,Sheet1!B:B,0)),"")</f>
        <v>183</v>
      </c>
    </row>
    <row r="192" spans="1:12" x14ac:dyDescent="0.3">
      <c r="A192" t="s">
        <v>271</v>
      </c>
      <c r="B192">
        <f>VLOOKUP(Total!A192,ZScores!$A:$K,2,FALSE)</f>
        <v>-0.37369598105680396</v>
      </c>
      <c r="C192">
        <f>VLOOKUP(Total!A192,ZScores!$A:$K,3,FALSE)</f>
        <v>-1.6894326811126155</v>
      </c>
      <c r="D192">
        <f>VLOOKUP(Total!A192,ZScores!$A:$K,4,FALSE)</f>
        <v>-1.449563505179821</v>
      </c>
      <c r="E192">
        <f>VLOOKUP(Total!A192,ZScores!$A:$K,5,FALSE)</f>
        <v>-6.6668459634361382E-2</v>
      </c>
      <c r="F192">
        <f>VLOOKUP(Total!A192,ZScores!$A:$K,6,FALSE)</f>
        <v>0.97471227169077501</v>
      </c>
      <c r="G192">
        <f>VLOOKUP(Total!A192,ZScores!$A:$K,7,FALSE)</f>
        <v>0.56613224322612909</v>
      </c>
      <c r="H192">
        <f>VLOOKUP(Total!A192,ZScores!$A:$K,8,FALSE)</f>
        <v>2.1793503929285598</v>
      </c>
      <c r="I192">
        <f>VLOOKUP(Total!A192,ZScores!$A:$K,9,FALSE)</f>
        <v>-0.13087078227630858</v>
      </c>
      <c r="J192">
        <f>VLOOKUP(Total!A192,ZScores!$A:$K,10,FALSE)</f>
        <v>1.1950346273469632</v>
      </c>
      <c r="K192">
        <f t="shared" si="2"/>
        <v>1.2049981259325167</v>
      </c>
      <c r="L192" t="str">
        <f>IFERROR(INDEX(Sheet1!H:H,MATCH(Total!A192,Sheet1!B:B,0)),"")</f>
        <v/>
      </c>
    </row>
    <row r="193" spans="1:12" x14ac:dyDescent="0.3">
      <c r="A193" t="s">
        <v>162</v>
      </c>
      <c r="B193">
        <f>VLOOKUP(Total!A193,ZScores!$A:$K,2,FALSE)</f>
        <v>2.9330438810699655</v>
      </c>
      <c r="C193">
        <f>VLOOKUP(Total!A193,ZScores!$A:$K,3,FALSE)</f>
        <v>0.42711564653908995</v>
      </c>
      <c r="D193">
        <f>VLOOKUP(Total!A193,ZScores!$A:$K,4,FALSE)</f>
        <v>0.36413258188432679</v>
      </c>
      <c r="E193">
        <f>VLOOKUP(Total!A193,ZScores!$A:$K,5,FALSE)</f>
        <v>-0.11351012136008723</v>
      </c>
      <c r="F193">
        <f>VLOOKUP(Total!A193,ZScores!$A:$K,6,FALSE)</f>
        <v>-0.75958885874392368</v>
      </c>
      <c r="G193">
        <f>VLOOKUP(Total!A193,ZScores!$A:$K,7,FALSE)</f>
        <v>0.1579013612420658</v>
      </c>
      <c r="H193">
        <f>VLOOKUP(Total!A193,ZScores!$A:$K,8,FALSE)</f>
        <v>-0.11284662228756309</v>
      </c>
      <c r="I193">
        <f>VLOOKUP(Total!A193,ZScores!$A:$K,9,FALSE)</f>
        <v>-0.58933530617420371</v>
      </c>
      <c r="J193">
        <f>VLOOKUP(Total!A193,ZScores!$A:$K,10,FALSE)</f>
        <v>7.1295595962482111E-2</v>
      </c>
      <c r="K193">
        <f t="shared" si="2"/>
        <v>2.3782081581321526</v>
      </c>
      <c r="L193">
        <f>IFERROR(INDEX(Sheet1!H:H,MATCH(Total!A193,Sheet1!B:B,0)),"")</f>
        <v>62.3</v>
      </c>
    </row>
    <row r="194" spans="1:12" x14ac:dyDescent="0.3">
      <c r="A194" t="s">
        <v>272</v>
      </c>
      <c r="B194">
        <f>VLOOKUP(Total!A194,ZScores!$A:$K,2,FALSE)</f>
        <v>-3.1212669370575137</v>
      </c>
      <c r="C194">
        <f>VLOOKUP(Total!A194,ZScores!$A:$K,3,FALSE)</f>
        <v>0.91554987599717641</v>
      </c>
      <c r="D194">
        <f>VLOOKUP(Total!A194,ZScores!$A:$K,4,FALSE)</f>
        <v>0.99764896159124072</v>
      </c>
      <c r="E194">
        <f>VLOOKUP(Total!A194,ZScores!$A:$K,5,FALSE)</f>
        <v>-0.47887508282074825</v>
      </c>
      <c r="F194">
        <f>VLOOKUP(Total!A194,ZScores!$A:$K,6,FALSE)</f>
        <v>0.43943414501339889</v>
      </c>
      <c r="G194">
        <f>VLOOKUP(Total!A194,ZScores!$A:$K,7,FALSE)</f>
        <v>-0.8197041719302961</v>
      </c>
      <c r="H194">
        <f>VLOOKUP(Total!A194,ZScores!$A:$K,8,FALSE)</f>
        <v>-0.28916946961188045</v>
      </c>
      <c r="I194">
        <f>VLOOKUP(Total!A194,ZScores!$A:$K,9,FALSE)</f>
        <v>0.40400449560456925</v>
      </c>
      <c r="J194">
        <f>VLOOKUP(Total!A194,ZScores!$A:$K,10,FALSE)</f>
        <v>-0.46100183995648275</v>
      </c>
      <c r="K194">
        <f t="shared" si="2"/>
        <v>-2.4133800231705358</v>
      </c>
      <c r="L194" t="str">
        <f>IFERROR(INDEX(Sheet1!H:H,MATCH(Total!A194,Sheet1!B:B,0)),"")</f>
        <v/>
      </c>
    </row>
    <row r="195" spans="1:12" x14ac:dyDescent="0.3">
      <c r="A195" t="s">
        <v>273</v>
      </c>
      <c r="B195">
        <f>VLOOKUP(Total!A195,ZScores!$A:$K,2,FALSE)</f>
        <v>-1.6690369002840786</v>
      </c>
      <c r="C195">
        <f>VLOOKUP(Total!A195,ZScores!$A:$K,3,FALSE)</f>
        <v>1.1016200586478759</v>
      </c>
      <c r="D195">
        <f>VLOOKUP(Total!A195,ZScores!$A:$K,4,FALSE)</f>
        <v>-1.5875065878579391</v>
      </c>
      <c r="E195">
        <f>VLOOKUP(Total!A195,ZScores!$A:$K,5,FALSE)</f>
        <v>0.76711311908355806</v>
      </c>
      <c r="F195">
        <f>VLOOKUP(Total!A195,ZScores!$A:$K,6,FALSE)</f>
        <v>1.5528126485023415</v>
      </c>
      <c r="G195">
        <f>VLOOKUP(Total!A195,ZScores!$A:$K,7,FALSE)</f>
        <v>-0.68004623861995861</v>
      </c>
      <c r="H195">
        <f>VLOOKUP(Total!A195,ZScores!$A:$K,8,FALSE)</f>
        <v>2.5319960875771943</v>
      </c>
      <c r="I195">
        <f>VLOOKUP(Total!A195,ZScores!$A:$K,9,FALSE)</f>
        <v>0.40400449560456925</v>
      </c>
      <c r="J195">
        <f>VLOOKUP(Total!A195,ZScores!$A:$K,10,FALSE)</f>
        <v>-0.8454388770090685</v>
      </c>
      <c r="K195">
        <f t="shared" ref="K195:K258" si="3">SUM(B195:J195)</f>
        <v>1.5755178056444943</v>
      </c>
      <c r="L195" t="str">
        <f>IFERROR(INDEX(Sheet1!H:H,MATCH(Total!A195,Sheet1!B:B,0)),"")</f>
        <v/>
      </c>
    </row>
    <row r="196" spans="1:12" x14ac:dyDescent="0.3">
      <c r="A196" t="s">
        <v>274</v>
      </c>
      <c r="B196">
        <f>VLOOKUP(Total!A196,ZScores!$A:$K,2,FALSE)</f>
        <v>-1.2104379413029938</v>
      </c>
      <c r="C196">
        <f>VLOOKUP(Total!A196,ZScores!$A:$K,3,FALSE)</f>
        <v>-0.31716508406370586</v>
      </c>
      <c r="D196">
        <f>VLOOKUP(Total!A196,ZScores!$A:$K,4,FALSE)</f>
        <v>0.36413258188432679</v>
      </c>
      <c r="E196">
        <f>VLOOKUP(Total!A196,ZScores!$A:$K,5,FALSE)</f>
        <v>9.259319023310647E-2</v>
      </c>
      <c r="F196">
        <f>VLOOKUP(Total!A196,ZScores!$A:$K,6,FALSE)</f>
        <v>-0.86664448407939887</v>
      </c>
      <c r="G196">
        <f>VLOOKUP(Total!A196,ZScores!$A:$K,7,FALSE)</f>
        <v>-3.5471161803016661E-2</v>
      </c>
      <c r="H196">
        <f>VLOOKUP(Total!A196,ZScores!$A:$K,8,FALSE)</f>
        <v>1.826704698279926</v>
      </c>
      <c r="I196">
        <f>VLOOKUP(Total!A196,ZScores!$A:$K,9,FALSE)</f>
        <v>-0.74215681414016887</v>
      </c>
      <c r="J196">
        <f>VLOOKUP(Total!A196,ZScores!$A:$K,10,FALSE)</f>
        <v>0.18958391505558495</v>
      </c>
      <c r="K196">
        <f t="shared" si="3"/>
        <v>-0.6988610999363396</v>
      </c>
      <c r="L196" t="str">
        <f>IFERROR(INDEX(Sheet1!H:H,MATCH(Total!A196,Sheet1!B:B,0)),"")</f>
        <v/>
      </c>
    </row>
    <row r="197" spans="1:12" x14ac:dyDescent="0.3">
      <c r="A197" t="s">
        <v>275</v>
      </c>
      <c r="B197">
        <f>VLOOKUP(Total!A197,ZScores!$A:$K,2,FALSE)</f>
        <v>-3.3103384376900662</v>
      </c>
      <c r="C197">
        <f>VLOOKUP(Total!A197,ZScores!$A:$K,3,FALSE)</f>
        <v>-1.5963975897872658</v>
      </c>
      <c r="D197">
        <f>VLOOKUP(Total!A197,ZScores!$A:$K,4,FALSE)</f>
        <v>0.85970587891312233</v>
      </c>
      <c r="E197">
        <f>VLOOKUP(Total!A197,ZScores!$A:$K,5,FALSE)</f>
        <v>-1.574969967202732</v>
      </c>
      <c r="F197">
        <f>VLOOKUP(Total!A197,ZScores!$A:$K,6,FALSE)</f>
        <v>-0.95228898434777909</v>
      </c>
      <c r="G197">
        <f>VLOOKUP(Total!A197,ZScores!$A:$K,7,FALSE)</f>
        <v>0.84544810984680419</v>
      </c>
      <c r="H197">
        <f>VLOOKUP(Total!A197,ZScores!$A:$K,8,FALSE)</f>
        <v>-0.46549231693619736</v>
      </c>
      <c r="I197">
        <f>VLOOKUP(Total!A197,ZScores!$A:$K,9,FALSE)</f>
        <v>-1.047799830072099</v>
      </c>
      <c r="J197">
        <f>VLOOKUP(Total!A197,ZScores!$A:$K,10,FALSE)</f>
        <v>2.4962061373710984</v>
      </c>
      <c r="K197">
        <f t="shared" si="3"/>
        <v>-4.7459269999051141</v>
      </c>
      <c r="L197" t="str">
        <f>IFERROR(INDEX(Sheet1!H:H,MATCH(Total!A197,Sheet1!B:B,0)),"")</f>
        <v/>
      </c>
    </row>
    <row r="198" spans="1:12" x14ac:dyDescent="0.3">
      <c r="A198" t="s">
        <v>175</v>
      </c>
      <c r="B198">
        <f>VLOOKUP(Total!A198,ZScores!$A:$K,2,FALSE)</f>
        <v>0.25788328701363739</v>
      </c>
      <c r="C198">
        <f>VLOOKUP(Total!A198,ZScores!$A:$K,3,FALSE)</f>
        <v>0.40385687370775247</v>
      </c>
      <c r="D198">
        <f>VLOOKUP(Total!A198,ZScores!$A:$K,4,FALSE)</f>
        <v>0.53783868599751294</v>
      </c>
      <c r="E198">
        <f>VLOOKUP(Total!A198,ZScores!$A:$K,5,FALSE)</f>
        <v>-1.0128700264940227</v>
      </c>
      <c r="F198">
        <f>VLOOKUP(Total!A198,ZScores!$A:$K,6,FALSE)</f>
        <v>0.58931202048306441</v>
      </c>
      <c r="G198">
        <f>VLOOKUP(Total!A198,ZScores!$A:$K,7,FALSE)</f>
        <v>-0.48667371557487599</v>
      </c>
      <c r="H198">
        <f>VLOOKUP(Total!A198,ZScores!$A:$K,8,FALSE)</f>
        <v>-0.81813801158483157</v>
      </c>
      <c r="I198">
        <f>VLOOKUP(Total!A198,ZScores!$A:$K,9,FALSE)</f>
        <v>0.32759374162158666</v>
      </c>
      <c r="J198">
        <f>VLOOKUP(Total!A198,ZScores!$A:$K,10,FALSE)</f>
        <v>-1.9396058286202733</v>
      </c>
      <c r="K198">
        <f t="shared" si="3"/>
        <v>-2.1408029734504495</v>
      </c>
      <c r="L198">
        <f>IFERROR(INDEX(Sheet1!H:H,MATCH(Total!A198,Sheet1!B:B,0)),"")</f>
        <v>141</v>
      </c>
    </row>
    <row r="199" spans="1:12" x14ac:dyDescent="0.3">
      <c r="A199" t="s">
        <v>276</v>
      </c>
      <c r="B199">
        <f>VLOOKUP(Total!A199,ZScores!$A:$K,2,FALSE)</f>
        <v>-0.52253950283136652</v>
      </c>
      <c r="C199">
        <f>VLOOKUP(Total!A199,ZScores!$A:$K,3,FALSE)</f>
        <v>-2.8058537770168117</v>
      </c>
      <c r="D199">
        <f>VLOOKUP(Total!A199,ZScores!$A:$K,4,FALSE)</f>
        <v>-0.1314407151444684</v>
      </c>
      <c r="E199">
        <f>VLOOKUP(Total!A199,ZScores!$A:$K,5,FALSE)</f>
        <v>-1.0690800205648934</v>
      </c>
      <c r="F199">
        <f>VLOOKUP(Total!A199,ZScores!$A:$K,6,FALSE)</f>
        <v>-0.90946673421358903</v>
      </c>
      <c r="G199">
        <f>VLOOKUP(Total!A199,ZScores!$A:$K,7,FALSE)</f>
        <v>0.54464640733223113</v>
      </c>
      <c r="H199">
        <f>VLOOKUP(Total!A199,ZScores!$A:$K,8,FALSE)</f>
        <v>0.5924447670097055</v>
      </c>
      <c r="I199">
        <f>VLOOKUP(Total!A199,ZScores!$A:$K,9,FALSE)</f>
        <v>-0.58933530617420371</v>
      </c>
      <c r="J199">
        <f>VLOOKUP(Total!A199,ZScores!$A:$K,10,FALSE)</f>
        <v>2.1413411800917892</v>
      </c>
      <c r="K199">
        <f t="shared" si="3"/>
        <v>-2.7492837015116054</v>
      </c>
      <c r="L199">
        <f>IFERROR(INDEX(Sheet1!H:H,MATCH(Total!A199,Sheet1!B:B,0)),"")</f>
        <v>171</v>
      </c>
    </row>
    <row r="200" spans="1:12" x14ac:dyDescent="0.3">
      <c r="A200" t="s">
        <v>98</v>
      </c>
      <c r="B200">
        <f>VLOOKUP(Total!A200,ZScores!$A:$K,2,FALSE)</f>
        <v>1.0141692895438474</v>
      </c>
      <c r="C200">
        <f>VLOOKUP(Total!A200,ZScores!$A:$K,3,FALSE)</f>
        <v>-0.68930544936510507</v>
      </c>
      <c r="D200">
        <f>VLOOKUP(Total!A200,ZScores!$A:$K,4,FALSE)</f>
        <v>-1.6999046552252948</v>
      </c>
      <c r="E200">
        <f>VLOOKUP(Total!A200,ZScores!$A:$K,5,FALSE)</f>
        <v>0.34553816355202549</v>
      </c>
      <c r="F200">
        <f>VLOOKUP(Total!A200,ZScores!$A:$K,6,FALSE)</f>
        <v>1.8097461493074818</v>
      </c>
      <c r="G200">
        <f>VLOOKUP(Total!A200,ZScores!$A:$K,7,FALSE)</f>
        <v>-0.34701578226453866</v>
      </c>
      <c r="H200">
        <f>VLOOKUP(Total!A200,ZScores!$A:$K,8,FALSE)</f>
        <v>-0.11284662228756309</v>
      </c>
      <c r="I200">
        <f>VLOOKUP(Total!A200,ZScores!$A:$K,9,FALSE)</f>
        <v>2.0086303292472021</v>
      </c>
      <c r="J200">
        <f>VLOOKUP(Total!A200,ZScores!$A:$K,10,FALSE)</f>
        <v>0.60359303188144642</v>
      </c>
      <c r="K200">
        <f t="shared" si="3"/>
        <v>2.932604454389502</v>
      </c>
      <c r="L200">
        <f>IFERROR(INDEX(Sheet1!H:H,MATCH(Total!A200,Sheet1!B:B,0)),"")</f>
        <v>78</v>
      </c>
    </row>
    <row r="201" spans="1:12" x14ac:dyDescent="0.3">
      <c r="A201" t="s">
        <v>277</v>
      </c>
      <c r="B201">
        <f>VLOOKUP(Total!A201,ZScores!$A:$K,2,FALSE)</f>
        <v>-0.76390737597930591</v>
      </c>
      <c r="C201">
        <f>VLOOKUP(Total!A201,ZScores!$A:$K,3,FALSE)</f>
        <v>-0.36368262972638077</v>
      </c>
      <c r="D201">
        <f>VLOOKUP(Total!A201,ZScores!$A:$K,4,FALSE)</f>
        <v>-1.1072603000156014</v>
      </c>
      <c r="E201">
        <f>VLOOKUP(Total!A201,ZScores!$A:$K,5,FALSE)</f>
        <v>2.1536263061650414</v>
      </c>
      <c r="F201">
        <f>VLOOKUP(Total!A201,ZScores!$A:$K,6,FALSE)</f>
        <v>0.11826726900697318</v>
      </c>
      <c r="G201">
        <f>VLOOKUP(Total!A201,ZScores!$A:$K,7,FALSE)</f>
        <v>-0.59410289504436631</v>
      </c>
      <c r="H201">
        <f>VLOOKUP(Total!A201,ZScores!$A:$K,8,FALSE)</f>
        <v>0.23979907236107117</v>
      </c>
      <c r="I201">
        <f>VLOOKUP(Total!A201,ZScores!$A:$K,9,FALSE)</f>
        <v>-5.4460028293325975E-2</v>
      </c>
      <c r="J201">
        <f>VLOOKUP(Total!A201,ZScores!$A:$K,10,FALSE)</f>
        <v>0.16001183528230922</v>
      </c>
      <c r="K201">
        <f t="shared" si="3"/>
        <v>-0.21170874624358543</v>
      </c>
      <c r="L201" t="str">
        <f>IFERROR(INDEX(Sheet1!H:H,MATCH(Total!A201,Sheet1!B:B,0)),"")</f>
        <v/>
      </c>
    </row>
    <row r="202" spans="1:12" x14ac:dyDescent="0.3">
      <c r="A202" t="s">
        <v>278</v>
      </c>
      <c r="B202">
        <f>VLOOKUP(Total!A202,ZScores!$A:$K,2,FALSE)</f>
        <v>-2.7592151273356045</v>
      </c>
      <c r="C202">
        <f>VLOOKUP(Total!A202,ZScores!$A:$K,3,FALSE)</f>
        <v>-0.41020017538905568</v>
      </c>
      <c r="D202">
        <f>VLOOKUP(Total!A202,ZScores!$A:$K,4,FALSE)</f>
        <v>0.38456859413293693</v>
      </c>
      <c r="E202">
        <f>VLOOKUP(Total!A202,ZScores!$A:$K,5,FALSE)</f>
        <v>0.16753984899426783</v>
      </c>
      <c r="F202">
        <f>VLOOKUP(Total!A202,ZScores!$A:$K,6,FALSE)</f>
        <v>0.35378964474501862</v>
      </c>
      <c r="G202">
        <f>VLOOKUP(Total!A202,ZScores!$A:$K,7,FALSE)</f>
        <v>-0.3147870284236915</v>
      </c>
      <c r="H202">
        <f>VLOOKUP(Total!A202,ZScores!$A:$K,8,FALSE)</f>
        <v>6.3476225036754236E-2</v>
      </c>
      <c r="I202">
        <f>VLOOKUP(Total!A202,ZScores!$A:$K,9,FALSE)</f>
        <v>-0.36010304422525619</v>
      </c>
      <c r="J202">
        <f>VLOOKUP(Total!A202,ZScores!$A:$K,10,FALSE)</f>
        <v>0.66273719142799836</v>
      </c>
      <c r="K202">
        <f t="shared" si="3"/>
        <v>-2.2121938710366318</v>
      </c>
      <c r="L202" t="str">
        <f>IFERROR(INDEX(Sheet1!H:H,MATCH(Total!A202,Sheet1!B:B,0)),"")</f>
        <v/>
      </c>
    </row>
    <row r="203" spans="1:12" x14ac:dyDescent="0.3">
      <c r="A203" t="s">
        <v>279</v>
      </c>
      <c r="B203">
        <f>VLOOKUP(Total!A203,ZScores!$A:$K,2,FALSE)</f>
        <v>-1.8058120284012442</v>
      </c>
      <c r="C203">
        <f>VLOOKUP(Total!A203,ZScores!$A:$K,3,FALSE)</f>
        <v>1.5667955152746249</v>
      </c>
      <c r="D203">
        <f>VLOOKUP(Total!A203,ZScores!$A:$K,4,FALSE)</f>
        <v>-1.5108715419256513</v>
      </c>
      <c r="E203">
        <f>VLOOKUP(Total!A203,ZScores!$A:$K,5,FALSE)</f>
        <v>0.75774478673841295</v>
      </c>
      <c r="F203">
        <f>VLOOKUP(Total!A203,ZScores!$A:$K,6,FALSE)</f>
        <v>1.8739795245087671</v>
      </c>
      <c r="G203">
        <f>VLOOKUP(Total!A203,ZScores!$A:$K,7,FALSE)</f>
        <v>0.20087303302986217</v>
      </c>
      <c r="H203">
        <f>VLOOKUP(Total!A203,ZScores!$A:$K,8,FALSE)</f>
        <v>-0.46549231693619736</v>
      </c>
      <c r="I203">
        <f>VLOOKUP(Total!A203,ZScores!$A:$K,9,FALSE)</f>
        <v>3.3840239009408877</v>
      </c>
      <c r="J203">
        <f>VLOOKUP(Total!A203,ZScores!$A:$K,10,FALSE)</f>
        <v>1.7569041430392032</v>
      </c>
      <c r="K203">
        <f t="shared" si="3"/>
        <v>5.7581450162686654</v>
      </c>
      <c r="L203" t="str">
        <f>IFERROR(INDEX(Sheet1!H:H,MATCH(Total!A203,Sheet1!B:B,0)),"")</f>
        <v/>
      </c>
    </row>
    <row r="204" spans="1:12" x14ac:dyDescent="0.3">
      <c r="A204" t="s">
        <v>280</v>
      </c>
      <c r="B204">
        <f>VLOOKUP(Total!A204,ZScores!$A:$K,2,FALSE)</f>
        <v>-2.7592151273356045</v>
      </c>
      <c r="C204">
        <f>VLOOKUP(Total!A204,ZScores!$A:$K,3,FALSE)</f>
        <v>-1.9685379550886648</v>
      </c>
      <c r="D204">
        <f>VLOOKUP(Total!A204,ZScores!$A:$K,4,FALSE)</f>
        <v>1.6618193596710695</v>
      </c>
      <c r="E204">
        <f>VLOOKUP(Total!A204,ZScores!$A:$K,5,FALSE)</f>
        <v>-0.30087676826299031</v>
      </c>
      <c r="F204">
        <f>VLOOKUP(Total!A204,ZScores!$A:$K,6,FALSE)</f>
        <v>-0.50265535793878302</v>
      </c>
      <c r="G204">
        <f>VLOOKUP(Total!A204,ZScores!$A:$K,7,FALSE)</f>
        <v>-1.3461071513307987</v>
      </c>
      <c r="H204">
        <f>VLOOKUP(Total!A204,ZScores!$A:$K,8,FALSE)</f>
        <v>-1.1707837062334661</v>
      </c>
      <c r="I204">
        <f>VLOOKUP(Total!A204,ZScores!$A:$K,9,FALSE)</f>
        <v>-1.047799830072099</v>
      </c>
      <c r="J204">
        <f>VLOOKUP(Total!A204,ZScores!$A:$K,10,FALSE)</f>
        <v>-0.5201459995030342</v>
      </c>
      <c r="K204">
        <f t="shared" si="3"/>
        <v>-7.9543025360943709</v>
      </c>
      <c r="L204" t="str">
        <f>IFERROR(INDEX(Sheet1!H:H,MATCH(Total!A204,Sheet1!B:B,0)),"")</f>
        <v/>
      </c>
    </row>
    <row r="205" spans="1:12" x14ac:dyDescent="0.3">
      <c r="A205" t="s">
        <v>99</v>
      </c>
      <c r="B205">
        <f>VLOOKUP(Total!A205,ZScores!$A:$K,2,FALSE)</f>
        <v>2.8807475085545784</v>
      </c>
      <c r="C205">
        <f>VLOOKUP(Total!A205,ZScores!$A:$K,3,FALSE)</f>
        <v>0.45037441937042738</v>
      </c>
      <c r="D205">
        <f>VLOOKUP(Total!A205,ZScores!$A:$K,4,FALSE)</f>
        <v>-8.5459687585095589E-2</v>
      </c>
      <c r="E205">
        <f>VLOOKUP(Total!A205,ZScores!$A:$K,5,FALSE)</f>
        <v>0.22374984306513884</v>
      </c>
      <c r="F205">
        <f>VLOOKUP(Total!A205,ZScores!$A:$K,6,FALSE)</f>
        <v>-0.30995523233492772</v>
      </c>
      <c r="G205">
        <f>VLOOKUP(Total!A205,ZScores!$A:$K,7,FALSE)</f>
        <v>0.67356142269561947</v>
      </c>
      <c r="H205">
        <f>VLOOKUP(Total!A205,ZScores!$A:$K,8,FALSE)</f>
        <v>3.4136103241987805</v>
      </c>
      <c r="I205">
        <f>VLOOKUP(Total!A205,ZScores!$A:$K,9,FALSE)</f>
        <v>0.25118298763860408</v>
      </c>
      <c r="J205">
        <f>VLOOKUP(Total!A205,ZScores!$A:$K,10,FALSE)</f>
        <v>4.1723516189205875E-2</v>
      </c>
      <c r="K205">
        <f t="shared" si="3"/>
        <v>7.5395351017923318</v>
      </c>
      <c r="L205">
        <f>IFERROR(INDEX(Sheet1!H:H,MATCH(Total!A205,Sheet1!B:B,0)),"")</f>
        <v>16.3</v>
      </c>
    </row>
    <row r="206" spans="1:12" x14ac:dyDescent="0.3">
      <c r="A206" t="s">
        <v>281</v>
      </c>
      <c r="B206">
        <f>VLOOKUP(Total!A206,ZScores!$A:$K,2,FALSE)</f>
        <v>-0.22887525716804033</v>
      </c>
      <c r="C206">
        <f>VLOOKUP(Total!A206,ZScores!$A:$K,3,FALSE)</f>
        <v>1.2644314684672382</v>
      </c>
      <c r="D206">
        <f>VLOOKUP(Total!A206,ZScores!$A:$K,4,FALSE)</f>
        <v>0.51229367068675025</v>
      </c>
      <c r="E206">
        <f>VLOOKUP(Total!A206,ZScores!$A:$K,5,FALSE)</f>
        <v>0.22374984306513884</v>
      </c>
      <c r="F206">
        <f>VLOOKUP(Total!A206,ZScores!$A:$K,6,FALSE)</f>
        <v>0.76060102101982452</v>
      </c>
      <c r="G206">
        <f>VLOOKUP(Total!A206,ZScores!$A:$K,7,FALSE)</f>
        <v>0.40498847402189364</v>
      </c>
      <c r="H206">
        <f>VLOOKUP(Total!A206,ZScores!$A:$K,8,FALSE)</f>
        <v>0.23979907236107117</v>
      </c>
      <c r="I206">
        <f>VLOOKUP(Total!A206,ZScores!$A:$K,9,FALSE)</f>
        <v>2.1950725689656447E-2</v>
      </c>
      <c r="J206">
        <f>VLOOKUP(Total!A206,ZScores!$A:$K,10,FALSE)</f>
        <v>1.3428950262133423</v>
      </c>
      <c r="K206">
        <f t="shared" si="3"/>
        <v>4.5418340443568743</v>
      </c>
      <c r="L206">
        <f>IFERROR(INDEX(Sheet1!H:H,MATCH(Total!A206,Sheet1!B:B,0)),"")</f>
        <v>144</v>
      </c>
    </row>
    <row r="207" spans="1:12" x14ac:dyDescent="0.3">
      <c r="A207" t="s">
        <v>100</v>
      </c>
      <c r="B207">
        <f>VLOOKUP(Total!A207,ZScores!$A:$K,2,FALSE)</f>
        <v>1.5894293872131029</v>
      </c>
      <c r="C207">
        <f>VLOOKUP(Total!A207,ZScores!$A:$K,3,FALSE)</f>
        <v>-0.5497528123770804</v>
      </c>
      <c r="D207">
        <f>VLOOKUP(Total!A207,ZScores!$A:$K,4,FALSE)</f>
        <v>0.65023675336486875</v>
      </c>
      <c r="E207">
        <f>VLOOKUP(Total!A207,ZScores!$A:$K,5,FALSE)</f>
        <v>0.42048482231318685</v>
      </c>
      <c r="F207">
        <f>VLOOKUP(Total!A207,ZScores!$A:$K,6,FALSE)</f>
        <v>-0.18148848193235753</v>
      </c>
      <c r="G207">
        <f>VLOOKUP(Total!A207,ZScores!$A:$K,7,FALSE)</f>
        <v>-0.91639043345283733</v>
      </c>
      <c r="H207">
        <f>VLOOKUP(Total!A207,ZScores!$A:$K,8,FALSE)</f>
        <v>0.41612191968538853</v>
      </c>
      <c r="I207">
        <f>VLOOKUP(Total!A207,ZScores!$A:$K,9,FALSE)</f>
        <v>-0.20728153625929116</v>
      </c>
      <c r="J207">
        <f>VLOOKUP(Total!A207,ZScores!$A:$K,10,FALSE)</f>
        <v>-0.99329927587544753</v>
      </c>
      <c r="K207">
        <f t="shared" si="3"/>
        <v>0.2280603426795329</v>
      </c>
      <c r="L207" t="str">
        <f>IFERROR(INDEX(Sheet1!H:H,MATCH(Total!A207,Sheet1!B:B,0)),"")</f>
        <v/>
      </c>
    </row>
    <row r="208" spans="1:12" x14ac:dyDescent="0.3">
      <c r="A208" t="s">
        <v>282</v>
      </c>
      <c r="B208">
        <f>VLOOKUP(Total!A208,ZScores!$A:$K,2,FALSE)</f>
        <v>-3.0770161603137249</v>
      </c>
      <c r="C208">
        <f>VLOOKUP(Total!A208,ZScores!$A:$K,3,FALSE)</f>
        <v>-1.3870686343052285</v>
      </c>
      <c r="D208">
        <f>VLOOKUP(Total!A208,ZScores!$A:$K,4,FALSE)</f>
        <v>-1.2503123857558722</v>
      </c>
      <c r="E208">
        <f>VLOOKUP(Total!A208,ZScores!$A:$K,5,FALSE)</f>
        <v>-0.46013841813045792</v>
      </c>
      <c r="F208">
        <f>VLOOKUP(Total!A208,ZScores!$A:$K,6,FALSE)</f>
        <v>-1.1021668598174443</v>
      </c>
      <c r="G208">
        <f>VLOOKUP(Total!A208,ZScores!$A:$K,7,FALSE)</f>
        <v>1.4255656789820519</v>
      </c>
      <c r="H208">
        <f>VLOOKUP(Total!A208,ZScores!$A:$K,8,FALSE)</f>
        <v>-0.46549231693619736</v>
      </c>
      <c r="I208">
        <f>VLOOKUP(Total!A208,ZScores!$A:$K,9,FALSE)</f>
        <v>-1.2006213380380639</v>
      </c>
      <c r="J208">
        <f>VLOOKUP(Total!A208,ZScores!$A:$K,10,FALSE)</f>
        <v>0.39658847346851595</v>
      </c>
      <c r="K208">
        <f t="shared" si="3"/>
        <v>-7.1206619608464221</v>
      </c>
      <c r="L208" t="str">
        <f>IFERROR(INDEX(Sheet1!H:H,MATCH(Total!A208,Sheet1!B:B,0)),"")</f>
        <v/>
      </c>
    </row>
    <row r="209" spans="1:12" x14ac:dyDescent="0.3">
      <c r="A209" t="s">
        <v>283</v>
      </c>
      <c r="B209">
        <f>VLOOKUP(Total!A209,ZScores!$A:$K,2,FALSE)</f>
        <v>-2.2764793810397257</v>
      </c>
      <c r="C209">
        <f>VLOOKUP(Total!A209,ZScores!$A:$K,3,FALSE)</f>
        <v>-6.1318582918993933E-2</v>
      </c>
      <c r="D209">
        <f>VLOOKUP(Total!A209,ZScores!$A:$K,4,FALSE)</f>
        <v>1.5494212923037138</v>
      </c>
      <c r="E209">
        <f>VLOOKUP(Total!A209,ZScores!$A:$K,5,FALSE)</f>
        <v>-0.7224517237945226</v>
      </c>
      <c r="F209">
        <f>VLOOKUP(Total!A209,ZScores!$A:$K,6,FALSE)</f>
        <v>-0.35277748246911766</v>
      </c>
      <c r="G209">
        <f>VLOOKUP(Total!A209,ZScores!$A:$K,7,FALSE)</f>
        <v>-0.94861918729368444</v>
      </c>
      <c r="H209">
        <f>VLOOKUP(Total!A209,ZScores!$A:$K,8,FALSE)</f>
        <v>0.5924447670097055</v>
      </c>
      <c r="I209">
        <f>VLOOKUP(Total!A209,ZScores!$A:$K,9,FALSE)</f>
        <v>-5.4460028293325975E-2</v>
      </c>
      <c r="J209">
        <f>VLOOKUP(Total!A209,ZScores!$A:$K,10,FALSE)</f>
        <v>-0.66800639836941322</v>
      </c>
      <c r="K209">
        <f t="shared" si="3"/>
        <v>-2.9422467248653641</v>
      </c>
      <c r="L209" t="str">
        <f>IFERROR(INDEX(Sheet1!H:H,MATCH(Total!A209,Sheet1!B:B,0)),"")</f>
        <v/>
      </c>
    </row>
    <row r="210" spans="1:12" x14ac:dyDescent="0.3">
      <c r="A210" t="s">
        <v>101</v>
      </c>
      <c r="B210">
        <f>VLOOKUP(Total!A210,ZScores!$A:$K,2,FALSE)</f>
        <v>4.4674999066290938E-2</v>
      </c>
      <c r="C210">
        <f>VLOOKUP(Total!A210,ZScores!$A:$K,3,FALSE)</f>
        <v>1.0783612858165386</v>
      </c>
      <c r="D210">
        <f>VLOOKUP(Total!A210,ZScores!$A:$K,4,FALSE)</f>
        <v>0.69110877786208869</v>
      </c>
      <c r="E210">
        <f>VLOOKUP(Total!A210,ZScores!$A:$K,5,FALSE)</f>
        <v>0.25185484010057435</v>
      </c>
      <c r="F210">
        <f>VLOOKUP(Total!A210,ZScores!$A:$K,6,FALSE)</f>
        <v>-0.11725510673107224</v>
      </c>
      <c r="G210">
        <f>VLOOKUP(Total!A210,ZScores!$A:$K,7,FALSE)</f>
        <v>2.7899162582445789</v>
      </c>
      <c r="H210">
        <f>VLOOKUP(Total!A210,ZScores!$A:$K,8,FALSE)</f>
        <v>1.826704698279926</v>
      </c>
      <c r="I210">
        <f>VLOOKUP(Total!A210,ZScores!$A:$K,9,FALSE)</f>
        <v>-0.81856756812315146</v>
      </c>
      <c r="J210">
        <f>VLOOKUP(Total!A210,ZScores!$A:$K,10,FALSE)</f>
        <v>-1.7420643357345538E-2</v>
      </c>
      <c r="K210">
        <f t="shared" si="3"/>
        <v>5.7293775411584278</v>
      </c>
      <c r="L210">
        <f>IFERROR(INDEX(Sheet1!H:H,MATCH(Total!A210,Sheet1!B:B,0)),"")</f>
        <v>22.3</v>
      </c>
    </row>
    <row r="211" spans="1:12" x14ac:dyDescent="0.3">
      <c r="A211" t="s">
        <v>168</v>
      </c>
      <c r="B211">
        <f>VLOOKUP(Total!A211,ZScores!$A:$K,2,FALSE)</f>
        <v>-0.11221411847986965</v>
      </c>
      <c r="C211">
        <f>VLOOKUP(Total!A211,ZScores!$A:$K,3,FALSE)</f>
        <v>-0.45671772105173059</v>
      </c>
      <c r="D211">
        <f>VLOOKUP(Total!A211,ZScores!$A:$K,4,FALSE)</f>
        <v>-1.0306252540833134</v>
      </c>
      <c r="E211">
        <f>VLOOKUP(Total!A211,ZScores!$A:$K,5,FALSE)</f>
        <v>1.7646531471945129E-2</v>
      </c>
      <c r="F211">
        <f>VLOOKUP(Total!A211,ZScores!$A:$K,6,FALSE)</f>
        <v>-0.395599732603308</v>
      </c>
      <c r="G211">
        <f>VLOOKUP(Total!A211,ZScores!$A:$K,7,FALSE)</f>
        <v>2.1453411814276366</v>
      </c>
      <c r="H211">
        <f>VLOOKUP(Total!A211,ZScores!$A:$K,8,FALSE)</f>
        <v>1.1214133089826575</v>
      </c>
      <c r="I211">
        <f>VLOOKUP(Total!A211,ZScores!$A:$K,9,FALSE)</f>
        <v>-0.51292455219122124</v>
      </c>
      <c r="J211">
        <f>VLOOKUP(Total!A211,ZScores!$A:$K,10,FALSE)</f>
        <v>1.7569041430392032</v>
      </c>
      <c r="K211">
        <f t="shared" si="3"/>
        <v>2.5332237865119995</v>
      </c>
      <c r="L211">
        <f>IFERROR(INDEX(Sheet1!H:H,MATCH(Total!A211,Sheet1!B:B,0)),"")</f>
        <v>81.7</v>
      </c>
    </row>
    <row r="212" spans="1:12" x14ac:dyDescent="0.3">
      <c r="A212" t="s">
        <v>284</v>
      </c>
      <c r="B212">
        <f>VLOOKUP(Total!A212,ZScores!$A:$K,2,FALSE)</f>
        <v>-1.5966265383396967</v>
      </c>
      <c r="C212">
        <f>VLOOKUP(Total!A212,ZScores!$A:$K,3,FALSE)</f>
        <v>0.65970337485246444</v>
      </c>
      <c r="D212">
        <f>VLOOKUP(Total!A212,ZScores!$A:$K,4,FALSE)</f>
        <v>-1.720340667473905</v>
      </c>
      <c r="E212">
        <f>VLOOKUP(Total!A212,ZScores!$A:$K,5,FALSE)</f>
        <v>2.2098363002359123</v>
      </c>
      <c r="F212">
        <f>VLOOKUP(Total!A212,ZScores!$A:$K,6,FALSE)</f>
        <v>1.1888235223617254</v>
      </c>
      <c r="G212">
        <f>VLOOKUP(Total!A212,ZScores!$A:$K,7,FALSE)</f>
        <v>-5.6956997696914653E-2</v>
      </c>
      <c r="H212">
        <f>VLOOKUP(Total!A212,ZScores!$A:$K,8,FALSE)</f>
        <v>0.23979907236107117</v>
      </c>
      <c r="I212">
        <f>VLOOKUP(Total!A212,ZScores!$A:$K,9,FALSE)</f>
        <v>2.3142733451791324</v>
      </c>
      <c r="J212">
        <f>VLOOKUP(Total!A212,ZScores!$A:$K,10,FALSE)</f>
        <v>1.8160483025857546</v>
      </c>
      <c r="K212">
        <f t="shared" si="3"/>
        <v>5.0545597140655438</v>
      </c>
      <c r="L212">
        <f>IFERROR(INDEX(Sheet1!H:H,MATCH(Total!A212,Sheet1!B:B,0)),"")</f>
        <v>131</v>
      </c>
    </row>
    <row r="213" spans="1:12" x14ac:dyDescent="0.3">
      <c r="A213" t="s">
        <v>285</v>
      </c>
      <c r="B213">
        <f>VLOOKUP(Total!A213,ZScores!$A:$K,2,FALSE)</f>
        <v>-1.2546887180467827</v>
      </c>
      <c r="C213">
        <f>VLOOKUP(Total!A213,ZScores!$A:$K,3,FALSE)</f>
        <v>2.4273701100341105</v>
      </c>
      <c r="D213">
        <f>VLOOKUP(Total!A213,ZScores!$A:$K,4,FALSE)</f>
        <v>-1.7101226613495999</v>
      </c>
      <c r="E213">
        <f>VLOOKUP(Total!A213,ZScores!$A:$K,5,FALSE)</f>
        <v>0.12069818726854198</v>
      </c>
      <c r="F213">
        <f>VLOOKUP(Total!A213,ZScores!$A:$K,6,FALSE)</f>
        <v>0.93189002155658507</v>
      </c>
      <c r="G213">
        <f>VLOOKUP(Total!A213,ZScores!$A:$K,7,FALSE)</f>
        <v>-1.0238196129223276</v>
      </c>
      <c r="H213">
        <f>VLOOKUP(Total!A213,ZScores!$A:$K,8,FALSE)</f>
        <v>-0.46549231693619736</v>
      </c>
      <c r="I213">
        <f>VLOOKUP(Total!A213,ZScores!$A:$K,9,FALSE)</f>
        <v>2.6963271150940451</v>
      </c>
      <c r="J213">
        <f>VLOOKUP(Total!A213,ZScores!$A:$K,10,FALSE)</f>
        <v>1.1950346273469632</v>
      </c>
      <c r="K213">
        <f t="shared" si="3"/>
        <v>2.9171967520453386</v>
      </c>
      <c r="L213">
        <f>IFERROR(INDEX(Sheet1!H:H,MATCH(Total!A213,Sheet1!B:B,0)),"")</f>
        <v>167</v>
      </c>
    </row>
    <row r="214" spans="1:12" x14ac:dyDescent="0.3">
      <c r="A214" t="s">
        <v>102</v>
      </c>
      <c r="B214">
        <f>VLOOKUP(Total!A214,ZScores!$A:$K,2,FALSE)</f>
        <v>2.3980117622586996</v>
      </c>
      <c r="C214">
        <f>VLOOKUP(Total!A214,ZScores!$A:$K,3,FALSE)</f>
        <v>1.0318437401538636</v>
      </c>
      <c r="D214">
        <f>VLOOKUP(Total!A214,ZScores!$A:$K,4,FALSE)</f>
        <v>7.2919407341632672E-2</v>
      </c>
      <c r="E214">
        <f>VLOOKUP(Total!A214,ZScores!$A:$K,5,FALSE)</f>
        <v>-0.98476502945858713</v>
      </c>
      <c r="F214">
        <f>VLOOKUP(Total!A214,ZScores!$A:$K,6,FALSE)</f>
        <v>0.2895562695437337</v>
      </c>
      <c r="G214">
        <f>VLOOKUP(Total!A214,ZScores!$A:$K,7,FALSE)</f>
        <v>-0.51890246941572316</v>
      </c>
      <c r="H214">
        <f>VLOOKUP(Total!A214,ZScores!$A:$K,8,FALSE)</f>
        <v>1.4740590036312913</v>
      </c>
      <c r="I214">
        <f>VLOOKUP(Total!A214,ZScores!$A:$K,9,FALSE)</f>
        <v>-0.13087078227630858</v>
      </c>
      <c r="J214">
        <f>VLOOKUP(Total!A214,ZScores!$A:$K,10,FALSE)</f>
        <v>-1.5255967117944118</v>
      </c>
      <c r="K214">
        <f t="shared" si="3"/>
        <v>2.1062551899841901</v>
      </c>
      <c r="L214" t="str">
        <f>IFERROR(INDEX(Sheet1!H:H,MATCH(Total!A214,Sheet1!B:B,0)),"")</f>
        <v/>
      </c>
    </row>
    <row r="215" spans="1:12" x14ac:dyDescent="0.3">
      <c r="A215" t="s">
        <v>286</v>
      </c>
      <c r="B215">
        <f>VLOOKUP(Total!A215,ZScores!$A:$K,2,FALSE)</f>
        <v>-0.77597576963670289</v>
      </c>
      <c r="C215">
        <f>VLOOKUP(Total!A215,ZScores!$A:$K,3,FALSE)</f>
        <v>-0.22412999273835607</v>
      </c>
      <c r="D215">
        <f>VLOOKUP(Total!A215,ZScores!$A:$K,4,FALSE)</f>
        <v>-0.33069183456841694</v>
      </c>
      <c r="E215">
        <f>VLOOKUP(Total!A215,ZScores!$A:$K,5,FALSE)</f>
        <v>-0.54445340923676444</v>
      </c>
      <c r="F215">
        <f>VLOOKUP(Total!A215,ZScores!$A:$K,6,FALSE)</f>
        <v>1.3172902727642957</v>
      </c>
      <c r="G215">
        <f>VLOOKUP(Total!A215,ZScores!$A:$K,7,FALSE)</f>
        <v>-0.18587201306030315</v>
      </c>
      <c r="H215">
        <f>VLOOKUP(Total!A215,ZScores!$A:$K,8,FALSE)</f>
        <v>-0.11284662228756309</v>
      </c>
      <c r="I215">
        <f>VLOOKUP(Total!A215,ZScores!$A:$K,9,FALSE)</f>
        <v>-0.2836922902422736</v>
      </c>
      <c r="J215">
        <f>VLOOKUP(Total!A215,ZScores!$A:$K,10,FALSE)</f>
        <v>-0.60886223882286183</v>
      </c>
      <c r="K215">
        <f t="shared" si="3"/>
        <v>-1.7492338978289461</v>
      </c>
      <c r="L215">
        <f>IFERROR(INDEX(Sheet1!H:H,MATCH(Total!A215,Sheet1!B:B,0)),"")</f>
        <v>153</v>
      </c>
    </row>
    <row r="216" spans="1:12" x14ac:dyDescent="0.3">
      <c r="A216" t="s">
        <v>103</v>
      </c>
      <c r="B216">
        <f>VLOOKUP(Total!A216,ZScores!$A:$K,2,FALSE)</f>
        <v>-1.1380275793586119</v>
      </c>
      <c r="C216">
        <f>VLOOKUP(Total!A216,ZScores!$A:$K,3,FALSE)</f>
        <v>-0.43345894822039316</v>
      </c>
      <c r="D216">
        <f>VLOOKUP(Total!A216,ZScores!$A:$K,4,FALSE)</f>
        <v>-0.42776289274931506</v>
      </c>
      <c r="E216">
        <f>VLOOKUP(Total!A216,ZScores!$A:$K,5,FALSE)</f>
        <v>0.55164147514521922</v>
      </c>
      <c r="F216">
        <f>VLOOKUP(Total!A216,ZScores!$A:$K,6,FALSE)</f>
        <v>0.26814514447663873</v>
      </c>
      <c r="G216">
        <f>VLOOKUP(Total!A216,ZScores!$A:$K,7,FALSE)</f>
        <v>-0.93787626934673529</v>
      </c>
      <c r="H216">
        <f>VLOOKUP(Total!A216,ZScores!$A:$K,8,FALSE)</f>
        <v>-0.81813801158483157</v>
      </c>
      <c r="I216">
        <f>VLOOKUP(Total!A216,ZScores!$A:$K,9,FALSE)</f>
        <v>3.6132561628898356</v>
      </c>
      <c r="J216">
        <f>VLOOKUP(Total!A216,ZScores!$A:$K,10,FALSE)</f>
        <v>-1.2298759140616538</v>
      </c>
      <c r="K216">
        <f t="shared" si="3"/>
        <v>-0.552096832809847</v>
      </c>
      <c r="L216">
        <f>IFERROR(INDEX(Sheet1!H:H,MATCH(Total!A216,Sheet1!B:B,0)),"")</f>
        <v>111</v>
      </c>
    </row>
    <row r="217" spans="1:12" x14ac:dyDescent="0.3">
      <c r="A217" t="s">
        <v>287</v>
      </c>
      <c r="B217">
        <f>VLOOKUP(Total!A217,ZScores!$A:$K,2,FALSE)</f>
        <v>-0.65931463094853215</v>
      </c>
      <c r="C217">
        <f>VLOOKUP(Total!A217,ZScores!$A:$K,3,FALSE)</f>
        <v>2.2878174730460858</v>
      </c>
      <c r="D217">
        <f>VLOOKUP(Total!A217,ZScores!$A:$K,4,FALSE)</f>
        <v>-0.73941207954061927</v>
      </c>
      <c r="E217">
        <f>VLOOKUP(Total!A217,ZScores!$A:$K,5,FALSE)</f>
        <v>1.6852096889077834</v>
      </c>
      <c r="F217">
        <f>VLOOKUP(Total!A217,ZScores!$A:$K,6,FALSE)</f>
        <v>0.99612339675786998</v>
      </c>
      <c r="G217">
        <f>VLOOKUP(Total!A217,ZScores!$A:$K,7,FALSE)</f>
        <v>-0.69078915656690765</v>
      </c>
      <c r="H217">
        <f>VLOOKUP(Total!A217,ZScores!$A:$K,8,FALSE)</f>
        <v>0.76876761433402274</v>
      </c>
      <c r="I217">
        <f>VLOOKUP(Total!A217,ZScores!$A:$K,9,FALSE)</f>
        <v>2.1950725689656447E-2</v>
      </c>
      <c r="J217">
        <f>VLOOKUP(Total!A217,ZScores!$A:$K,10,FALSE)</f>
        <v>-0.66800639836941322</v>
      </c>
      <c r="K217">
        <f t="shared" si="3"/>
        <v>3.002346633309946</v>
      </c>
      <c r="L217">
        <f>IFERROR(INDEX(Sheet1!H:H,MATCH(Total!A217,Sheet1!B:B,0)),"")</f>
        <v>113</v>
      </c>
    </row>
    <row r="218" spans="1:12" x14ac:dyDescent="0.3">
      <c r="A218" t="s">
        <v>288</v>
      </c>
      <c r="B218">
        <f>VLOOKUP(Total!A218,ZScores!$A:$K,2,FALSE)</f>
        <v>-3.1132213412859158</v>
      </c>
      <c r="C218">
        <f>VLOOKUP(Total!A218,ZScores!$A:$K,3,FALSE)</f>
        <v>-1.5266212712932532</v>
      </c>
      <c r="D218">
        <f>VLOOKUP(Total!A218,ZScores!$A:$K,4,FALSE)</f>
        <v>0.80350684522944438</v>
      </c>
      <c r="E218">
        <f>VLOOKUP(Total!A218,ZScores!$A:$K,5,FALSE)</f>
        <v>-1.3688666556095388</v>
      </c>
      <c r="F218">
        <f>VLOOKUP(Total!A218,ZScores!$A:$K,6,FALSE)</f>
        <v>-0.80241110887811373</v>
      </c>
      <c r="G218">
        <f>VLOOKUP(Total!A218,ZScores!$A:$K,7,FALSE)</f>
        <v>-0.33627286431758946</v>
      </c>
      <c r="H218">
        <f>VLOOKUP(Total!A218,ZScores!$A:$K,8,FALSE)</f>
        <v>0.23979907236107117</v>
      </c>
      <c r="I218">
        <f>VLOOKUP(Total!A218,ZScores!$A:$K,9,FALSE)</f>
        <v>-0.36010304422525619</v>
      </c>
      <c r="J218">
        <f>VLOOKUP(Total!A218,ZScores!$A:$K,10,FALSE)</f>
        <v>0.54444887233489503</v>
      </c>
      <c r="K218">
        <f t="shared" si="3"/>
        <v>-5.9197414956842564</v>
      </c>
      <c r="L218" t="str">
        <f>IFERROR(INDEX(Sheet1!H:H,MATCH(Total!A218,Sheet1!B:B,0)),"")</f>
        <v/>
      </c>
    </row>
    <row r="219" spans="1:12" x14ac:dyDescent="0.3">
      <c r="A219" t="s">
        <v>289</v>
      </c>
      <c r="B219">
        <f>VLOOKUP(Total!A219,ZScores!$A:$K,2,FALSE)</f>
        <v>1.4244946738953443</v>
      </c>
      <c r="C219">
        <f>VLOOKUP(Total!A219,ZScores!$A:$K,3,FALSE)</f>
        <v>1.1248788314792135</v>
      </c>
      <c r="D219">
        <f>VLOOKUP(Total!A219,ZScores!$A:$K,4,FALSE)</f>
        <v>-1.4802175235527362</v>
      </c>
      <c r="E219">
        <f>VLOOKUP(Total!A219,ZScores!$A:$K,5,FALSE)</f>
        <v>2.0599429827135896</v>
      </c>
      <c r="F219">
        <f>VLOOKUP(Total!A219,ZScores!$A:$K,6,FALSE)</f>
        <v>1.2530568975630108</v>
      </c>
      <c r="G219">
        <f>VLOOKUP(Total!A219,ZScores!$A:$K,7,FALSE)</f>
        <v>9.344385356037184E-2</v>
      </c>
      <c r="H219">
        <f>VLOOKUP(Total!A219,ZScores!$A:$K,8,FALSE)</f>
        <v>-1.1707837062334661</v>
      </c>
      <c r="I219">
        <f>VLOOKUP(Total!A219,ZScores!$A:$K,9,FALSE)</f>
        <v>2.1950725689656447E-2</v>
      </c>
      <c r="J219">
        <f>VLOOKUP(Total!A219,ZScores!$A:$K,10,FALSE)</f>
        <v>1.1063183880271357</v>
      </c>
      <c r="K219">
        <f t="shared" si="3"/>
        <v>4.4330851231421189</v>
      </c>
      <c r="L219">
        <f>IFERROR(INDEX(Sheet1!H:H,MATCH(Total!A219,Sheet1!B:B,0)),"")</f>
        <v>54</v>
      </c>
    </row>
    <row r="220" spans="1:12" x14ac:dyDescent="0.3">
      <c r="A220" t="s">
        <v>176</v>
      </c>
      <c r="B220">
        <f>VLOOKUP(Total!A220,ZScores!$A:$K,2,FALSE)</f>
        <v>-1.3190534842195665</v>
      </c>
      <c r="C220">
        <f>VLOOKUP(Total!A220,ZScores!$A:$K,3,FALSE)</f>
        <v>-0.66604667653376759</v>
      </c>
      <c r="D220">
        <f>VLOOKUP(Total!A220,ZScores!$A:$K,4,FALSE)</f>
        <v>-0.74963008566492439</v>
      </c>
      <c r="E220">
        <f>VLOOKUP(Total!A220,ZScores!$A:$K,5,FALSE)</f>
        <v>-1.0316066911843127</v>
      </c>
      <c r="F220">
        <f>VLOOKUP(Total!A220,ZScores!$A:$K,6,FALSE)</f>
        <v>1.0603567719591553</v>
      </c>
      <c r="G220">
        <f>VLOOKUP(Total!A220,ZScores!$A:$K,7,FALSE)</f>
        <v>-3.2424079621694891E-3</v>
      </c>
      <c r="H220">
        <f>VLOOKUP(Total!A220,ZScores!$A:$K,8,FALSE)</f>
        <v>-0.28916946961188045</v>
      </c>
      <c r="I220">
        <f>VLOOKUP(Total!A220,ZScores!$A:$K,9,FALSE)</f>
        <v>-0.81856756812315146</v>
      </c>
      <c r="J220">
        <f>VLOOKUP(Total!A220,ZScores!$A:$K,10,FALSE)</f>
        <v>-1.7420643357345538E-2</v>
      </c>
      <c r="K220">
        <f t="shared" si="3"/>
        <v>-3.8343802546979631</v>
      </c>
      <c r="L220">
        <f>IFERROR(INDEX(Sheet1!H:H,MATCH(Total!A220,Sheet1!B:B,0)),"")</f>
        <v>133.5</v>
      </c>
    </row>
    <row r="221" spans="1:12" x14ac:dyDescent="0.3">
      <c r="A221" t="s">
        <v>104</v>
      </c>
      <c r="B221">
        <f>VLOOKUP(Total!A221,ZScores!$A:$K,2,FALSE)</f>
        <v>1.1268076303462191</v>
      </c>
      <c r="C221">
        <f>VLOOKUP(Total!A221,ZScores!$A:$K,3,FALSE)</f>
        <v>1.3109490141299132</v>
      </c>
      <c r="D221">
        <f>VLOOKUP(Total!A221,ZScores!$A:$K,4,FALSE)</f>
        <v>0.93634092484541032</v>
      </c>
      <c r="E221">
        <f>VLOOKUP(Total!A221,ZScores!$A:$K,5,FALSE)</f>
        <v>-1.9826797908635542E-2</v>
      </c>
      <c r="F221">
        <f>VLOOKUP(Total!A221,ZScores!$A:$K,6,FALSE)</f>
        <v>-1.1878113600858244</v>
      </c>
      <c r="G221">
        <f>VLOOKUP(Total!A221,ZScores!$A:$K,7,FALSE)</f>
        <v>1.8243427931728499E-2</v>
      </c>
      <c r="H221">
        <f>VLOOKUP(Total!A221,ZScores!$A:$K,8,FALSE)</f>
        <v>-1.3471065535577833</v>
      </c>
      <c r="I221">
        <f>VLOOKUP(Total!A221,ZScores!$A:$K,9,FALSE)</f>
        <v>-1.1242105840550816</v>
      </c>
      <c r="J221">
        <f>VLOOKUP(Total!A221,ZScores!$A:$K,10,FALSE)</f>
        <v>-0.8750109567823442</v>
      </c>
      <c r="K221">
        <f t="shared" si="3"/>
        <v>-1.1616252551363986</v>
      </c>
      <c r="L221" t="str">
        <f>IFERROR(INDEX(Sheet1!H:H,MATCH(Total!A221,Sheet1!B:B,0)),"")</f>
        <v/>
      </c>
    </row>
    <row r="222" spans="1:12" x14ac:dyDescent="0.3">
      <c r="A222" t="s">
        <v>105</v>
      </c>
      <c r="B222">
        <f>VLOOKUP(Total!A222,ZScores!$A:$K,2,FALSE)</f>
        <v>3.4318708189090401</v>
      </c>
      <c r="C222">
        <f>VLOOKUP(Total!A222,ZScores!$A:$K,3,FALSE)</f>
        <v>-0.15435367424434374</v>
      </c>
      <c r="D222">
        <f>VLOOKUP(Total!A222,ZScores!$A:$K,4,FALSE)</f>
        <v>0.20575348695759854</v>
      </c>
      <c r="E222">
        <f>VLOOKUP(Total!A222,ZScores!$A:$K,5,FALSE)</f>
        <v>-0.84424004428140953</v>
      </c>
      <c r="F222">
        <f>VLOOKUP(Total!A222,ZScores!$A:$K,6,FALSE)</f>
        <v>-0.86664448407939887</v>
      </c>
      <c r="G222">
        <f>VLOOKUP(Total!A222,ZScores!$A:$K,7,FALSE)</f>
        <v>-0.18587201306030315</v>
      </c>
      <c r="H222">
        <f>VLOOKUP(Total!A222,ZScores!$A:$K,8,FALSE)</f>
        <v>1.297736156306974</v>
      </c>
      <c r="I222">
        <f>VLOOKUP(Total!A222,ZScores!$A:$K,9,FALSE)</f>
        <v>0.55682600357053413</v>
      </c>
      <c r="J222">
        <f>VLOOKUP(Total!A222,ZScores!$A:$K,10,FALSE)</f>
        <v>0.10086767573575782</v>
      </c>
      <c r="K222">
        <f t="shared" si="3"/>
        <v>3.5419439258144494</v>
      </c>
      <c r="L222">
        <f>IFERROR(INDEX(Sheet1!H:H,MATCH(Total!A222,Sheet1!B:B,0)),"")</f>
        <v>97.7</v>
      </c>
    </row>
    <row r="223" spans="1:12" x14ac:dyDescent="0.3">
      <c r="A223" t="s">
        <v>106</v>
      </c>
      <c r="B223">
        <f>VLOOKUP(Total!A223,ZScores!$A:$K,2,FALSE)</f>
        <v>0.88946255508407868</v>
      </c>
      <c r="C223">
        <f>VLOOKUP(Total!A223,ZScores!$A:$K,3,FALSE)</f>
        <v>-0.73582299502778004</v>
      </c>
      <c r="D223">
        <f>VLOOKUP(Total!A223,ZScores!$A:$K,4,FALSE)</f>
        <v>0.54805669212181807</v>
      </c>
      <c r="E223">
        <f>VLOOKUP(Total!A223,ZScores!$A:$K,5,FALSE)</f>
        <v>-0.48824341516589342</v>
      </c>
      <c r="F223">
        <f>VLOOKUP(Total!A223,ZScores!$A:$K,6,FALSE)</f>
        <v>-1.3162781104883947</v>
      </c>
      <c r="G223">
        <f>VLOOKUP(Total!A223,ZScores!$A:$K,7,FALSE)</f>
        <v>0.27607345865850536</v>
      </c>
      <c r="H223">
        <f>VLOOKUP(Total!A223,ZScores!$A:$K,8,FALSE)</f>
        <v>0.23979907236107117</v>
      </c>
      <c r="I223">
        <f>VLOOKUP(Total!A223,ZScores!$A:$K,9,FALSE)</f>
        <v>-0.81856756812315146</v>
      </c>
      <c r="J223">
        <f>VLOOKUP(Total!A223,ZScores!$A:$K,10,FALSE)</f>
        <v>-0.431429760183207</v>
      </c>
      <c r="K223">
        <f t="shared" si="3"/>
        <v>-1.8369500707629531</v>
      </c>
      <c r="L223">
        <f>IFERROR(INDEX(Sheet1!H:H,MATCH(Total!A223,Sheet1!B:B,0)),"")</f>
        <v>176</v>
      </c>
    </row>
    <row r="224" spans="1:12" x14ac:dyDescent="0.3">
      <c r="A224" t="s">
        <v>177</v>
      </c>
      <c r="B224">
        <f>VLOOKUP(Total!A224,ZScores!$A:$K,2,FALSE)</f>
        <v>-3.2137912884308903</v>
      </c>
      <c r="C224">
        <f>VLOOKUP(Total!A224,ZScores!$A:$K,3,FALSE)</f>
        <v>-0.34042385689504334</v>
      </c>
      <c r="D224">
        <f>VLOOKUP(Total!A224,ZScores!$A:$K,4,FALSE)</f>
        <v>-0.6014689968625011</v>
      </c>
      <c r="E224">
        <f>VLOOKUP(Total!A224,ZScores!$A:$K,5,FALSE)</f>
        <v>-0.14161511839552274</v>
      </c>
      <c r="F224">
        <f>VLOOKUP(Total!A224,ZScores!$A:$K,6,FALSE)</f>
        <v>-3.1610606462691988E-2</v>
      </c>
      <c r="G224">
        <f>VLOOKUP(Total!A224,ZScores!$A:$K,7,FALSE)</f>
        <v>-0.95936210524063348</v>
      </c>
      <c r="H224">
        <f>VLOOKUP(Total!A224,ZScores!$A:$K,8,FALSE)</f>
        <v>1.1214133089826575</v>
      </c>
      <c r="I224">
        <f>VLOOKUP(Total!A224,ZScores!$A:$K,9,FALSE)</f>
        <v>1.091701281451412</v>
      </c>
      <c r="J224">
        <f>VLOOKUP(Total!A224,ZScores!$A:$K,10,FALSE)</f>
        <v>0.54444887233489503</v>
      </c>
      <c r="K224">
        <f t="shared" si="3"/>
        <v>-2.5307085095183179</v>
      </c>
      <c r="L224" t="str">
        <f>IFERROR(INDEX(Sheet1!H:H,MATCH(Total!A224,Sheet1!B:B,0)),"")</f>
        <v/>
      </c>
    </row>
    <row r="225" spans="1:12" x14ac:dyDescent="0.3">
      <c r="A225" t="s">
        <v>290</v>
      </c>
      <c r="B225">
        <f>VLOOKUP(Total!A225,ZScores!$A:$K,2,FALSE)</f>
        <v>-0.52656230071716559</v>
      </c>
      <c r="C225">
        <f>VLOOKUP(Total!A225,ZScores!$A:$K,3,FALSE)</f>
        <v>-0.82885808635312974</v>
      </c>
      <c r="D225">
        <f>VLOOKUP(Total!A225,ZScores!$A:$K,4,FALSE)</f>
        <v>-0.18253074576599373</v>
      </c>
      <c r="E225">
        <f>VLOOKUP(Total!A225,ZScores!$A:$K,5,FALSE)</f>
        <v>-1.4719183114061354</v>
      </c>
      <c r="F225">
        <f>VLOOKUP(Total!A225,ZScores!$A:$K,6,FALSE)</f>
        <v>-0.35277748246911766</v>
      </c>
      <c r="G225">
        <f>VLOOKUP(Total!A225,ZScores!$A:$K,7,FALSE)</f>
        <v>2.9295741915549165</v>
      </c>
      <c r="H225">
        <f>VLOOKUP(Total!A225,ZScores!$A:$K,8,FALSE)</f>
        <v>0.76876761433402274</v>
      </c>
      <c r="I225">
        <f>VLOOKUP(Total!A225,ZScores!$A:$K,9,FALSE)</f>
        <v>-0.89497832210613382</v>
      </c>
      <c r="J225">
        <f>VLOOKUP(Total!A225,ZScores!$A:$K,10,FALSE)</f>
        <v>2.9989314935167872</v>
      </c>
      <c r="K225">
        <f t="shared" si="3"/>
        <v>2.4396480505880507</v>
      </c>
      <c r="L225">
        <f>IFERROR(INDEX(Sheet1!H:H,MATCH(Total!A225,Sheet1!B:B,0)),"")</f>
        <v>116</v>
      </c>
    </row>
    <row r="226" spans="1:12" x14ac:dyDescent="0.3">
      <c r="A226" t="s">
        <v>291</v>
      </c>
      <c r="B226">
        <f>VLOOKUP(Total!A226,ZScores!$A:$K,2,FALSE)</f>
        <v>0.93371333182786753</v>
      </c>
      <c r="C226">
        <f>VLOOKUP(Total!A226,ZScores!$A:$K,3,FALSE)</f>
        <v>-0.87537563201580471</v>
      </c>
      <c r="D226">
        <f>VLOOKUP(Total!A226,ZScores!$A:$K,4,FALSE)</f>
        <v>0.83416086360235964</v>
      </c>
      <c r="E226">
        <f>VLOOKUP(Total!A226,ZScores!$A:$K,5,FALSE)</f>
        <v>-0.60066340330763546</v>
      </c>
      <c r="F226">
        <f>VLOOKUP(Total!A226,ZScores!$A:$K,6,FALSE)</f>
        <v>-3.1610606462691988E-2</v>
      </c>
      <c r="G226">
        <f>VLOOKUP(Total!A226,ZScores!$A:$K,7,FALSE)</f>
        <v>0.27607345865850536</v>
      </c>
      <c r="H226">
        <f>VLOOKUP(Total!A226,ZScores!$A:$K,8,FALSE)</f>
        <v>0.5924447670097055</v>
      </c>
      <c r="I226">
        <f>VLOOKUP(Total!A226,ZScores!$A:$K,9,FALSE)</f>
        <v>-0.66574606015718618</v>
      </c>
      <c r="J226">
        <f>VLOOKUP(Total!A226,ZScores!$A:$K,10,FALSE)</f>
        <v>-1.2003038342883781</v>
      </c>
      <c r="K226">
        <f t="shared" si="3"/>
        <v>-0.73730711513325831</v>
      </c>
      <c r="L226">
        <f>IFERROR(INDEX(Sheet1!H:H,MATCH(Total!A226,Sheet1!B:B,0)),"")</f>
        <v>138.69999999999999</v>
      </c>
    </row>
    <row r="227" spans="1:12" x14ac:dyDescent="0.3">
      <c r="A227" t="s">
        <v>107</v>
      </c>
      <c r="B227">
        <f>VLOOKUP(Total!A227,ZScores!$A:$K,2,FALSE)</f>
        <v>1.6819537385864796</v>
      </c>
      <c r="C227">
        <f>VLOOKUP(Total!A227,ZScores!$A:$K,3,FALSE)</f>
        <v>-0.47997649388306801</v>
      </c>
      <c r="D227">
        <f>VLOOKUP(Total!A227,ZScores!$A:$K,4,FALSE)</f>
        <v>-4.9696666150027852E-2</v>
      </c>
      <c r="E227">
        <f>VLOOKUP(Total!A227,ZScores!$A:$K,5,FALSE)</f>
        <v>0.53290481045492888</v>
      </c>
      <c r="F227">
        <f>VLOOKUP(Total!A227,ZScores!$A:$K,6,FALSE)</f>
        <v>-0.26713298220073739</v>
      </c>
      <c r="G227">
        <f>VLOOKUP(Total!A227,ZScores!$A:$K,7,FALSE)</f>
        <v>1.4470515148759497</v>
      </c>
      <c r="H227">
        <f>VLOOKUP(Total!A227,ZScores!$A:$K,8,FALSE)</f>
        <v>2.0030275456042435</v>
      </c>
      <c r="I227">
        <f>VLOOKUP(Total!A227,ZScores!$A:$K,9,FALSE)</f>
        <v>-0.97138907608911629</v>
      </c>
      <c r="J227">
        <f>VLOOKUP(Total!A227,ZScores!$A:$K,10,FALSE)</f>
        <v>1.6386158239461004</v>
      </c>
      <c r="K227">
        <f t="shared" si="3"/>
        <v>5.535358215144754</v>
      </c>
      <c r="L227">
        <f>IFERROR(INDEX(Sheet1!H:H,MATCH(Total!A227,Sheet1!B:B,0)),"")</f>
        <v>59.3</v>
      </c>
    </row>
    <row r="228" spans="1:12" x14ac:dyDescent="0.3">
      <c r="A228" t="s">
        <v>108</v>
      </c>
      <c r="B228">
        <f>VLOOKUP(Total!A228,ZScores!$A:$K,2,FALSE)</f>
        <v>-2.4213001049284895</v>
      </c>
      <c r="C228">
        <f>VLOOKUP(Total!A228,ZScores!$A:$K,3,FALSE)</f>
        <v>-1.1312221331605166</v>
      </c>
      <c r="D228">
        <f>VLOOKUP(Total!A228,ZScores!$A:$K,4,FALSE)</f>
        <v>0.37945959107078442</v>
      </c>
      <c r="E228">
        <f>VLOOKUP(Total!A228,ZScores!$A:$K,5,FALSE)</f>
        <v>-0.51634841220132899</v>
      </c>
      <c r="F228">
        <f>VLOOKUP(Total!A228,ZScores!$A:$K,6,FALSE)</f>
        <v>-0.41701085767040297</v>
      </c>
      <c r="G228">
        <f>VLOOKUP(Total!A228,ZScores!$A:$K,7,FALSE)</f>
        <v>2.2312845250032294</v>
      </c>
      <c r="H228">
        <f>VLOOKUP(Total!A228,ZScores!$A:$K,8,FALSE)</f>
        <v>-0.28916946961188045</v>
      </c>
      <c r="I228">
        <f>VLOOKUP(Total!A228,ZScores!$A:$K,9,FALSE)</f>
        <v>-0.51292455219122124</v>
      </c>
      <c r="J228">
        <f>VLOOKUP(Total!A228,ZScores!$A:$K,10,FALSE)</f>
        <v>1.2541787868935146</v>
      </c>
      <c r="K228">
        <f t="shared" si="3"/>
        <v>-1.4230526267963108</v>
      </c>
      <c r="L228">
        <f>IFERROR(INDEX(Sheet1!H:H,MATCH(Total!A228,Sheet1!B:B,0)),"")</f>
        <v>74.7</v>
      </c>
    </row>
    <row r="229" spans="1:12" x14ac:dyDescent="0.3">
      <c r="A229" t="s">
        <v>180</v>
      </c>
      <c r="B229">
        <f>VLOOKUP(Total!A229,ZScores!$A:$K,2,FALSE)</f>
        <v>-0.10416852270827166</v>
      </c>
      <c r="C229">
        <f>VLOOKUP(Total!A229,ZScores!$A:$K,3,FALSE)</f>
        <v>0.21778669105705289</v>
      </c>
      <c r="D229">
        <f>VLOOKUP(Total!A229,ZScores!$A:$K,4,FALSE)</f>
        <v>-1.449563505179821</v>
      </c>
      <c r="E229">
        <f>VLOOKUP(Total!A229,ZScores!$A:$K,5,FALSE)</f>
        <v>0.8326914454995743</v>
      </c>
      <c r="F229">
        <f>VLOOKUP(Total!A229,ZScores!$A:$K,6,FALSE)</f>
        <v>1.6598682738378168</v>
      </c>
      <c r="G229">
        <f>VLOOKUP(Total!A229,ZScores!$A:$K,7,FALSE)</f>
        <v>-0.23958660279504834</v>
      </c>
      <c r="H229">
        <f>VLOOKUP(Total!A229,ZScores!$A:$K,8,FALSE)</f>
        <v>-0.81813801158483157</v>
      </c>
      <c r="I229">
        <f>VLOOKUP(Total!A229,ZScores!$A:$K,9,FALSE)</f>
        <v>-5.4460028293325975E-2</v>
      </c>
      <c r="J229">
        <f>VLOOKUP(Total!A229,ZScores!$A:$K,10,FALSE)</f>
        <v>0.81059759029437739</v>
      </c>
      <c r="K229">
        <f t="shared" si="3"/>
        <v>0.85502733012752274</v>
      </c>
      <c r="L229">
        <f>IFERROR(INDEX(Sheet1!H:H,MATCH(Total!A229,Sheet1!B:B,0)),"")</f>
        <v>136.69999999999999</v>
      </c>
    </row>
    <row r="230" spans="1:12" x14ac:dyDescent="0.3">
      <c r="A230" t="s">
        <v>163</v>
      </c>
      <c r="B230">
        <f>VLOOKUP(Total!A230,ZScores!$A:$K,2,FALSE)</f>
        <v>1.9072304201912229</v>
      </c>
      <c r="C230">
        <f>VLOOKUP(Total!A230,ZScores!$A:$K,3,FALSE)</f>
        <v>0.56666828352711462</v>
      </c>
      <c r="D230">
        <f>VLOOKUP(Total!A230,ZScores!$A:$K,4,FALSE)</f>
        <v>0.55316569518397052</v>
      </c>
      <c r="E230">
        <f>VLOOKUP(Total!A230,ZScores!$A:$K,5,FALSE)</f>
        <v>-0.1603517830858128</v>
      </c>
      <c r="F230">
        <f>VLOOKUP(Total!A230,ZScores!$A:$K,6,FALSE)</f>
        <v>0.43943414501339889</v>
      </c>
      <c r="G230">
        <f>VLOOKUP(Total!A230,ZScores!$A:$K,7,FALSE)</f>
        <v>-0.20735784895420115</v>
      </c>
      <c r="H230">
        <f>VLOOKUP(Total!A230,ZScores!$A:$K,8,FALSE)</f>
        <v>-0.81813801158483157</v>
      </c>
      <c r="I230">
        <f>VLOOKUP(Total!A230,ZScores!$A:$K,9,FALSE)</f>
        <v>-0.74215681414016887</v>
      </c>
      <c r="J230">
        <f>VLOOKUP(Total!A230,ZScores!$A:$K,10,FALSE)</f>
        <v>0.16001183528230922</v>
      </c>
      <c r="K230">
        <f t="shared" si="3"/>
        <v>1.6985059214330014</v>
      </c>
      <c r="L230">
        <f>IFERROR(INDEX(Sheet1!H:H,MATCH(Total!A230,Sheet1!B:B,0)),"")</f>
        <v>80.7</v>
      </c>
    </row>
    <row r="231" spans="1:12" x14ac:dyDescent="0.3">
      <c r="A231" t="s">
        <v>292</v>
      </c>
      <c r="B231">
        <f>VLOOKUP(Total!A231,ZScores!$A:$K,2,FALSE)</f>
        <v>-0.77597576963670289</v>
      </c>
      <c r="C231">
        <f>VLOOKUP(Total!A231,ZScores!$A:$K,3,FALSE)</f>
        <v>1.3342077869612505</v>
      </c>
      <c r="D231">
        <f>VLOOKUP(Total!A231,ZScores!$A:$K,4,FALSE)</f>
        <v>-0.39199987131424729</v>
      </c>
      <c r="E231">
        <f>VLOOKUP(Total!A231,ZScores!$A:$K,5,FALSE)</f>
        <v>-1.090133218345207E-3</v>
      </c>
      <c r="F231">
        <f>VLOOKUP(Total!A231,ZScores!$A:$K,6,FALSE)</f>
        <v>-0.43842198273749794</v>
      </c>
      <c r="G231">
        <f>VLOOKUP(Total!A231,ZScores!$A:$K,7,FALSE)</f>
        <v>1.0603064687857848</v>
      </c>
      <c r="H231">
        <f>VLOOKUP(Total!A231,ZScores!$A:$K,8,FALSE)</f>
        <v>6.3476225036754236E-2</v>
      </c>
      <c r="I231">
        <f>VLOOKUP(Total!A231,ZScores!$A:$K,9,FALSE)</f>
        <v>-0.66574606015718618</v>
      </c>
      <c r="J231">
        <f>VLOOKUP(Total!A231,ZScores!$A:$K,10,FALSE)</f>
        <v>1.1063183880271357</v>
      </c>
      <c r="K231">
        <f t="shared" si="3"/>
        <v>1.2910750517469456</v>
      </c>
      <c r="L231" t="str">
        <f>IFERROR(INDEX(Sheet1!H:H,MATCH(Total!A231,Sheet1!B:B,0)),"")</f>
        <v/>
      </c>
    </row>
    <row r="232" spans="1:12" x14ac:dyDescent="0.3">
      <c r="A232" t="s">
        <v>109</v>
      </c>
      <c r="B232">
        <f>VLOOKUP(Total!A232,ZScores!$A:$K,2,FALSE)</f>
        <v>0.97394131068585743</v>
      </c>
      <c r="C232">
        <f>VLOOKUP(Total!A232,ZScores!$A:$K,3,FALSE)</f>
        <v>-0.99166949617249189</v>
      </c>
      <c r="D232">
        <f>VLOOKUP(Total!A232,ZScores!$A:$K,4,FALSE)</f>
        <v>-0.56570597542743328</v>
      </c>
      <c r="E232">
        <f>VLOOKUP(Total!A232,ZScores!$A:$K,5,FALSE)</f>
        <v>-0.17908844777610314</v>
      </c>
      <c r="F232">
        <f>VLOOKUP(Total!A232,ZScores!$A:$K,6,FALSE)</f>
        <v>-0.95228898434777909</v>
      </c>
      <c r="G232">
        <f>VLOOKUP(Total!A232,ZScores!$A:$K,7,FALSE)</f>
        <v>2.2849991147379747</v>
      </c>
      <c r="H232">
        <f>VLOOKUP(Total!A232,ZScores!$A:$K,8,FALSE)</f>
        <v>0.23979907236107117</v>
      </c>
      <c r="I232">
        <f>VLOOKUP(Total!A232,ZScores!$A:$K,9,FALSE)</f>
        <v>-1.1242105840550816</v>
      </c>
      <c r="J232">
        <f>VLOOKUP(Total!A232,ZScores!$A:$K,10,FALSE)</f>
        <v>4.1723516189205875E-2</v>
      </c>
      <c r="K232">
        <f t="shared" si="3"/>
        <v>-0.27250047380477971</v>
      </c>
      <c r="L232">
        <f>IFERROR(INDEX(Sheet1!H:H,MATCH(Total!A232,Sheet1!B:B,0)),"")</f>
        <v>113.3</v>
      </c>
    </row>
    <row r="233" spans="1:12" x14ac:dyDescent="0.3">
      <c r="A233" t="s">
        <v>293</v>
      </c>
      <c r="B233">
        <f>VLOOKUP(Total!A233,ZScores!$A:$K,2,FALSE)</f>
        <v>-1.7293788685710634</v>
      </c>
      <c r="C233">
        <f>VLOOKUP(Total!A233,ZScores!$A:$K,3,FALSE)</f>
        <v>0.96206742165985126</v>
      </c>
      <c r="D233">
        <f>VLOOKUP(Total!A233,ZScores!$A:$K,4,FALSE)</f>
        <v>-0.146767724330926</v>
      </c>
      <c r="E233">
        <f>VLOOKUP(Total!A233,ZScores!$A:$K,5,FALSE)</f>
        <v>-0.98476502945858713</v>
      </c>
      <c r="F233">
        <f>VLOOKUP(Total!A233,ZScores!$A:$K,6,FALSE)</f>
        <v>-3.1610606462691988E-2</v>
      </c>
      <c r="G233">
        <f>VLOOKUP(Total!A233,ZScores!$A:$K,7,FALSE)</f>
        <v>-0.62633164888521353</v>
      </c>
      <c r="H233">
        <f>VLOOKUP(Total!A233,ZScores!$A:$K,8,FALSE)</f>
        <v>-1.3471065535577833</v>
      </c>
      <c r="I233">
        <f>VLOOKUP(Total!A233,ZScores!$A:$K,9,FALSE)</f>
        <v>-0.81856756812315146</v>
      </c>
      <c r="J233">
        <f>VLOOKUP(Total!A233,ZScores!$A:$K,10,FALSE)</f>
        <v>-4.6992723130621243E-2</v>
      </c>
      <c r="K233">
        <f t="shared" si="3"/>
        <v>-4.7694533008601869</v>
      </c>
      <c r="L233" t="str">
        <f>IFERROR(INDEX(Sheet1!H:H,MATCH(Total!A233,Sheet1!B:B,0)),"")</f>
        <v/>
      </c>
    </row>
    <row r="234" spans="1:12" x14ac:dyDescent="0.3">
      <c r="A234" t="s">
        <v>294</v>
      </c>
      <c r="B234">
        <f>VLOOKUP(Total!A234,ZScores!$A:$K,2,FALSE)</f>
        <v>-0.63115504574793924</v>
      </c>
      <c r="C234">
        <f>VLOOKUP(Total!A234,ZScores!$A:$K,3,FALSE)</f>
        <v>-0.20087121990701864</v>
      </c>
      <c r="D234">
        <f>VLOOKUP(Total!A234,ZScores!$A:$K,4,FALSE)</f>
        <v>-0.38178186518994223</v>
      </c>
      <c r="E234">
        <f>VLOOKUP(Total!A234,ZScores!$A:$K,5,FALSE)</f>
        <v>-0.70371505910423227</v>
      </c>
      <c r="F234">
        <f>VLOOKUP(Total!A234,ZScores!$A:$K,6,FALSE)</f>
        <v>0.43943414501339889</v>
      </c>
      <c r="G234">
        <f>VLOOKUP(Total!A234,ZScores!$A:$K,7,FALSE)</f>
        <v>-0.15364325921945599</v>
      </c>
      <c r="H234">
        <f>VLOOKUP(Total!A234,ZScores!$A:$K,8,FALSE)</f>
        <v>0.41612191968538853</v>
      </c>
      <c r="I234">
        <f>VLOOKUP(Total!A234,ZScores!$A:$K,9,FALSE)</f>
        <v>0.25118298763860408</v>
      </c>
      <c r="J234">
        <f>VLOOKUP(Total!A234,ZScores!$A:$K,10,FALSE)</f>
        <v>-0.431429760183207</v>
      </c>
      <c r="K234">
        <f t="shared" si="3"/>
        <v>-1.395857157014404</v>
      </c>
      <c r="L234">
        <f>IFERROR(INDEX(Sheet1!H:H,MATCH(Total!A234,Sheet1!B:B,0)),"")</f>
        <v>197</v>
      </c>
    </row>
    <row r="235" spans="1:12" x14ac:dyDescent="0.3">
      <c r="A235" t="s">
        <v>110</v>
      </c>
      <c r="B235">
        <f>VLOOKUP(Total!A235,ZScores!$A:$K,2,FALSE)</f>
        <v>3.6048511279983964</v>
      </c>
      <c r="C235">
        <f>VLOOKUP(Total!A235,ZScores!$A:$K,3,FALSE)</f>
        <v>-1.4801037256319031E-2</v>
      </c>
      <c r="D235">
        <f>VLOOKUP(Total!A235,ZScores!$A:$K,4,FALSE)</f>
        <v>-1.6794686429766847</v>
      </c>
      <c r="E235">
        <f>VLOOKUP(Total!A235,ZScores!$A:$K,5,FALSE)</f>
        <v>0.86079644253500975</v>
      </c>
      <c r="F235">
        <f>VLOOKUP(Total!A235,ZScores!$A:$K,6,FALSE)</f>
        <v>0.63213427061725436</v>
      </c>
      <c r="G235">
        <f>VLOOKUP(Total!A235,ZScores!$A:$K,7,FALSE)</f>
        <v>2.4139141301013627</v>
      </c>
      <c r="H235">
        <f>VLOOKUP(Total!A235,ZScores!$A:$K,8,FALSE)</f>
        <v>1.6503818509556087</v>
      </c>
      <c r="I235">
        <f>VLOOKUP(Total!A235,ZScores!$A:$K,9,FALSE)</f>
        <v>0.32759374162158666</v>
      </c>
      <c r="J235">
        <f>VLOOKUP(Total!A235,ZScores!$A:$K,10,FALSE)</f>
        <v>2.0526249407719614</v>
      </c>
      <c r="K235">
        <f t="shared" si="3"/>
        <v>9.8480268243681763</v>
      </c>
      <c r="L235">
        <f>IFERROR(INDEX(Sheet1!H:H,MATCH(Total!A235,Sheet1!B:B,0)),"")</f>
        <v>12.3</v>
      </c>
    </row>
    <row r="236" spans="1:12" x14ac:dyDescent="0.3">
      <c r="A236" t="s">
        <v>178</v>
      </c>
      <c r="B236">
        <f>VLOOKUP(Total!A236,ZScores!$A:$K,2,FALSE)</f>
        <v>0.776824214281707</v>
      </c>
      <c r="C236">
        <f>VLOOKUP(Total!A236,ZScores!$A:$K,3,FALSE)</f>
        <v>-6.1318582918993933E-2</v>
      </c>
      <c r="D236">
        <f>VLOOKUP(Total!A236,ZScores!$A:$K,4,FALSE)</f>
        <v>-0.36645485600348465</v>
      </c>
      <c r="E236">
        <f>VLOOKUP(Total!A236,ZScores!$A:$K,5,FALSE)</f>
        <v>0.62658813390638057</v>
      </c>
      <c r="F236">
        <f>VLOOKUP(Total!A236,ZScores!$A:$K,6,FALSE)</f>
        <v>-0.75958885874392368</v>
      </c>
      <c r="G236">
        <f>VLOOKUP(Total!A236,ZScores!$A:$K,7,FALSE)</f>
        <v>-0.17512909511335398</v>
      </c>
      <c r="H236">
        <f>VLOOKUP(Total!A236,ZScores!$A:$K,8,FALSE)</f>
        <v>-0.28916946961188045</v>
      </c>
      <c r="I236">
        <f>VLOOKUP(Total!A236,ZScores!$A:$K,9,FALSE)</f>
        <v>-0.81856756812315146</v>
      </c>
      <c r="J236">
        <f>VLOOKUP(Total!A236,ZScores!$A:$K,10,FALSE)</f>
        <v>0.54444887233489503</v>
      </c>
      <c r="K236">
        <f t="shared" si="3"/>
        <v>-0.52236720999180553</v>
      </c>
      <c r="L236">
        <f>IFERROR(INDEX(Sheet1!H:H,MATCH(Total!A236,Sheet1!B:B,0)),"")</f>
        <v>150</v>
      </c>
    </row>
    <row r="237" spans="1:12" x14ac:dyDescent="0.3">
      <c r="A237" t="s">
        <v>111</v>
      </c>
      <c r="B237">
        <f>VLOOKUP(Total!A237,ZScores!$A:$K,2,FALSE)</f>
        <v>-0.89263690832487352</v>
      </c>
      <c r="C237">
        <f>VLOOKUP(Total!A237,ZScores!$A:$K,3,FALSE)</f>
        <v>-1.8289853181006401</v>
      </c>
      <c r="D237">
        <f>VLOOKUP(Total!A237,ZScores!$A:$K,4,FALSE)</f>
        <v>0.73198080235930896</v>
      </c>
      <c r="E237">
        <f>VLOOKUP(Total!A237,ZScores!$A:$K,5,FALSE)</f>
        <v>7.3856525542816145E-2</v>
      </c>
      <c r="F237">
        <f>VLOOKUP(Total!A237,ZScores!$A:$K,6,FALSE)</f>
        <v>-0.78099998381101854</v>
      </c>
      <c r="G237">
        <f>VLOOKUP(Total!A237,ZScores!$A:$K,7,FALSE)</f>
        <v>0.9421343713693453</v>
      </c>
      <c r="H237">
        <f>VLOOKUP(Total!A237,ZScores!$A:$K,8,FALSE)</f>
        <v>1.1214133089826575</v>
      </c>
      <c r="I237">
        <f>VLOOKUP(Total!A237,ZScores!$A:$K,9,FALSE)</f>
        <v>-0.36010304422525619</v>
      </c>
      <c r="J237">
        <f>VLOOKUP(Total!A237,ZScores!$A:$K,10,FALSE)</f>
        <v>1.727332063265927</v>
      </c>
      <c r="K237">
        <f t="shared" si="3"/>
        <v>0.73399181705826622</v>
      </c>
      <c r="L237">
        <f>IFERROR(INDEX(Sheet1!H:H,MATCH(Total!A237,Sheet1!B:B,0)),"")</f>
        <v>159.69999999999999</v>
      </c>
    </row>
    <row r="238" spans="1:12" x14ac:dyDescent="0.3">
      <c r="A238" t="s">
        <v>112</v>
      </c>
      <c r="B238">
        <f>VLOOKUP(Total!A238,ZScores!$A:$K,2,FALSE)</f>
        <v>0.8572801719976868</v>
      </c>
      <c r="C238">
        <f>VLOOKUP(Total!A238,ZScores!$A:$K,3,FALSE)</f>
        <v>-1.9685379550886648</v>
      </c>
      <c r="D238">
        <f>VLOOKUP(Total!A238,ZScores!$A:$K,4,FALSE)</f>
        <v>-4.4587663087875318E-2</v>
      </c>
      <c r="E238">
        <f>VLOOKUP(Total!A238,ZScores!$A:$K,5,FALSE)</f>
        <v>-0.58192673861734512</v>
      </c>
      <c r="F238">
        <f>VLOOKUP(Total!A238,ZScores!$A:$K,6,FALSE)</f>
        <v>-0.65253323340844838</v>
      </c>
      <c r="G238">
        <f>VLOOKUP(Total!A238,ZScores!$A:$K,7,FALSE)</f>
        <v>1.5652236122923893</v>
      </c>
      <c r="H238">
        <f>VLOOKUP(Total!A238,ZScores!$A:$K,8,FALSE)</f>
        <v>0.23979907236107117</v>
      </c>
      <c r="I238">
        <f>VLOOKUP(Total!A238,ZScores!$A:$K,9,FALSE)</f>
        <v>-0.66574606015718618</v>
      </c>
      <c r="J238">
        <f>VLOOKUP(Total!A238,ZScores!$A:$K,10,FALSE)</f>
        <v>0.72188135097454975</v>
      </c>
      <c r="K238">
        <f t="shared" si="3"/>
        <v>-0.52914744273382242</v>
      </c>
      <c r="L238" t="str">
        <f>IFERROR(INDEX(Sheet1!H:H,MATCH(Total!A238,Sheet1!B:B,0)),"")</f>
        <v/>
      </c>
    </row>
    <row r="239" spans="1:12" x14ac:dyDescent="0.3">
      <c r="A239" t="s">
        <v>295</v>
      </c>
      <c r="B239">
        <f>VLOOKUP(Total!A239,ZScores!$A:$K,2,FALSE)</f>
        <v>0.83314338468289284</v>
      </c>
      <c r="C239">
        <f>VLOOKUP(Total!A239,ZScores!$A:$K,3,FALSE)</f>
        <v>-0.75908176785911741</v>
      </c>
      <c r="D239">
        <f>VLOOKUP(Total!A239,ZScores!$A:$K,4,FALSE)</f>
        <v>-1.0919332908291439</v>
      </c>
      <c r="E239">
        <f>VLOOKUP(Total!A239,ZScores!$A:$K,5,FALSE)</f>
        <v>-0.98476502945858713</v>
      </c>
      <c r="F239">
        <f>VLOOKUP(Total!A239,ZScores!$A:$K,6,FALSE)</f>
        <v>-0.8452333590123039</v>
      </c>
      <c r="G239">
        <f>VLOOKUP(Total!A239,ZScores!$A:$K,7,FALSE)</f>
        <v>1.4470515148759497</v>
      </c>
      <c r="H239">
        <f>VLOOKUP(Total!A239,ZScores!$A:$K,8,FALSE)</f>
        <v>6.3476225036754236E-2</v>
      </c>
      <c r="I239">
        <f>VLOOKUP(Total!A239,ZScores!$A:$K,9,FALSE)</f>
        <v>-0.58933530617420371</v>
      </c>
      <c r="J239">
        <f>VLOOKUP(Total!A239,ZScores!$A:$K,10,FALSE)</f>
        <v>-0.40185768040993131</v>
      </c>
      <c r="K239">
        <f t="shared" si="3"/>
        <v>-2.3285353091476901</v>
      </c>
      <c r="L239">
        <f>IFERROR(INDEX(Sheet1!H:H,MATCH(Total!A239,Sheet1!B:B,0)),"")</f>
        <v>161</v>
      </c>
    </row>
    <row r="240" spans="1:12" x14ac:dyDescent="0.3">
      <c r="A240" t="s">
        <v>113</v>
      </c>
      <c r="B240">
        <f>VLOOKUP(Total!A240,ZScores!$A:$K,2,FALSE)</f>
        <v>1.6417257597284898</v>
      </c>
      <c r="C240">
        <f>VLOOKUP(Total!A240,ZScores!$A:$K,3,FALSE)</f>
        <v>-0.5497528123770804</v>
      </c>
      <c r="D240">
        <f>VLOOKUP(Total!A240,ZScores!$A:$K,4,FALSE)</f>
        <v>1.5340942831172562</v>
      </c>
      <c r="E240">
        <f>VLOOKUP(Total!A240,ZScores!$A:$K,5,FALSE)</f>
        <v>-1.4625499790609902</v>
      </c>
      <c r="F240">
        <f>VLOOKUP(Total!A240,ZScores!$A:$K,6,FALSE)</f>
        <v>-0.88805560914649384</v>
      </c>
      <c r="G240">
        <f>VLOOKUP(Total!A240,ZScores!$A:$K,7,FALSE)</f>
        <v>-0.68004623861995861</v>
      </c>
      <c r="H240">
        <f>VLOOKUP(Total!A240,ZScores!$A:$K,8,FALSE)</f>
        <v>-0.11284662228756309</v>
      </c>
      <c r="I240">
        <f>VLOOKUP(Total!A240,ZScores!$A:$K,9,FALSE)</f>
        <v>-0.97138907608911629</v>
      </c>
      <c r="J240">
        <f>VLOOKUP(Total!A240,ZScores!$A:$K,10,FALSE)</f>
        <v>-0.28356936131682797</v>
      </c>
      <c r="K240">
        <f t="shared" si="3"/>
        <v>-1.7723896560522845</v>
      </c>
      <c r="L240" t="str">
        <f>IFERROR(INDEX(Sheet1!H:H,MATCH(Total!A240,Sheet1!B:B,0)),"")</f>
        <v/>
      </c>
    </row>
    <row r="241" spans="1:12" x14ac:dyDescent="0.3">
      <c r="A241" t="s">
        <v>114</v>
      </c>
      <c r="B241">
        <f>VLOOKUP(Total!A241,ZScores!$A:$K,2,FALSE)</f>
        <v>0.87337136354088274</v>
      </c>
      <c r="C241">
        <f>VLOOKUP(Total!A241,ZScores!$A:$K,3,FALSE)</f>
        <v>0.47363319220176486</v>
      </c>
      <c r="D241">
        <f>VLOOKUP(Total!A241,ZScores!$A:$K,4,FALSE)</f>
        <v>1.4881132555578833</v>
      </c>
      <c r="E241">
        <f>VLOOKUP(Total!A241,ZScores!$A:$K,5,FALSE)</f>
        <v>-1.2845516645032322</v>
      </c>
      <c r="F241">
        <f>VLOOKUP(Total!A241,ZScores!$A:$K,6,FALSE)</f>
        <v>-1.2948669854212997</v>
      </c>
      <c r="G241">
        <f>VLOOKUP(Total!A241,ZScores!$A:$K,7,FALSE)</f>
        <v>-0.90564751550588829</v>
      </c>
      <c r="H241">
        <f>VLOOKUP(Total!A241,ZScores!$A:$K,8,FALSE)</f>
        <v>-0.81813801158483157</v>
      </c>
      <c r="I241">
        <f>VLOOKUP(Total!A241,ZScores!$A:$K,9,FALSE)</f>
        <v>-0.36010304422525619</v>
      </c>
      <c r="J241">
        <f>VLOOKUP(Total!A241,ZScores!$A:$K,10,FALSE)</f>
        <v>-1.4960246320211361</v>
      </c>
      <c r="K241">
        <f t="shared" si="3"/>
        <v>-3.3242140419611133</v>
      </c>
      <c r="L241" t="str">
        <f>IFERROR(INDEX(Sheet1!H:H,MATCH(Total!A241,Sheet1!B:B,0)),"")</f>
        <v/>
      </c>
    </row>
    <row r="242" spans="1:12" x14ac:dyDescent="0.3">
      <c r="A242" t="s">
        <v>296</v>
      </c>
      <c r="B242">
        <f>VLOOKUP(Total!A242,ZScores!$A:$K,2,FALSE)</f>
        <v>5.6743392723687905E-2</v>
      </c>
      <c r="C242">
        <f>VLOOKUP(Total!A242,ZScores!$A:$K,3,FALSE)</f>
        <v>-1.4568449527992409</v>
      </c>
      <c r="D242">
        <f>VLOOKUP(Total!A242,ZScores!$A:$K,4,FALSE)</f>
        <v>-6.5023675336485454E-2</v>
      </c>
      <c r="E242">
        <f>VLOOKUP(Total!A242,ZScores!$A:$K,5,FALSE)</f>
        <v>-0.66624172972365159</v>
      </c>
      <c r="F242">
        <f>VLOOKUP(Total!A242,ZScores!$A:$K,6,FALSE)</f>
        <v>0.61072314555015939</v>
      </c>
      <c r="G242">
        <f>VLOOKUP(Total!A242,ZScores!$A:$K,7,FALSE)</f>
        <v>0.39424555607494483</v>
      </c>
      <c r="H242">
        <f>VLOOKUP(Total!A242,ZScores!$A:$K,8,FALSE)</f>
        <v>-0.64181516426051466</v>
      </c>
      <c r="I242">
        <f>VLOOKUP(Total!A242,ZScores!$A:$K,9,FALSE)</f>
        <v>-0.66574606015718618</v>
      </c>
      <c r="J242">
        <f>VLOOKUP(Total!A242,ZScores!$A:$K,10,FALSE)</f>
        <v>0.63316511165472211</v>
      </c>
      <c r="K242">
        <f t="shared" si="3"/>
        <v>-1.8007943762735648</v>
      </c>
      <c r="L242">
        <f>IFERROR(INDEX(Sheet1!H:H,MATCH(Total!A242,Sheet1!B:B,0)),"")</f>
        <v>160.30000000000001</v>
      </c>
    </row>
    <row r="243" spans="1:12" x14ac:dyDescent="0.3">
      <c r="A243" t="s">
        <v>115</v>
      </c>
      <c r="B243">
        <f>VLOOKUP(Total!A243,ZScores!$A:$K,2,FALSE)</f>
        <v>2.4221485495734938</v>
      </c>
      <c r="C243">
        <f>VLOOKUP(Total!A243,ZScores!$A:$K,3,FALSE)</f>
        <v>0.65970337485246444</v>
      </c>
      <c r="D243">
        <f>VLOOKUP(Total!A243,ZScores!$A:$K,4,FALSE)</f>
        <v>-0.25405678863612918</v>
      </c>
      <c r="E243">
        <f>VLOOKUP(Total!A243,ZScores!$A:$K,5,FALSE)</f>
        <v>0.55164147514521922</v>
      </c>
      <c r="F243">
        <f>VLOOKUP(Total!A243,ZScores!$A:$K,6,FALSE)</f>
        <v>-0.22431073206654747</v>
      </c>
      <c r="G243">
        <f>VLOOKUP(Total!A243,ZScores!$A:$K,7,FALSE)</f>
        <v>-0.71227499246080561</v>
      </c>
      <c r="H243">
        <f>VLOOKUP(Total!A243,ZScores!$A:$K,8,FALSE)</f>
        <v>0.23979907236107117</v>
      </c>
      <c r="I243">
        <f>VLOOKUP(Total!A243,ZScores!$A:$K,9,FALSE)</f>
        <v>0.25118298763860408</v>
      </c>
      <c r="J243">
        <f>VLOOKUP(Total!A243,ZScores!$A:$K,10,FALSE)</f>
        <v>-0.54971807927631033</v>
      </c>
      <c r="K243">
        <f t="shared" si="3"/>
        <v>2.3841148671310606</v>
      </c>
      <c r="L243">
        <f>IFERROR(INDEX(Sheet1!H:H,MATCH(Total!A243,Sheet1!B:B,0)),"")</f>
        <v>41.7</v>
      </c>
    </row>
    <row r="244" spans="1:12" x14ac:dyDescent="0.3">
      <c r="A244" t="s">
        <v>297</v>
      </c>
      <c r="B244">
        <f>VLOOKUP(Total!A244,ZScores!$A:$K,2,FALSE)</f>
        <v>-2.690827563277022</v>
      </c>
      <c r="C244">
        <f>VLOOKUP(Total!A244,ZScores!$A:$K,3,FALSE)</f>
        <v>-1.5266212712932532</v>
      </c>
      <c r="D244">
        <f>VLOOKUP(Total!A244,ZScores!$A:$K,4,FALSE)</f>
        <v>-0.6883220489190941</v>
      </c>
      <c r="E244">
        <f>VLOOKUP(Total!A244,ZScores!$A:$K,5,FALSE)</f>
        <v>1.0481630894379126</v>
      </c>
      <c r="F244">
        <f>VLOOKUP(Total!A244,ZScores!$A:$K,6,FALSE)</f>
        <v>-1.1878113600858244</v>
      </c>
      <c r="G244">
        <f>VLOOKUP(Total!A244,ZScores!$A:$K,7,FALSE)</f>
        <v>1.2966506636186634</v>
      </c>
      <c r="H244">
        <f>VLOOKUP(Total!A244,ZScores!$A:$K,8,FALSE)</f>
        <v>-0.28916946961188045</v>
      </c>
      <c r="I244">
        <f>VLOOKUP(Total!A244,ZScores!$A:$K,9,FALSE)</f>
        <v>-0.74215681414016887</v>
      </c>
      <c r="J244">
        <f>VLOOKUP(Total!A244,ZScores!$A:$K,10,FALSE)</f>
        <v>0.92888590938748028</v>
      </c>
      <c r="K244">
        <f t="shared" si="3"/>
        <v>-3.8512088648831861</v>
      </c>
      <c r="L244" t="str">
        <f>IFERROR(INDEX(Sheet1!H:H,MATCH(Total!A244,Sheet1!B:B,0)),"")</f>
        <v/>
      </c>
    </row>
    <row r="245" spans="1:12" x14ac:dyDescent="0.3">
      <c r="A245" t="s">
        <v>116</v>
      </c>
      <c r="B245">
        <f>VLOOKUP(Total!A245,ZScores!$A:$K,2,FALSE)</f>
        <v>1.9112532180770221</v>
      </c>
      <c r="C245">
        <f>VLOOKUP(Total!A245,ZScores!$A:$K,3,FALSE)</f>
        <v>-0.10783612858166883</v>
      </c>
      <c r="D245">
        <f>VLOOKUP(Total!A245,ZScores!$A:$K,4,FALSE)</f>
        <v>-0.26938379782258681</v>
      </c>
      <c r="E245">
        <f>VLOOKUP(Total!A245,ZScores!$A:$K,5,FALSE)</f>
        <v>0.47669481638405786</v>
      </c>
      <c r="F245">
        <f>VLOOKUP(Total!A245,ZScores!$A:$K,6,FALSE)</f>
        <v>-1.0379334846161592</v>
      </c>
      <c r="G245">
        <f>VLOOKUP(Total!A245,ZScores!$A:$K,7,FALSE)</f>
        <v>1.6833957097088288</v>
      </c>
      <c r="H245">
        <f>VLOOKUP(Total!A245,ZScores!$A:$K,8,FALSE)</f>
        <v>1.1214133089826575</v>
      </c>
      <c r="I245">
        <f>VLOOKUP(Total!A245,ZScores!$A:$K,9,FALSE)</f>
        <v>-0.66574606015718618</v>
      </c>
      <c r="J245">
        <f>VLOOKUP(Total!A245,ZScores!$A:$K,10,FALSE)</f>
        <v>1.1358904678004107</v>
      </c>
      <c r="K245">
        <f t="shared" si="3"/>
        <v>4.2477480497753755</v>
      </c>
      <c r="L245">
        <f>IFERROR(INDEX(Sheet1!H:H,MATCH(Total!A245,Sheet1!B:B,0)),"")</f>
        <v>69.7</v>
      </c>
    </row>
    <row r="246" spans="1:12" x14ac:dyDescent="0.3">
      <c r="A246" t="s">
        <v>298</v>
      </c>
      <c r="B246">
        <f>VLOOKUP(Total!A246,ZScores!$A:$K,2,FALSE)</f>
        <v>-0.88861411043907457</v>
      </c>
      <c r="C246">
        <f>VLOOKUP(Total!A246,ZScores!$A:$K,3,FALSE)</f>
        <v>-0.50323526671440544</v>
      </c>
      <c r="D246">
        <f>VLOOKUP(Total!A246,ZScores!$A:$K,4,FALSE)</f>
        <v>0.7013267839863937</v>
      </c>
      <c r="E246">
        <f>VLOOKUP(Total!A246,ZScores!$A:$K,5,FALSE)</f>
        <v>-0.80676671490082885</v>
      </c>
      <c r="F246">
        <f>VLOOKUP(Total!A246,ZScores!$A:$K,6,FALSE)</f>
        <v>-0.99511123448196903</v>
      </c>
      <c r="G246">
        <f>VLOOKUP(Total!A246,ZScores!$A:$K,7,FALSE)</f>
        <v>-0.38998745405233465</v>
      </c>
      <c r="H246">
        <f>VLOOKUP(Total!A246,ZScores!$A:$K,8,FALSE)</f>
        <v>0.41612191968538853</v>
      </c>
      <c r="I246">
        <f>VLOOKUP(Total!A246,ZScores!$A:$K,9,FALSE)</f>
        <v>-5.4460028293325975E-2</v>
      </c>
      <c r="J246">
        <f>VLOOKUP(Total!A246,ZScores!$A:$K,10,FALSE)</f>
        <v>0.24872807460213689</v>
      </c>
      <c r="K246">
        <f t="shared" si="3"/>
        <v>-2.2719980306080192</v>
      </c>
      <c r="L246" t="str">
        <f>IFERROR(INDEX(Sheet1!H:H,MATCH(Total!A246,Sheet1!B:B,0)),"")</f>
        <v/>
      </c>
    </row>
    <row r="247" spans="1:12" x14ac:dyDescent="0.3">
      <c r="A247" t="s">
        <v>181</v>
      </c>
      <c r="B247">
        <f>VLOOKUP(Total!A247,ZScores!$A:$K,2,FALSE)</f>
        <v>-2.8235798935083887</v>
      </c>
      <c r="C247">
        <f>VLOOKUP(Total!A247,ZScores!$A:$K,3,FALSE)</f>
        <v>0.14801037256304053</v>
      </c>
      <c r="D247">
        <f>VLOOKUP(Total!A247,ZScores!$A:$K,4,FALSE)</f>
        <v>1.5545302953658664</v>
      </c>
      <c r="E247">
        <f>VLOOKUP(Total!A247,ZScores!$A:$K,5,FALSE)</f>
        <v>-1.1440266793260547</v>
      </c>
      <c r="F247">
        <f>VLOOKUP(Total!A247,ZScores!$A:$K,6,FALSE)</f>
        <v>-0.8452333590123039</v>
      </c>
      <c r="G247">
        <f>VLOOKUP(Total!A247,ZScores!$A:$K,7,FALSE)</f>
        <v>1.2107073200430711</v>
      </c>
      <c r="H247">
        <f>VLOOKUP(Total!A247,ZScores!$A:$K,8,FALSE)</f>
        <v>-0.99446085890914893</v>
      </c>
      <c r="I247">
        <f>VLOOKUP(Total!A247,ZScores!$A:$K,9,FALSE)</f>
        <v>-0.97138907608911629</v>
      </c>
      <c r="J247">
        <f>VLOOKUP(Total!A247,ZScores!$A:$K,10,FALSE)</f>
        <v>2.2892015789581679</v>
      </c>
      <c r="K247">
        <f t="shared" si="3"/>
        <v>-1.5762402999148661</v>
      </c>
      <c r="L247">
        <f>IFERROR(INDEX(Sheet1!H:H,MATCH(Total!A247,Sheet1!B:B,0)),"")</f>
        <v>154</v>
      </c>
    </row>
    <row r="248" spans="1:12" x14ac:dyDescent="0.3">
      <c r="A248" t="s">
        <v>299</v>
      </c>
      <c r="B248">
        <f>VLOOKUP(Total!A248,ZScores!$A:$K,2,FALSE)</f>
        <v>-1.9425871565184099</v>
      </c>
      <c r="C248">
        <f>VLOOKUP(Total!A248,ZScores!$A:$K,3,FALSE)</f>
        <v>-1.0381870418351669</v>
      </c>
      <c r="D248">
        <f>VLOOKUP(Total!A248,ZScores!$A:$K,4,FALSE)</f>
        <v>0.63490974417841106</v>
      </c>
      <c r="E248">
        <f>VLOOKUP(Total!A248,ZScores!$A:$K,5,FALSE)</f>
        <v>-0.47887508282074825</v>
      </c>
      <c r="F248">
        <f>VLOOKUP(Total!A248,ZScores!$A:$K,6,FALSE)</f>
        <v>-0.60971098327425821</v>
      </c>
      <c r="G248">
        <f>VLOOKUP(Total!A248,ZScores!$A:$K,7,FALSE)</f>
        <v>-1.152734628285716</v>
      </c>
      <c r="H248">
        <f>VLOOKUP(Total!A248,ZScores!$A:$K,8,FALSE)</f>
        <v>-0.81813801158483157</v>
      </c>
      <c r="I248">
        <f>VLOOKUP(Total!A248,ZScores!$A:$K,9,FALSE)</f>
        <v>-0.58933530617420371</v>
      </c>
      <c r="J248">
        <f>VLOOKUP(Total!A248,ZScores!$A:$K,10,FALSE)</f>
        <v>-0.13570896245044889</v>
      </c>
      <c r="K248">
        <f t="shared" si="3"/>
        <v>-6.1303674287653722</v>
      </c>
      <c r="L248" t="str">
        <f>IFERROR(INDEX(Sheet1!H:H,MATCH(Total!A248,Sheet1!B:B,0)),"")</f>
        <v/>
      </c>
    </row>
    <row r="249" spans="1:12" x14ac:dyDescent="0.3">
      <c r="A249" t="s">
        <v>117</v>
      </c>
      <c r="B249">
        <f>VLOOKUP(Total!A249,ZScores!$A:$K,2,FALSE)</f>
        <v>2.6956988058078251</v>
      </c>
      <c r="C249">
        <f>VLOOKUP(Total!A249,ZScores!$A:$K,3,FALSE)</f>
        <v>0.93880864882851389</v>
      </c>
      <c r="D249">
        <f>VLOOKUP(Total!A249,ZScores!$A:$K,4,FALSE)</f>
        <v>0.52251167681105537</v>
      </c>
      <c r="E249">
        <f>VLOOKUP(Total!A249,ZScores!$A:$K,5,FALSE)</f>
        <v>-1.5656016348575867</v>
      </c>
      <c r="F249">
        <f>VLOOKUP(Total!A249,ZScores!$A:$K,6,FALSE)</f>
        <v>-0.8238222339452087</v>
      </c>
      <c r="G249">
        <f>VLOOKUP(Total!A249,ZScores!$A:$K,7,FALSE)</f>
        <v>-0.40073037199928385</v>
      </c>
      <c r="H249">
        <f>VLOOKUP(Total!A249,ZScores!$A:$K,8,FALSE)</f>
        <v>-0.81813801158483157</v>
      </c>
      <c r="I249">
        <f>VLOOKUP(Total!A249,ZScores!$A:$K,9,FALSE)</f>
        <v>-0.4365137982082386</v>
      </c>
      <c r="J249">
        <f>VLOOKUP(Total!A249,ZScores!$A:$K,10,FALSE)</f>
        <v>-0.90458303655561989</v>
      </c>
      <c r="K249">
        <f t="shared" si="3"/>
        <v>-0.79236995570337543</v>
      </c>
      <c r="L249">
        <f>IFERROR(INDEX(Sheet1!H:H,MATCH(Total!A249,Sheet1!B:B,0)),"")</f>
        <v>39.299999999999997</v>
      </c>
    </row>
    <row r="250" spans="1:12" x14ac:dyDescent="0.3">
      <c r="A250" t="s">
        <v>300</v>
      </c>
      <c r="B250">
        <f>VLOOKUP(Total!A250,ZScores!$A:$K,2,FALSE)</f>
        <v>-3.0729933624279258</v>
      </c>
      <c r="C250">
        <f>VLOOKUP(Total!A250,ZScores!$A:$K,3,FALSE)</f>
        <v>0.2643042367197278</v>
      </c>
      <c r="D250">
        <f>VLOOKUP(Total!A250,ZScores!$A:$K,4,FALSE)</f>
        <v>-1.7356676766603625</v>
      </c>
      <c r="E250">
        <f>VLOOKUP(Total!A250,ZScores!$A:$K,5,FALSE)</f>
        <v>0.80458644846413874</v>
      </c>
      <c r="F250">
        <f>VLOOKUP(Total!A250,ZScores!$A:$K,6,FALSE)</f>
        <v>1.7883350242403866</v>
      </c>
      <c r="G250">
        <f>VLOOKUP(Total!A250,ZScores!$A:$K,7,FALSE)</f>
        <v>-1.1419917103387671</v>
      </c>
      <c r="H250">
        <f>VLOOKUP(Total!A250,ZScores!$A:$K,8,FALSE)</f>
        <v>-1.5234294008821005</v>
      </c>
      <c r="I250">
        <f>VLOOKUP(Total!A250,ZScores!$A:$K,9,FALSE)</f>
        <v>-0.2836922902422736</v>
      </c>
      <c r="J250">
        <f>VLOOKUP(Total!A250,ZScores!$A:$K,10,FALSE)</f>
        <v>-0.22442520177027603</v>
      </c>
      <c r="K250">
        <f t="shared" si="3"/>
        <v>-5.1249739328974515</v>
      </c>
      <c r="L250">
        <f>IFERROR(INDEX(Sheet1!H:H,MATCH(Total!A250,Sheet1!B:B,0)),"")</f>
        <v>150</v>
      </c>
    </row>
    <row r="251" spans="1:12" x14ac:dyDescent="0.3">
      <c r="A251" t="s">
        <v>301</v>
      </c>
      <c r="B251">
        <f>VLOOKUP(Total!A251,ZScores!$A:$K,2,FALSE)</f>
        <v>-2.7350783400208107</v>
      </c>
      <c r="C251">
        <f>VLOOKUP(Total!A251,ZScores!$A:$K,3,FALSE)</f>
        <v>-0.89863440484714219</v>
      </c>
      <c r="D251">
        <f>VLOOKUP(Total!A251,ZScores!$A:$K,4,FALSE)</f>
        <v>-0.39710887437639986</v>
      </c>
      <c r="E251">
        <f>VLOOKUP(Total!A251,ZScores!$A:$K,5,FALSE)</f>
        <v>1.1980564069602353</v>
      </c>
      <c r="F251">
        <f>VLOOKUP(Total!A251,ZScores!$A:$K,6,FALSE)</f>
        <v>-0.71676660860973351</v>
      </c>
      <c r="G251">
        <f>VLOOKUP(Total!A251,ZScores!$A:$K,7,FALSE)</f>
        <v>-0.76598958219555091</v>
      </c>
      <c r="H251">
        <f>VLOOKUP(Total!A251,ZScores!$A:$K,8,FALSE)</f>
        <v>0.76876761433402274</v>
      </c>
      <c r="I251">
        <f>VLOOKUP(Total!A251,ZScores!$A:$K,9,FALSE)</f>
        <v>9.8361479672639043E-2</v>
      </c>
      <c r="J251">
        <f>VLOOKUP(Total!A251,ZScores!$A:$K,10,FALSE)</f>
        <v>1.1063183880271357</v>
      </c>
      <c r="K251">
        <f t="shared" si="3"/>
        <v>-2.3420739210556047</v>
      </c>
      <c r="L251" t="str">
        <f>IFERROR(INDEX(Sheet1!H:H,MATCH(Total!A251,Sheet1!B:B,0)),"")</f>
        <v/>
      </c>
    </row>
    <row r="252" spans="1:12" x14ac:dyDescent="0.3">
      <c r="A252" t="s">
        <v>302</v>
      </c>
      <c r="B252">
        <f>VLOOKUP(Total!A252,ZScores!$A:$K,2,FALSE)</f>
        <v>-0.31737681065561812</v>
      </c>
      <c r="C252">
        <f>VLOOKUP(Total!A252,ZScores!$A:$K,3,FALSE)</f>
        <v>2.4506288828654483</v>
      </c>
      <c r="D252">
        <f>VLOOKUP(Total!A252,ZScores!$A:$K,4,FALSE)</f>
        <v>2.2135916903835424</v>
      </c>
      <c r="E252">
        <f>VLOOKUP(Total!A252,ZScores!$A:$K,5,FALSE)</f>
        <v>0.29869650182629964</v>
      </c>
      <c r="F252">
        <f>VLOOKUP(Total!A252,ZScores!$A:$K,6,FALSE)</f>
        <v>-0.52406648300587821</v>
      </c>
      <c r="G252">
        <f>VLOOKUP(Total!A252,ZScores!$A:$K,7,FALSE)</f>
        <v>-0.79821833603639802</v>
      </c>
      <c r="H252">
        <f>VLOOKUP(Total!A252,ZScores!$A:$K,8,FALSE)</f>
        <v>-1.1707837062334661</v>
      </c>
      <c r="I252">
        <f>VLOOKUP(Total!A252,ZScores!$A:$K,9,FALSE)</f>
        <v>-0.4365137982082386</v>
      </c>
      <c r="J252">
        <f>VLOOKUP(Total!A252,ZScores!$A:$K,10,FALSE)</f>
        <v>-0.78629471746251656</v>
      </c>
      <c r="K252">
        <f t="shared" si="3"/>
        <v>0.92966322347317476</v>
      </c>
      <c r="L252" t="str">
        <f>IFERROR(INDEX(Sheet1!H:H,MATCH(Total!A252,Sheet1!B:B,0)),"")</f>
        <v/>
      </c>
    </row>
    <row r="253" spans="1:12" x14ac:dyDescent="0.3">
      <c r="A253" t="s">
        <v>118</v>
      </c>
      <c r="B253">
        <f>VLOOKUP(Total!A253,ZScores!$A:$K,2,FALSE)</f>
        <v>4.3530915347570085</v>
      </c>
      <c r="C253">
        <f>VLOOKUP(Total!A253,ZScores!$A:$K,3,FALSE)</f>
        <v>2.0552297447327113</v>
      </c>
      <c r="D253">
        <f>VLOOKUP(Total!A253,ZScores!$A:$K,4,FALSE)</f>
        <v>-0.49417993255729797</v>
      </c>
      <c r="E253">
        <f>VLOOKUP(Total!A253,ZScores!$A:$K,5,FALSE)</f>
        <v>0.87016477488015498</v>
      </c>
      <c r="F253">
        <f>VLOOKUP(Total!A253,ZScores!$A:$K,6,FALSE)</f>
        <v>2.1309130253139075</v>
      </c>
      <c r="G253">
        <f>VLOOKUP(Total!A253,ZScores!$A:$K,7,FALSE)</f>
        <v>-0.44370204378707978</v>
      </c>
      <c r="H253">
        <f>VLOOKUP(Total!A253,ZScores!$A:$K,8,FALSE)</f>
        <v>-0.81813801158483157</v>
      </c>
      <c r="I253">
        <f>VLOOKUP(Total!A253,ZScores!$A:$K,9,FALSE)</f>
        <v>1.3973442973833421</v>
      </c>
      <c r="J253">
        <f>VLOOKUP(Total!A253,ZScores!$A:$K,10,FALSE)</f>
        <v>-0.60886223882286183</v>
      </c>
      <c r="K253">
        <f t="shared" si="3"/>
        <v>8.4418611503150522</v>
      </c>
      <c r="L253">
        <f>IFERROR(INDEX(Sheet1!H:H,MATCH(Total!A253,Sheet1!B:B,0)),"")</f>
        <v>6</v>
      </c>
    </row>
    <row r="254" spans="1:12" x14ac:dyDescent="0.3">
      <c r="A254" t="s">
        <v>119</v>
      </c>
      <c r="B254">
        <f>VLOOKUP(Total!A254,ZScores!$A:$K,2,FALSE)</f>
        <v>1.7905692815030523</v>
      </c>
      <c r="C254">
        <f>VLOOKUP(Total!A254,ZScores!$A:$K,3,FALSE)</f>
        <v>-0.47997649388306801</v>
      </c>
      <c r="D254">
        <f>VLOOKUP(Total!A254,ZScores!$A:$K,4,FALSE)</f>
        <v>1.8559614760328653</v>
      </c>
      <c r="E254">
        <f>VLOOKUP(Total!A254,ZScores!$A:$K,5,FALSE)</f>
        <v>-1.0690800205648934</v>
      </c>
      <c r="F254">
        <f>VLOOKUP(Total!A254,ZScores!$A:$K,6,FALSE)</f>
        <v>0.26814514447663873</v>
      </c>
      <c r="G254">
        <f>VLOOKUP(Total!A254,ZScores!$A:$K,7,FALSE)</f>
        <v>-1.1097629564979199</v>
      </c>
      <c r="H254">
        <f>VLOOKUP(Total!A254,ZScores!$A:$K,8,FALSE)</f>
        <v>0.23979907236107117</v>
      </c>
      <c r="I254">
        <f>VLOOKUP(Total!A254,ZScores!$A:$K,9,FALSE)</f>
        <v>-0.51292455219122124</v>
      </c>
      <c r="J254">
        <f>VLOOKUP(Total!A254,ZScores!$A:$K,10,FALSE)</f>
        <v>0.337444313921964</v>
      </c>
      <c r="K254">
        <f t="shared" si="3"/>
        <v>1.3201752651584888</v>
      </c>
      <c r="L254" t="str">
        <f>IFERROR(INDEX(Sheet1!H:H,MATCH(Total!A254,Sheet1!B:B,0)),"")</f>
        <v/>
      </c>
    </row>
    <row r="255" spans="1:12" x14ac:dyDescent="0.3">
      <c r="A255" t="s">
        <v>120</v>
      </c>
      <c r="B255">
        <f>VLOOKUP(Total!A255,ZScores!$A:$K,2,FALSE)</f>
        <v>0.7969382037107019</v>
      </c>
      <c r="C255">
        <f>VLOOKUP(Total!A255,ZScores!$A:$K,3,FALSE)</f>
        <v>-0.87537563201580471</v>
      </c>
      <c r="D255">
        <f>VLOOKUP(Total!A255,ZScores!$A:$K,4,FALSE)</f>
        <v>-0.56570597542743328</v>
      </c>
      <c r="E255">
        <f>VLOOKUP(Total!A255,ZScores!$A:$K,5,FALSE)</f>
        <v>-0.61003173565278057</v>
      </c>
      <c r="F255">
        <f>VLOOKUP(Total!A255,ZScores!$A:$K,6,FALSE)</f>
        <v>-0.75958885874392368</v>
      </c>
      <c r="G255">
        <f>VLOOKUP(Total!A255,ZScores!$A:$K,7,FALSE)</f>
        <v>-0.27181535663589529</v>
      </c>
      <c r="H255">
        <f>VLOOKUP(Total!A255,ZScores!$A:$K,8,FALSE)</f>
        <v>-0.81813801158483157</v>
      </c>
      <c r="I255">
        <f>VLOOKUP(Total!A255,ZScores!$A:$K,9,FALSE)</f>
        <v>-0.36010304422525619</v>
      </c>
      <c r="J255">
        <f>VLOOKUP(Total!A255,ZScores!$A:$K,10,FALSE)</f>
        <v>0.337444313921964</v>
      </c>
      <c r="K255">
        <f t="shared" si="3"/>
        <v>-3.1263760966532597</v>
      </c>
      <c r="L255" t="str">
        <f>IFERROR(INDEX(Sheet1!H:H,MATCH(Total!A255,Sheet1!B:B,0)),"")</f>
        <v/>
      </c>
    </row>
    <row r="256" spans="1:12" x14ac:dyDescent="0.3">
      <c r="A256" t="s">
        <v>121</v>
      </c>
      <c r="B256">
        <f>VLOOKUP(Total!A256,ZScores!$A:$K,2,FALSE)</f>
        <v>4.2422232250205304E-4</v>
      </c>
      <c r="C256">
        <f>VLOOKUP(Total!A256,ZScores!$A:$K,3,FALSE)</f>
        <v>0.21778669105705289</v>
      </c>
      <c r="D256">
        <f>VLOOKUP(Total!A256,ZScores!$A:$K,4,FALSE)</f>
        <v>-0.4788529233708404</v>
      </c>
      <c r="E256">
        <f>VLOOKUP(Total!A256,ZScores!$A:$K,5,FALSE)</f>
        <v>0.67342979563210636</v>
      </c>
      <c r="F256">
        <f>VLOOKUP(Total!A256,ZScores!$A:$K,6,FALSE)</f>
        <v>0.58931202048306441</v>
      </c>
      <c r="G256">
        <f>VLOOKUP(Total!A256,ZScores!$A:$K,7,FALSE)</f>
        <v>-0.8519329257711431</v>
      </c>
      <c r="H256">
        <f>VLOOKUP(Total!A256,ZScores!$A:$K,8,FALSE)</f>
        <v>-0.99446085890914893</v>
      </c>
      <c r="I256">
        <f>VLOOKUP(Total!A256,ZScores!$A:$K,9,FALSE)</f>
        <v>3.0783808850089578</v>
      </c>
      <c r="J256">
        <f>VLOOKUP(Total!A256,ZScores!$A:$K,10,FALSE)</f>
        <v>-0.28356936131682797</v>
      </c>
      <c r="K256">
        <f t="shared" si="3"/>
        <v>1.9505175451357228</v>
      </c>
      <c r="L256">
        <f>IFERROR(INDEX(Sheet1!H:H,MATCH(Total!A256,Sheet1!B:B,0)),"")</f>
        <v>63</v>
      </c>
    </row>
    <row r="257" spans="1:12" x14ac:dyDescent="0.3">
      <c r="A257" t="s">
        <v>303</v>
      </c>
      <c r="B257">
        <f>VLOOKUP(Total!A257,ZScores!$A:$K,2,FALSE)</f>
        <v>-0.7156338013497181</v>
      </c>
      <c r="C257">
        <f>VLOOKUP(Total!A257,ZScores!$A:$K,3,FALSE)</f>
        <v>-2.1546081377393631</v>
      </c>
      <c r="D257">
        <f>VLOOKUP(Total!A257,ZScores!$A:$K,4,FALSE)</f>
        <v>-0.38178186518994223</v>
      </c>
      <c r="E257">
        <f>VLOOKUP(Total!A257,ZScores!$A:$K,5,FALSE)</f>
        <v>-0.62876840034307091</v>
      </c>
      <c r="F257">
        <f>VLOOKUP(Total!A257,ZScores!$A:$K,6,FALSE)</f>
        <v>-1.2734558603542048</v>
      </c>
      <c r="G257">
        <f>VLOOKUP(Total!A257,ZScores!$A:$K,7,FALSE)</f>
        <v>1.4040798430881538</v>
      </c>
      <c r="H257">
        <f>VLOOKUP(Total!A257,ZScores!$A:$K,8,FALSE)</f>
        <v>0.76876761433402274</v>
      </c>
      <c r="I257">
        <f>VLOOKUP(Total!A257,ZScores!$A:$K,9,FALSE)</f>
        <v>-1.047799830072099</v>
      </c>
      <c r="J257">
        <f>VLOOKUP(Total!A257,ZScores!$A:$K,10,FALSE)</f>
        <v>1.4907554250797213</v>
      </c>
      <c r="K257">
        <f t="shared" si="3"/>
        <v>-2.5384450125464997</v>
      </c>
      <c r="L257">
        <f>IFERROR(INDEX(Sheet1!H:H,MATCH(Total!A257,Sheet1!B:B,0)),"")</f>
        <v>199</v>
      </c>
    </row>
    <row r="258" spans="1:12" x14ac:dyDescent="0.3">
      <c r="A258" t="s">
        <v>304</v>
      </c>
      <c r="B258">
        <f>VLOOKUP(Total!A258,ZScores!$A:$K,2,FALSE)</f>
        <v>-0.43806074722958777</v>
      </c>
      <c r="C258">
        <f>VLOOKUP(Total!A258,ZScores!$A:$K,3,FALSE)</f>
        <v>1.6365718337686375</v>
      </c>
      <c r="D258">
        <f>VLOOKUP(Total!A258,ZScores!$A:$K,4,FALSE)</f>
        <v>-1.1838953459478894</v>
      </c>
      <c r="E258">
        <f>VLOOKUP(Total!A258,ZScores!$A:$K,5,FALSE)</f>
        <v>0.53290481045492888</v>
      </c>
      <c r="F258">
        <f>VLOOKUP(Total!A258,ZScores!$A:$K,6,FALSE)</f>
        <v>2.430668776253238</v>
      </c>
      <c r="G258">
        <f>VLOOKUP(Total!A258,ZScores!$A:$K,7,FALSE)</f>
        <v>-0.79821833603639802</v>
      </c>
      <c r="H258">
        <f>VLOOKUP(Total!A258,ZScores!$A:$K,8,FALSE)</f>
        <v>-1.3471065535577833</v>
      </c>
      <c r="I258">
        <f>VLOOKUP(Total!A258,ZScores!$A:$K,9,FALSE)</f>
        <v>1.1681120354343946</v>
      </c>
      <c r="J258">
        <f>VLOOKUP(Total!A258,ZScores!$A:$K,10,FALSE)</f>
        <v>0.10086767573575782</v>
      </c>
      <c r="K258">
        <f t="shared" si="3"/>
        <v>2.1018441488752981</v>
      </c>
      <c r="L258">
        <f>IFERROR(INDEX(Sheet1!H:H,MATCH(Total!A258,Sheet1!B:B,0)),"")</f>
        <v>73</v>
      </c>
    </row>
    <row r="259" spans="1:12" x14ac:dyDescent="0.3">
      <c r="A259" t="s">
        <v>122</v>
      </c>
      <c r="B259">
        <f>VLOOKUP(Total!A259,ZScores!$A:$K,2,FALSE)</f>
        <v>1.0423288747444404</v>
      </c>
      <c r="C259">
        <f>VLOOKUP(Total!A259,ZScores!$A:$K,3,FALSE)</f>
        <v>-0.71256422219644255</v>
      </c>
      <c r="D259">
        <f>VLOOKUP(Total!A259,ZScores!$A:$K,4,FALSE)</f>
        <v>0.88525089422388492</v>
      </c>
      <c r="E259">
        <f>VLOOKUP(Total!A259,ZScores!$A:$K,5,FALSE)</f>
        <v>-1.6780216229993288</v>
      </c>
      <c r="F259">
        <f>VLOOKUP(Total!A259,ZScores!$A:$K,6,FALSE)</f>
        <v>1.1211643671497951E-2</v>
      </c>
      <c r="G259">
        <f>VLOOKUP(Total!A259,ZScores!$A:$K,7,FALSE)</f>
        <v>0.30830221249935252</v>
      </c>
      <c r="H259">
        <f>VLOOKUP(Total!A259,ZScores!$A:$K,8,FALSE)</f>
        <v>-0.11284662228756309</v>
      </c>
      <c r="I259">
        <f>VLOOKUP(Total!A259,ZScores!$A:$K,9,FALSE)</f>
        <v>-0.89497832210613382</v>
      </c>
      <c r="J259">
        <f>VLOOKUP(Total!A259,ZScores!$A:$K,10,FALSE)</f>
        <v>-0.22442520177027603</v>
      </c>
      <c r="K259">
        <f t="shared" ref="K259:K276" si="4">SUM(B259:J259)</f>
        <v>-1.3757423662205688</v>
      </c>
      <c r="L259" t="str">
        <f>IFERROR(INDEX(Sheet1!H:H,MATCH(Total!A259,Sheet1!B:B,0)),"")</f>
        <v/>
      </c>
    </row>
    <row r="260" spans="1:12" x14ac:dyDescent="0.3">
      <c r="A260" t="s">
        <v>305</v>
      </c>
      <c r="B260">
        <f>VLOOKUP(Total!A260,ZScores!$A:$K,2,FALSE)</f>
        <v>-1.2707799095899786</v>
      </c>
      <c r="C260">
        <f>VLOOKUP(Total!A260,ZScores!$A:$K,3,FALSE)</f>
        <v>-3.8059810087656479E-2</v>
      </c>
      <c r="D260">
        <f>VLOOKUP(Total!A260,ZScores!$A:$K,4,FALSE)</f>
        <v>0.71154479011069882</v>
      </c>
      <c r="E260">
        <f>VLOOKUP(Total!A260,ZScores!$A:$K,5,FALSE)</f>
        <v>-0.61003173565278057</v>
      </c>
      <c r="F260">
        <f>VLOOKUP(Total!A260,ZScores!$A:$K,6,FALSE)</f>
        <v>-0.69535548354263854</v>
      </c>
      <c r="G260">
        <f>VLOOKUP(Total!A260,ZScores!$A:$K,7,FALSE)</f>
        <v>0.84544810984680419</v>
      </c>
      <c r="H260">
        <f>VLOOKUP(Total!A260,ZScores!$A:$K,8,FALSE)</f>
        <v>1.1214133089826575</v>
      </c>
      <c r="I260">
        <f>VLOOKUP(Total!A260,ZScores!$A:$K,9,FALSE)</f>
        <v>-0.51292455219122124</v>
      </c>
      <c r="J260">
        <f>VLOOKUP(Total!A260,ZScores!$A:$K,10,FALSE)</f>
        <v>-0.40185768040993131</v>
      </c>
      <c r="K260">
        <f t="shared" si="4"/>
        <v>-0.8506029625340461</v>
      </c>
      <c r="L260">
        <f>IFERROR(INDEX(Sheet1!H:H,MATCH(Total!A260,Sheet1!B:B,0)),"")</f>
        <v>163.69999999999999</v>
      </c>
    </row>
    <row r="261" spans="1:12" x14ac:dyDescent="0.3">
      <c r="A261" t="s">
        <v>123</v>
      </c>
      <c r="B261">
        <f>VLOOKUP(Total!A261,ZScores!$A:$K,2,FALSE)</f>
        <v>-0.6150638542047433</v>
      </c>
      <c r="C261">
        <f>VLOOKUP(Total!A261,ZScores!$A:$K,3,FALSE)</f>
        <v>-0.57301158520841788</v>
      </c>
      <c r="D261">
        <f>VLOOKUP(Total!A261,ZScores!$A:$K,4,FALSE)</f>
        <v>-0.49417993255729797</v>
      </c>
      <c r="E261">
        <f>VLOOKUP(Total!A261,ZScores!$A:$K,5,FALSE)</f>
        <v>-1.2939199968483774</v>
      </c>
      <c r="F261">
        <f>VLOOKUP(Total!A261,ZScores!$A:$K,6,FALSE)</f>
        <v>1.5099903983681515</v>
      </c>
      <c r="G261">
        <f>VLOOKUP(Total!A261,ZScores!$A:$K,7,FALSE)</f>
        <v>0.53390348938528198</v>
      </c>
      <c r="H261">
        <f>VLOOKUP(Total!A261,ZScores!$A:$K,8,FALSE)</f>
        <v>6.3476225036754236E-2</v>
      </c>
      <c r="I261">
        <f>VLOOKUP(Total!A261,ZScores!$A:$K,9,FALSE)</f>
        <v>1.0152905274684294</v>
      </c>
      <c r="J261">
        <f>VLOOKUP(Total!A261,ZScores!$A:$K,10,FALSE)</f>
        <v>-0.46100183995648275</v>
      </c>
      <c r="K261">
        <f t="shared" si="4"/>
        <v>-0.31451656851670201</v>
      </c>
      <c r="L261">
        <f>IFERROR(INDEX(Sheet1!H:H,MATCH(Total!A261,Sheet1!B:B,0)),"")</f>
        <v>53</v>
      </c>
    </row>
    <row r="262" spans="1:12" x14ac:dyDescent="0.3">
      <c r="A262" t="s">
        <v>306</v>
      </c>
      <c r="B262">
        <f>VLOOKUP(Total!A262,ZScores!$A:$K,2,FALSE)</f>
        <v>-1.2064151434171948</v>
      </c>
      <c r="C262">
        <f>VLOOKUP(Total!A262,ZScores!$A:$K,3,FALSE)</f>
        <v>-1.3405510886425538</v>
      </c>
      <c r="D262">
        <f>VLOOKUP(Total!A262,ZScores!$A:$K,4,FALSE)</f>
        <v>-0.90290017752950025</v>
      </c>
      <c r="E262">
        <f>VLOOKUP(Total!A262,ZScores!$A:$K,5,FALSE)</f>
        <v>0.25185484010057435</v>
      </c>
      <c r="F262">
        <f>VLOOKUP(Total!A262,ZScores!$A:$K,6,FALSE)</f>
        <v>-0.18148848193235753</v>
      </c>
      <c r="G262">
        <f>VLOOKUP(Total!A262,ZScores!$A:$K,7,FALSE)</f>
        <v>0.92064853547544734</v>
      </c>
      <c r="H262">
        <f>VLOOKUP(Total!A262,ZScores!$A:$K,8,FALSE)</f>
        <v>0.76876761433402274</v>
      </c>
      <c r="I262">
        <f>VLOOKUP(Total!A262,ZScores!$A:$K,9,FALSE)</f>
        <v>0.7096475115364993</v>
      </c>
      <c r="J262">
        <f>VLOOKUP(Total!A262,ZScores!$A:$K,10,FALSE)</f>
        <v>0.86974174984092889</v>
      </c>
      <c r="K262">
        <f t="shared" si="4"/>
        <v>-0.11069464023413367</v>
      </c>
      <c r="L262">
        <f>IFERROR(INDEX(Sheet1!H:H,MATCH(Total!A262,Sheet1!B:B,0)),"")</f>
        <v>143.5</v>
      </c>
    </row>
    <row r="263" spans="1:12" x14ac:dyDescent="0.3">
      <c r="A263" t="s">
        <v>124</v>
      </c>
      <c r="B263">
        <f>VLOOKUP(Total!A263,ZScores!$A:$K,2,FALSE)</f>
        <v>3.6209423195415926</v>
      </c>
      <c r="C263">
        <f>VLOOKUP(Total!A263,ZScores!$A:$K,3,FALSE)</f>
        <v>0.33408055521374014</v>
      </c>
      <c r="D263">
        <f>VLOOKUP(Total!A263,ZScores!$A:$K,4,FALSE)</f>
        <v>0.51740267374890281</v>
      </c>
      <c r="E263">
        <f>VLOOKUP(Total!A263,ZScores!$A:$K,5,FALSE)</f>
        <v>0.54227314280007399</v>
      </c>
      <c r="F263">
        <f>VLOOKUP(Total!A263,ZScores!$A:$K,6,FALSE)</f>
        <v>-1.1021668598174443</v>
      </c>
      <c r="G263">
        <f>VLOOKUP(Total!A263,ZScores!$A:$K,7,FALSE)</f>
        <v>1.3396223354064594</v>
      </c>
      <c r="H263">
        <f>VLOOKUP(Total!A263,ZScores!$A:$K,8,FALSE)</f>
        <v>6.3476225036754236E-2</v>
      </c>
      <c r="I263">
        <f>VLOOKUP(Total!A263,ZScores!$A:$K,9,FALSE)</f>
        <v>-0.74215681414016887</v>
      </c>
      <c r="J263">
        <f>VLOOKUP(Total!A263,ZScores!$A:$K,10,FALSE)</f>
        <v>-0.63843431859613753</v>
      </c>
      <c r="K263">
        <f t="shared" si="4"/>
        <v>3.9350392591937715</v>
      </c>
      <c r="L263">
        <f>IFERROR(INDEX(Sheet1!H:H,MATCH(Total!A263,Sheet1!B:B,0)),"")</f>
        <v>21.7</v>
      </c>
    </row>
    <row r="264" spans="1:12" x14ac:dyDescent="0.3">
      <c r="A264" t="s">
        <v>125</v>
      </c>
      <c r="B264">
        <f>VLOOKUP(Total!A264,ZScores!$A:$K,2,FALSE)</f>
        <v>-1.7132876770278673</v>
      </c>
      <c r="C264">
        <f>VLOOKUP(Total!A264,ZScores!$A:$K,3,FALSE)</f>
        <v>-0.99166949617249189</v>
      </c>
      <c r="D264">
        <f>VLOOKUP(Total!A264,ZScores!$A:$K,4,FALSE)</f>
        <v>-0.45841691112223026</v>
      </c>
      <c r="E264">
        <f>VLOOKUP(Total!A264,ZScores!$A:$K,5,FALSE)</f>
        <v>1.0387947570927674</v>
      </c>
      <c r="F264">
        <f>VLOOKUP(Total!A264,ZScores!$A:$K,6,FALSE)</f>
        <v>-0.86664448407939887</v>
      </c>
      <c r="G264">
        <f>VLOOKUP(Total!A264,ZScores!$A:$K,7,FALSE)</f>
        <v>3.1766613043347443</v>
      </c>
      <c r="H264">
        <f>VLOOKUP(Total!A264,ZScores!$A:$K,8,FALSE)</f>
        <v>0.76876761433402274</v>
      </c>
      <c r="I264">
        <f>VLOOKUP(Total!A264,ZScores!$A:$K,9,FALSE)</f>
        <v>0.86246901950246413</v>
      </c>
      <c r="J264">
        <f>VLOOKUP(Total!A264,ZScores!$A:$K,10,FALSE)</f>
        <v>1.313322946440066</v>
      </c>
      <c r="K264">
        <f t="shared" si="4"/>
        <v>3.1299970733020759</v>
      </c>
      <c r="L264">
        <f>IFERROR(INDEX(Sheet1!H:H,MATCH(Total!A264,Sheet1!B:B,0)),"")</f>
        <v>15.3</v>
      </c>
    </row>
    <row r="265" spans="1:12" x14ac:dyDescent="0.3">
      <c r="A265" t="s">
        <v>126</v>
      </c>
      <c r="B265">
        <f>VLOOKUP(Total!A265,ZScores!$A:$K,2,FALSE)</f>
        <v>2.5267412946042676</v>
      </c>
      <c r="C265">
        <f>VLOOKUP(Total!A265,ZScores!$A:$K,3,FALSE)</f>
        <v>-0.20087121990701864</v>
      </c>
      <c r="D265">
        <f>VLOOKUP(Total!A265,ZScores!$A:$K,4,FALSE)</f>
        <v>0.66045475948917343</v>
      </c>
      <c r="E265">
        <f>VLOOKUP(Total!A265,ZScores!$A:$K,5,FALSE)</f>
        <v>-0.61003173565278057</v>
      </c>
      <c r="F265">
        <f>VLOOKUP(Total!A265,ZScores!$A:$K,6,FALSE)</f>
        <v>-0.26713298220073739</v>
      </c>
      <c r="G265">
        <f>VLOOKUP(Total!A265,ZScores!$A:$K,7,FALSE)</f>
        <v>-0.11067158743165982</v>
      </c>
      <c r="H265">
        <f>VLOOKUP(Total!A265,ZScores!$A:$K,8,FALSE)</f>
        <v>0.23979907236107117</v>
      </c>
      <c r="I265">
        <f>VLOOKUP(Total!A265,ZScores!$A:$K,9,FALSE)</f>
        <v>-0.13087078227630858</v>
      </c>
      <c r="J265">
        <f>VLOOKUP(Total!A265,ZScores!$A:$K,10,FALSE)</f>
        <v>0.81059759029437739</v>
      </c>
      <c r="K265">
        <f t="shared" si="4"/>
        <v>2.9180144092803846</v>
      </c>
      <c r="L265" t="str">
        <f>IFERROR(INDEX(Sheet1!H:H,MATCH(Total!A265,Sheet1!B:B,0)),"")</f>
        <v/>
      </c>
    </row>
    <row r="266" spans="1:12" x14ac:dyDescent="0.3">
      <c r="A266" t="s">
        <v>127</v>
      </c>
      <c r="B266">
        <f>VLOOKUP(Total!A266,ZScores!$A:$K,2,FALSE)</f>
        <v>1.2314003753769929</v>
      </c>
      <c r="C266">
        <f>VLOOKUP(Total!A266,ZScores!$A:$K,3,FALSE)</f>
        <v>-0.38694140255771825</v>
      </c>
      <c r="D266">
        <f>VLOOKUP(Total!A266,ZScores!$A:$K,4,FALSE)</f>
        <v>-1.3014024163773974</v>
      </c>
      <c r="E266">
        <f>VLOOKUP(Total!A266,ZScores!$A:$K,5,FALSE)</f>
        <v>-9.4773456669796891E-2</v>
      </c>
      <c r="F266">
        <f>VLOOKUP(Total!A266,ZScores!$A:$K,6,FALSE)</f>
        <v>-0.37418860753621264</v>
      </c>
      <c r="G266">
        <f>VLOOKUP(Total!A266,ZScores!$A:$K,7,FALSE)</f>
        <v>-0.83044708987724503</v>
      </c>
      <c r="H266">
        <f>VLOOKUP(Total!A266,ZScores!$A:$K,8,FALSE)</f>
        <v>-0.11284662228756309</v>
      </c>
      <c r="I266">
        <f>VLOOKUP(Total!A266,ZScores!$A:$K,9,FALSE)</f>
        <v>-0.13087078227630858</v>
      </c>
      <c r="J266">
        <f>VLOOKUP(Total!A266,ZScores!$A:$K,10,FALSE)</f>
        <v>-1.7326012702073426</v>
      </c>
      <c r="K266">
        <f t="shared" si="4"/>
        <v>-3.7326712724125914</v>
      </c>
      <c r="L266" t="str">
        <f>IFERROR(INDEX(Sheet1!H:H,MATCH(Total!A266,Sheet1!B:B,0)),"")</f>
        <v/>
      </c>
    </row>
    <row r="267" spans="1:12" x14ac:dyDescent="0.3">
      <c r="A267" t="s">
        <v>128</v>
      </c>
      <c r="B267">
        <f>VLOOKUP(Total!A267,ZScores!$A:$K,2,FALSE)</f>
        <v>4.3370003432138127</v>
      </c>
      <c r="C267">
        <f>VLOOKUP(Total!A267,ZScores!$A:$K,3,FALSE)</f>
        <v>-0.78234054069045489</v>
      </c>
      <c r="D267">
        <f>VLOOKUP(Total!A267,ZScores!$A:$K,4,FALSE)</f>
        <v>-0.74963008566492439</v>
      </c>
      <c r="E267">
        <f>VLOOKUP(Total!A267,ZScores!$A:$K,5,FALSE)</f>
        <v>0.80458644846413874</v>
      </c>
      <c r="F267">
        <f>VLOOKUP(Total!A267,ZScores!$A:$K,6,FALSE)</f>
        <v>1.1245901471604405</v>
      </c>
      <c r="G267">
        <f>VLOOKUP(Total!A267,ZScores!$A:$K,7,FALSE)</f>
        <v>3.7460359555230425</v>
      </c>
      <c r="H267">
        <f>VLOOKUP(Total!A267,ZScores!$A:$K,8,FALSE)</f>
        <v>1.6503818509556087</v>
      </c>
      <c r="I267">
        <f>VLOOKUP(Total!A267,ZScores!$A:$K,9,FALSE)</f>
        <v>-0.81856756812315146</v>
      </c>
      <c r="J267">
        <f>VLOOKUP(Total!A267,ZScores!$A:$K,10,FALSE)</f>
        <v>1.1358904678004107</v>
      </c>
      <c r="K267">
        <f t="shared" si="4"/>
        <v>10.447947018638924</v>
      </c>
      <c r="L267">
        <f>IFERROR(INDEX(Sheet1!H:H,MATCH(Total!A267,Sheet1!B:B,0)),"")</f>
        <v>6.3</v>
      </c>
    </row>
    <row r="268" spans="1:12" x14ac:dyDescent="0.3">
      <c r="A268" t="s">
        <v>129</v>
      </c>
      <c r="B268">
        <f>VLOOKUP(Total!A268,ZScores!$A:$K,2,FALSE)</f>
        <v>-1.8983363797746209</v>
      </c>
      <c r="C268">
        <f>VLOOKUP(Total!A268,ZScores!$A:$K,3,FALSE)</f>
        <v>0.35733932804507756</v>
      </c>
      <c r="D268">
        <f>VLOOKUP(Total!A268,ZScores!$A:$K,4,FALSE)</f>
        <v>-1.720340667473905</v>
      </c>
      <c r="E268">
        <f>VLOOKUP(Total!A268,ZScores!$A:$K,5,FALSE)</f>
        <v>0.60785146921609023</v>
      </c>
      <c r="F268">
        <f>VLOOKUP(Total!A268,ZScores!$A:$K,6,FALSE)</f>
        <v>3.2871137789370399</v>
      </c>
      <c r="G268">
        <f>VLOOKUP(Total!A268,ZScores!$A:$K,7,FALSE)</f>
        <v>-0.86267584371809214</v>
      </c>
      <c r="H268">
        <f>VLOOKUP(Total!A268,ZScores!$A:$K,8,FALSE)</f>
        <v>-0.28916946961188045</v>
      </c>
      <c r="I268">
        <f>VLOOKUP(Total!A268,ZScores!$A:$K,9,FALSE)</f>
        <v>3.231202392974923</v>
      </c>
      <c r="J268">
        <f>VLOOKUP(Total!A268,ZScores!$A:$K,10,FALSE)</f>
        <v>-7.6564802903896959E-2</v>
      </c>
      <c r="K268">
        <f t="shared" si="4"/>
        <v>2.6364198056907351</v>
      </c>
      <c r="L268">
        <f>IFERROR(INDEX(Sheet1!H:H,MATCH(Total!A268,Sheet1!B:B,0)),"")</f>
        <v>60</v>
      </c>
    </row>
    <row r="269" spans="1:12" x14ac:dyDescent="0.3">
      <c r="A269" t="s">
        <v>130</v>
      </c>
      <c r="B269">
        <f>VLOOKUP(Total!A269,ZScores!$A:$K,2,FALSE)</f>
        <v>4.5984822057907468</v>
      </c>
      <c r="C269">
        <f>VLOOKUP(Total!A269,ZScores!$A:$K,3,FALSE)</f>
        <v>-1.2242572244858665</v>
      </c>
      <c r="D269">
        <f>VLOOKUP(Total!A269,ZScores!$A:$K,4,FALSE)</f>
        <v>-0.40732688050070492</v>
      </c>
      <c r="E269">
        <f>VLOOKUP(Total!A269,ZScores!$A:$K,5,FALSE)</f>
        <v>-7.6036791979506552E-2</v>
      </c>
      <c r="F269">
        <f>VLOOKUP(Total!A269,ZScores!$A:$K,6,FALSE)</f>
        <v>-0.67394435847554335</v>
      </c>
      <c r="G269">
        <f>VLOOKUP(Total!A269,ZScores!$A:$K,7,FALSE)</f>
        <v>-0.72301791040775487</v>
      </c>
      <c r="H269">
        <f>VLOOKUP(Total!A269,ZScores!$A:$K,8,FALSE)</f>
        <v>-0.11284662228756309</v>
      </c>
      <c r="I269">
        <f>VLOOKUP(Total!A269,ZScores!$A:$K,9,FALSE)</f>
        <v>-0.13087078227630858</v>
      </c>
      <c r="J269">
        <f>VLOOKUP(Total!A269,ZScores!$A:$K,10,FALSE)</f>
        <v>-1.1115875949685503</v>
      </c>
      <c r="K269">
        <f t="shared" si="4"/>
        <v>0.13859404040894807</v>
      </c>
      <c r="L269">
        <f>IFERROR(INDEX(Sheet1!H:H,MATCH(Total!A269,Sheet1!B:B,0)),"")</f>
        <v>61.7</v>
      </c>
    </row>
    <row r="270" spans="1:12" x14ac:dyDescent="0.3">
      <c r="A270" t="s">
        <v>164</v>
      </c>
      <c r="B270">
        <f>VLOOKUP(Total!A270,ZScores!$A:$K,2,FALSE)</f>
        <v>3.0295910303291409</v>
      </c>
      <c r="C270">
        <f>VLOOKUP(Total!A270,ZScores!$A:$K,3,FALSE)</f>
        <v>0.38059810087641505</v>
      </c>
      <c r="D270">
        <f>VLOOKUP(Total!A270,ZScores!$A:$K,4,FALSE)</f>
        <v>0.24151650839266628</v>
      </c>
      <c r="E270">
        <f>VLOOKUP(Total!A270,ZScores!$A:$K,5,FALSE)</f>
        <v>1.0950047511636385</v>
      </c>
      <c r="F270">
        <f>VLOOKUP(Total!A270,ZScores!$A:$K,6,FALSE)</f>
        <v>-1.2520447352871096</v>
      </c>
      <c r="G270">
        <f>VLOOKUP(Total!A270,ZScores!$A:$K,7,FALSE)</f>
        <v>1.2214502379900203</v>
      </c>
      <c r="H270">
        <f>VLOOKUP(Total!A270,ZScores!$A:$K,8,FALSE)</f>
        <v>6.3476225036754236E-2</v>
      </c>
      <c r="I270">
        <f>VLOOKUP(Total!A270,ZScores!$A:$K,9,FALSE)</f>
        <v>-0.81856756812315146</v>
      </c>
      <c r="J270">
        <f>VLOOKUP(Total!A270,ZScores!$A:$K,10,FALSE)</f>
        <v>0.16001183528230922</v>
      </c>
      <c r="K270">
        <f t="shared" si="4"/>
        <v>4.121036385660684</v>
      </c>
      <c r="L270">
        <f>IFERROR(INDEX(Sheet1!H:H,MATCH(Total!A270,Sheet1!B:B,0)),"")</f>
        <v>54.7</v>
      </c>
    </row>
    <row r="271" spans="1:12" x14ac:dyDescent="0.3">
      <c r="A271" t="s">
        <v>131</v>
      </c>
      <c r="B271">
        <f>VLOOKUP(Total!A271,ZScores!$A:$K,2,FALSE)</f>
        <v>0.68429986290833023</v>
      </c>
      <c r="C271">
        <f>VLOOKUP(Total!A271,ZScores!$A:$K,3,FALSE)</f>
        <v>1.0551025129852012</v>
      </c>
      <c r="D271">
        <f>VLOOKUP(Total!A271,ZScores!$A:$K,4,FALSE)</f>
        <v>1.0334119830263084</v>
      </c>
      <c r="E271">
        <f>VLOOKUP(Total!A271,ZScores!$A:$K,5,FALSE)</f>
        <v>-0.30087676826299031</v>
      </c>
      <c r="F271">
        <f>VLOOKUP(Total!A271,ZScores!$A:$K,6,FALSE)</f>
        <v>-1.0199481395597019E-2</v>
      </c>
      <c r="G271">
        <f>VLOOKUP(Total!A271,ZScores!$A:$K,7,FALSE)</f>
        <v>-0.8519329257711431</v>
      </c>
      <c r="H271">
        <f>VLOOKUP(Total!A271,ZScores!$A:$K,8,FALSE)</f>
        <v>-0.28916946961188045</v>
      </c>
      <c r="I271">
        <f>VLOOKUP(Total!A271,ZScores!$A:$K,9,FALSE)</f>
        <v>-5.4460028293325975E-2</v>
      </c>
      <c r="J271">
        <f>VLOOKUP(Total!A271,ZScores!$A:$K,10,FALSE)</f>
        <v>-0.8454388770090685</v>
      </c>
      <c r="K271">
        <f t="shared" si="4"/>
        <v>0.4207368085758344</v>
      </c>
      <c r="L271">
        <f>IFERROR(INDEX(Sheet1!H:H,MATCH(Total!A271,Sheet1!B:B,0)),"")</f>
        <v>165</v>
      </c>
    </row>
    <row r="272" spans="1:12" x14ac:dyDescent="0.3">
      <c r="A272" t="s">
        <v>307</v>
      </c>
      <c r="B272">
        <f>VLOOKUP(Total!A272,ZScores!$A:$K,2,FALSE)</f>
        <v>-0.62713224786214028</v>
      </c>
      <c r="C272">
        <f>VLOOKUP(Total!A272,ZScores!$A:$K,3,FALSE)</f>
        <v>-1.4335861799679035</v>
      </c>
      <c r="D272">
        <f>VLOOKUP(Total!A272,ZScores!$A:$K,4,FALSE)</f>
        <v>-0.38689086825209479</v>
      </c>
      <c r="E272">
        <f>VLOOKUP(Total!A272,ZScores!$A:$K,5,FALSE)</f>
        <v>-0.34771842998871616</v>
      </c>
      <c r="F272">
        <f>VLOOKUP(Total!A272,ZScores!$A:$K,6,FALSE)</f>
        <v>0.48225639514758917</v>
      </c>
      <c r="G272">
        <f>VLOOKUP(Total!A272,ZScores!$A:$K,7,FALSE)</f>
        <v>-0.20735784895420115</v>
      </c>
      <c r="H272">
        <f>VLOOKUP(Total!A272,ZScores!$A:$K,8,FALSE)</f>
        <v>6.3476225036754236E-2</v>
      </c>
      <c r="I272">
        <f>VLOOKUP(Total!A272,ZScores!$A:$K,9,FALSE)</f>
        <v>2.1950725689656447E-2</v>
      </c>
      <c r="J272">
        <f>VLOOKUP(Total!A272,ZScores!$A:$K,10,FALSE)</f>
        <v>1.215143641593017E-2</v>
      </c>
      <c r="K272">
        <f t="shared" si="4"/>
        <v>-2.4228507927351259</v>
      </c>
      <c r="L272">
        <f>IFERROR(INDEX(Sheet1!H:H,MATCH(Total!A272,Sheet1!B:B,0)),"")</f>
        <v>172</v>
      </c>
    </row>
    <row r="273" spans="1:12" x14ac:dyDescent="0.3">
      <c r="A273" t="s">
        <v>308</v>
      </c>
      <c r="B273">
        <f>VLOOKUP(Total!A273,ZScores!$A:$K,2,FALSE)</f>
        <v>-1.6207633256544907</v>
      </c>
      <c r="C273">
        <f>VLOOKUP(Total!A273,ZScores!$A:$K,3,FALSE)</f>
        <v>0.38059810087641505</v>
      </c>
      <c r="D273">
        <f>VLOOKUP(Total!A273,ZScores!$A:$K,4,FALSE)</f>
        <v>7.2919407341632672E-2</v>
      </c>
      <c r="E273">
        <f>VLOOKUP(Total!A273,ZScores!$A:$K,5,FALSE)</f>
        <v>0.19564484602970333</v>
      </c>
      <c r="F273">
        <f>VLOOKUP(Total!A273,ZScores!$A:$K,6,FALSE)</f>
        <v>-0.50265535793878302</v>
      </c>
      <c r="G273">
        <f>VLOOKUP(Total!A273,ZScores!$A:$K,7,FALSE)</f>
        <v>0.5016747355444352</v>
      </c>
      <c r="H273">
        <f>VLOOKUP(Total!A273,ZScores!$A:$K,8,FALSE)</f>
        <v>1.6503818509556087</v>
      </c>
      <c r="I273">
        <f>VLOOKUP(Total!A273,ZScores!$A:$K,9,FALSE)</f>
        <v>9.8361479672639043E-2</v>
      </c>
      <c r="J273">
        <f>VLOOKUP(Total!A273,ZScores!$A:$K,10,FALSE)</f>
        <v>0.39658847346851595</v>
      </c>
      <c r="K273">
        <f t="shared" si="4"/>
        <v>1.1727502102956762</v>
      </c>
      <c r="L273">
        <f>IFERROR(INDEX(Sheet1!H:H,MATCH(Total!A273,Sheet1!B:B,0)),"")</f>
        <v>196</v>
      </c>
    </row>
    <row r="274" spans="1:12" x14ac:dyDescent="0.3">
      <c r="A274" t="s">
        <v>309</v>
      </c>
      <c r="B274">
        <f>VLOOKUP(Total!A274,ZScores!$A:$K,2,FALSE)</f>
        <v>-1.7816752410864503</v>
      </c>
      <c r="C274">
        <f>VLOOKUP(Total!A274,ZScores!$A:$K,3,FALSE)</f>
        <v>0.10149282690036822</v>
      </c>
      <c r="D274">
        <f>VLOOKUP(Total!A274,ZScores!$A:$K,4,FALSE)</f>
        <v>1.6771463688575272</v>
      </c>
      <c r="E274">
        <f>VLOOKUP(Total!A274,ZScores!$A:$K,5,FALSE)</f>
        <v>-1.0971850176003288</v>
      </c>
      <c r="F274">
        <f>VLOOKUP(Total!A274,ZScores!$A:$K,6,FALSE)</f>
        <v>-1.0807557347503494</v>
      </c>
      <c r="G274">
        <f>VLOOKUP(Total!A274,ZScores!$A:$K,7,FALSE)</f>
        <v>-1.2279350539143592</v>
      </c>
      <c r="H274">
        <f>VLOOKUP(Total!A274,ZScores!$A:$K,8,FALSE)</f>
        <v>-0.46549231693619736</v>
      </c>
      <c r="I274">
        <f>VLOOKUP(Total!A274,ZScores!$A:$K,9,FALSE)</f>
        <v>-0.97138907608911629</v>
      </c>
      <c r="J274">
        <f>VLOOKUP(Total!A274,ZScores!$A:$K,10,FALSE)</f>
        <v>-1.5847408713409636</v>
      </c>
      <c r="K274">
        <f t="shared" si="4"/>
        <v>-6.4305341159598699</v>
      </c>
      <c r="L274" t="str">
        <f>IFERROR(INDEX(Sheet1!H:H,MATCH(Total!A274,Sheet1!B:B,0)),"")</f>
        <v/>
      </c>
    </row>
    <row r="275" spans="1:12" x14ac:dyDescent="0.3">
      <c r="A275" t="s">
        <v>132</v>
      </c>
      <c r="B275">
        <f>VLOOKUP(Total!A275,ZScores!$A:$K,2,FALSE)</f>
        <v>3.102001392273523</v>
      </c>
      <c r="C275">
        <f>VLOOKUP(Total!A275,ZScores!$A:$K,3,FALSE)</f>
        <v>-0.68930544936510507</v>
      </c>
      <c r="D275">
        <f>VLOOKUP(Total!A275,ZScores!$A:$K,4,FALSE)</f>
        <v>-0.66788603667048396</v>
      </c>
      <c r="E275">
        <f>VLOOKUP(Total!A275,ZScores!$A:$K,5,FALSE)</f>
        <v>-1.3501299909192483</v>
      </c>
      <c r="F275">
        <f>VLOOKUP(Total!A275,ZScores!$A:$K,6,FALSE)</f>
        <v>0.2253228943424484</v>
      </c>
      <c r="G275">
        <f>VLOOKUP(Total!A275,ZScores!$A:$K,7,FALSE)</f>
        <v>-0.69078915656690765</v>
      </c>
      <c r="H275">
        <f>VLOOKUP(Total!A275,ZScores!$A:$K,8,FALSE)</f>
        <v>1.826704698279926</v>
      </c>
      <c r="I275">
        <f>VLOOKUP(Total!A275,ZScores!$A:$K,9,FALSE)</f>
        <v>-0.36010304422525619</v>
      </c>
      <c r="J275">
        <f>VLOOKUP(Total!A275,ZScores!$A:$K,10,FALSE)</f>
        <v>-0.63843431859613753</v>
      </c>
      <c r="K275">
        <f t="shared" si="4"/>
        <v>0.75738098855275859</v>
      </c>
      <c r="L275">
        <f>IFERROR(INDEX(Sheet1!H:H,MATCH(Total!A275,Sheet1!B:B,0)),"")</f>
        <v>127.3</v>
      </c>
    </row>
    <row r="276" spans="1:12" x14ac:dyDescent="0.3">
      <c r="A276" t="s">
        <v>310</v>
      </c>
      <c r="B276">
        <f>VLOOKUP(Total!A276,ZScores!$A:$K,2,FALSE)</f>
        <v>-2.9241498406533633</v>
      </c>
      <c r="C276">
        <f>VLOOKUP(Total!A276,ZScores!$A:$K,3,FALSE)</f>
        <v>0.93880864882851389</v>
      </c>
      <c r="D276">
        <f>VLOOKUP(Total!A276,ZScores!$A:$K,4,FALSE)</f>
        <v>-1.30651141943955</v>
      </c>
      <c r="E276">
        <f>VLOOKUP(Total!A276,ZScores!$A:$K,5,FALSE)</f>
        <v>-0.1228784537052324</v>
      </c>
      <c r="F276">
        <f>VLOOKUP(Total!A276,ZScores!$A:$K,6,FALSE)</f>
        <v>1.1031790220933453</v>
      </c>
      <c r="G276">
        <f>VLOOKUP(Total!A276,ZScores!$A:$K,7,FALSE)</f>
        <v>-0.8841616796119901</v>
      </c>
      <c r="H276">
        <f>VLOOKUP(Total!A276,ZScores!$A:$K,8,FALSE)</f>
        <v>-1.5234294008821005</v>
      </c>
      <c r="I276">
        <f>VLOOKUP(Total!A276,ZScores!$A:$K,9,FALSE)</f>
        <v>0.63323675755351672</v>
      </c>
      <c r="J276">
        <f>VLOOKUP(Total!A276,ZScores!$A:$K,10,FALSE)</f>
        <v>-0.37228560063665506</v>
      </c>
      <c r="K276">
        <f t="shared" si="4"/>
        <v>-4.4581919664535157</v>
      </c>
      <c r="L276" t="str">
        <f>IFERROR(INDEX(Sheet1!H:H,MATCH(Total!A276,Sheet1!B:B,0)),"")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workbookViewId="0">
      <selection activeCell="B2" sqref="B2:B276"/>
    </sheetView>
  </sheetViews>
  <sheetFormatPr defaultRowHeight="14.4" x14ac:dyDescent="0.3"/>
  <sheetData>
    <row r="1" spans="1:11" x14ac:dyDescent="0.3">
      <c r="A1" t="s">
        <v>182</v>
      </c>
      <c r="B1" t="s">
        <v>147</v>
      </c>
      <c r="C1" t="s">
        <v>148</v>
      </c>
      <c r="D1" t="s">
        <v>149</v>
      </c>
      <c r="E1" t="s">
        <v>159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</row>
    <row r="2" spans="1:11" x14ac:dyDescent="0.3">
      <c r="A2" t="s">
        <v>183</v>
      </c>
      <c r="B2">
        <f>STANDARDIZE(RawData!B2,ZScoreCalcs!$B$1,ZScoreCalcs!$B$2)*2</f>
        <v>-2.8235798935083887</v>
      </c>
      <c r="C2">
        <f>STANDARDIZE(RawData!C2,ZScoreCalcs!$E$1,ZScoreCalcs!$E$2)</f>
        <v>0.21778669105705289</v>
      </c>
      <c r="D2">
        <f>STANDARDIZE(RawData!D2,ZScoreCalcs!$H$1,ZScoreCalcs!$H$2)</f>
        <v>2.142065647513407</v>
      </c>
      <c r="E2">
        <f>STANDARDIZE(RawData!E2,ZScoreCalcs!$K$1,ZScoreCalcs!$K$2)</f>
        <v>-0.86297670897169987</v>
      </c>
      <c r="F2">
        <f>STANDARDIZE(RawData!F2,ZScoreCalcs!$N$1,ZScoreCalcs!$N$2)</f>
        <v>-0.95228898434777909</v>
      </c>
      <c r="G2">
        <f>STANDARDIZE(RawData!G2,ZScoreCalcs!$Q$1,ZScoreCalcs!$Q$2)</f>
        <v>-1.2386779718613083</v>
      </c>
      <c r="H2">
        <f>STANDARDIZE(RawData!H2,ZScoreCalcs!$T$1,ZScoreCalcs!$T$2)</f>
        <v>0.23979907236107117</v>
      </c>
      <c r="I2">
        <f>STANDARDIZE(RawData!I2,ZScoreCalcs!$W$1,ZScoreCalcs!$W$2)</f>
        <v>-0.81856756812315146</v>
      </c>
      <c r="J2">
        <f>STANDARDIZE(RawData!J2,ZScoreCalcs!$Z$1,ZScoreCalcs!$Z$2)</f>
        <v>-1.5255967117944118</v>
      </c>
      <c r="K2">
        <f t="shared" ref="K2" si="0">SUM(B2:J2)</f>
        <v>-5.6220364276752086</v>
      </c>
    </row>
    <row r="3" spans="1:11" x14ac:dyDescent="0.3">
      <c r="A3" t="s">
        <v>184</v>
      </c>
      <c r="B3">
        <f>STANDARDIZE(RawData!B3,ZScoreCalcs!$B$1,ZScoreCalcs!$B$2)*2</f>
        <v>-1.9184503692036159</v>
      </c>
      <c r="C3">
        <f>STANDARDIZE(RawData!C3,ZScoreCalcs!$E$1,ZScoreCalcs!$E$2)</f>
        <v>-0.75908176785911741</v>
      </c>
      <c r="D3">
        <f>STANDARDIZE(RawData!D3,ZScoreCalcs!$H$1,ZScoreCalcs!$H$2)</f>
        <v>2.3515347730616609</v>
      </c>
      <c r="E3">
        <f>STANDARDIZE(RawData!E3,ZScoreCalcs!$K$1,ZScoreCalcs!$K$2)</f>
        <v>-0.80676671490082885</v>
      </c>
      <c r="F3">
        <f>STANDARDIZE(RawData!F3,ZScoreCalcs!$N$1,ZScoreCalcs!$N$2)</f>
        <v>-1.0199481395597019E-2</v>
      </c>
      <c r="G3">
        <f>STANDARDIZE(RawData!G3,ZScoreCalcs!$Q$1,ZScoreCalcs!$Q$2)</f>
        <v>-0.95936210524063348</v>
      </c>
      <c r="H3">
        <f>STANDARDIZE(RawData!H3,ZScoreCalcs!$T$1,ZScoreCalcs!$T$2)</f>
        <v>-0.64181516426051466</v>
      </c>
      <c r="I3">
        <f>STANDARDIZE(RawData!I3,ZScoreCalcs!$W$1,ZScoreCalcs!$W$2)</f>
        <v>-5.4460028293325975E-2</v>
      </c>
      <c r="J3">
        <f>STANDARDIZE(RawData!J3,ZScoreCalcs!$Z$1,ZScoreCalcs!$Z$2)</f>
        <v>0.21915599482886117</v>
      </c>
      <c r="K3">
        <f t="shared" ref="K3:K64" si="1">SUM(B3:J3)</f>
        <v>-2.5794448632631113</v>
      </c>
    </row>
    <row r="4" spans="1:11" x14ac:dyDescent="0.3">
      <c r="A4" t="s">
        <v>8</v>
      </c>
      <c r="B4">
        <f>STANDARDIZE(RawData!B4,ZScoreCalcs!$B$1,ZScoreCalcs!$B$2)*2</f>
        <v>2.6192656459776442</v>
      </c>
      <c r="C4">
        <f>STANDARDIZE(RawData!C4,ZScoreCalcs!$E$1,ZScoreCalcs!$E$2)</f>
        <v>1.6830893794313122</v>
      </c>
      <c r="D4">
        <f>STANDARDIZE(RawData!D4,ZScoreCalcs!$H$1,ZScoreCalcs!$H$2)</f>
        <v>-1.720340667473905</v>
      </c>
      <c r="E4">
        <f>STANDARDIZE(RawData!E4,ZScoreCalcs!$K$1,ZScoreCalcs!$K$2)</f>
        <v>1.4228963832437194</v>
      </c>
      <c r="F4">
        <f>STANDARDIZE(RawData!F4,ZScoreCalcs!$N$1,ZScoreCalcs!$N$2)</f>
        <v>1.1245901471604405</v>
      </c>
      <c r="G4">
        <f>STANDARDIZE(RawData!G4,ZScoreCalcs!$Q$1,ZScoreCalcs!$Q$2)</f>
        <v>-1.0130766949753787</v>
      </c>
      <c r="H4">
        <f>STANDARDIZE(RawData!H4,ZScoreCalcs!$T$1,ZScoreCalcs!$T$2)</f>
        <v>0.41612191968538853</v>
      </c>
      <c r="I4">
        <f>STANDARDIZE(RawData!I4,ZScoreCalcs!$W$1,ZScoreCalcs!$W$2)</f>
        <v>0.86246901950246413</v>
      </c>
      <c r="J4">
        <f>STANDARDIZE(RawData!J4,ZScoreCalcs!$Z$1,ZScoreCalcs!$Z$2)</f>
        <v>0.18958391505558495</v>
      </c>
      <c r="K4">
        <f t="shared" si="1"/>
        <v>5.5845990476072709</v>
      </c>
    </row>
    <row r="5" spans="1:11" x14ac:dyDescent="0.3">
      <c r="A5" t="s">
        <v>185</v>
      </c>
      <c r="B5">
        <f>STANDARDIZE(RawData!B5,ZScoreCalcs!$B$1,ZScoreCalcs!$B$2)*2</f>
        <v>-1.8822451882314251</v>
      </c>
      <c r="C5">
        <f>STANDARDIZE(RawData!C5,ZScoreCalcs!$E$1,ZScoreCalcs!$E$2)</f>
        <v>0.28756300955106523</v>
      </c>
      <c r="D5">
        <f>STANDARDIZE(RawData!D5,ZScoreCalcs!$H$1,ZScoreCalcs!$H$2)</f>
        <v>-1.6283786123551593</v>
      </c>
      <c r="E5">
        <f>STANDARDIZE(RawData!E5,ZScoreCalcs!$K$1,ZScoreCalcs!$K$2)</f>
        <v>2.584569594041719</v>
      </c>
      <c r="F5">
        <f>STANDARDIZE(RawData!F5,ZScoreCalcs!$N$1,ZScoreCalcs!$N$2)</f>
        <v>1.1888235223617254</v>
      </c>
      <c r="G5">
        <f>STANDARDIZE(RawData!G5,ZScoreCalcs!$Q$1,ZScoreCalcs!$Q$2)</f>
        <v>-0.42221620789318182</v>
      </c>
      <c r="H5">
        <f>STANDARDIZE(RawData!H5,ZScoreCalcs!$T$1,ZScoreCalcs!$T$2)</f>
        <v>-0.64181516426051466</v>
      </c>
      <c r="I5">
        <f>STANDARDIZE(RawData!I5,ZScoreCalcs!$W$1,ZScoreCalcs!$W$2)</f>
        <v>0.63323675755351672</v>
      </c>
      <c r="J5">
        <f>STANDARDIZE(RawData!J5,ZScoreCalcs!$Z$1,ZScoreCalcs!$Z$2)</f>
        <v>0.30787223414868831</v>
      </c>
      <c r="K5">
        <f t="shared" si="1"/>
        <v>0.42740994491643386</v>
      </c>
    </row>
    <row r="6" spans="1:11" x14ac:dyDescent="0.3">
      <c r="A6" t="s">
        <v>9</v>
      </c>
      <c r="B6">
        <f>STANDARDIZE(RawData!B6,ZScoreCalcs!$B$1,ZScoreCalcs!$B$2)*2</f>
        <v>2.7077671994652217</v>
      </c>
      <c r="C6">
        <f>STANDARDIZE(RawData!C6,ZScoreCalcs!$E$1,ZScoreCalcs!$E$2)</f>
        <v>0.28756300955106523</v>
      </c>
      <c r="D6">
        <f>STANDARDIZE(RawData!D6,ZScoreCalcs!$H$1,ZScoreCalcs!$H$2)</f>
        <v>-1.3882554684339905</v>
      </c>
      <c r="E6">
        <f>STANDARDIZE(RawData!E6,ZScoreCalcs!$K$1,ZScoreCalcs!$K$2)</f>
        <v>0.42985315465833202</v>
      </c>
      <c r="F6">
        <f>STANDARDIZE(RawData!F6,ZScoreCalcs!$N$1,ZScoreCalcs!$N$2)</f>
        <v>0.84624552128820485</v>
      </c>
      <c r="G6">
        <f>STANDARDIZE(RawData!G6,ZScoreCalcs!$Q$1,ZScoreCalcs!$Q$2)</f>
        <v>-0.38998745405233465</v>
      </c>
      <c r="H6">
        <f>STANDARDIZE(RawData!H6,ZScoreCalcs!$T$1,ZScoreCalcs!$T$2)</f>
        <v>-1.1707837062334661</v>
      </c>
      <c r="I6">
        <f>STANDARDIZE(RawData!I6,ZScoreCalcs!$W$1,ZScoreCalcs!$W$2)</f>
        <v>1.0152905274684294</v>
      </c>
      <c r="J6">
        <f>STANDARDIZE(RawData!J6,ZScoreCalcs!$Z$1,ZScoreCalcs!$Z$2)</f>
        <v>-1.7030291904340669</v>
      </c>
      <c r="K6">
        <f t="shared" si="1"/>
        <v>0.63466359327739563</v>
      </c>
    </row>
    <row r="7" spans="1:11" x14ac:dyDescent="0.3">
      <c r="A7" t="s">
        <v>186</v>
      </c>
      <c r="B7">
        <f>STANDARDIZE(RawData!B7,ZScoreCalcs!$B$1,ZScoreCalcs!$B$2)*2</f>
        <v>-1.5885809425680988</v>
      </c>
      <c r="C7">
        <f>STANDARDIZE(RawData!C7,ZScoreCalcs!$E$1,ZScoreCalcs!$E$2)</f>
        <v>1.8226420164193369</v>
      </c>
      <c r="D7">
        <f>STANDARDIZE(RawData!D7,ZScoreCalcs!$H$1,ZScoreCalcs!$H$2)</f>
        <v>-1.5415255602985665</v>
      </c>
      <c r="E7">
        <f>STANDARDIZE(RawData!E7,ZScoreCalcs!$K$1,ZScoreCalcs!$K$2)</f>
        <v>1.1231097481990739</v>
      </c>
      <c r="F7">
        <f>STANDARDIZE(RawData!F7,ZScoreCalcs!$N$1,ZScoreCalcs!$N$2)</f>
        <v>0.9104788964894901</v>
      </c>
      <c r="G7">
        <f>STANDARDIZE(RawData!G7,ZScoreCalcs!$Q$1,ZScoreCalcs!$Q$2)</f>
        <v>-1.0238196129223276</v>
      </c>
      <c r="H7">
        <f>STANDARDIZE(RawData!H7,ZScoreCalcs!$T$1,ZScoreCalcs!$T$2)</f>
        <v>-1.1707837062334661</v>
      </c>
      <c r="I7">
        <f>STANDARDIZE(RawData!I7,ZScoreCalcs!$W$1,ZScoreCalcs!$W$2)</f>
        <v>2.2378625911961496</v>
      </c>
      <c r="J7">
        <f>STANDARDIZE(RawData!J7,ZScoreCalcs!$Z$1,ZScoreCalcs!$Z$2)</f>
        <v>0.75145343074782545</v>
      </c>
      <c r="K7">
        <f t="shared" si="1"/>
        <v>1.5208368610294172</v>
      </c>
    </row>
    <row r="8" spans="1:11" x14ac:dyDescent="0.3">
      <c r="A8" t="s">
        <v>10</v>
      </c>
      <c r="B8">
        <f>STANDARDIZE(RawData!B8,ZScoreCalcs!$B$1,ZScoreCalcs!$B$2)*2</f>
        <v>0.94980452337106358</v>
      </c>
      <c r="C8">
        <f>STANDARDIZE(RawData!C8,ZScoreCalcs!$E$1,ZScoreCalcs!$E$2)</f>
        <v>-0.82885808635312974</v>
      </c>
      <c r="D8">
        <f>STANDARDIZE(RawData!D8,ZScoreCalcs!$H$1,ZScoreCalcs!$H$2)</f>
        <v>1.2377721055124091</v>
      </c>
      <c r="E8">
        <f>STANDARDIZE(RawData!E8,ZScoreCalcs!$K$1,ZScoreCalcs!$K$2)</f>
        <v>-1.0597116882197481</v>
      </c>
      <c r="F8">
        <f>STANDARDIZE(RawData!F8,ZScoreCalcs!$N$1,ZScoreCalcs!$N$2)</f>
        <v>0.80342327115401491</v>
      </c>
      <c r="G8">
        <f>STANDARDIZE(RawData!G8,ZScoreCalcs!$Q$1,ZScoreCalcs!$Q$2)</f>
        <v>-0.98084794113453166</v>
      </c>
      <c r="H8">
        <f>STANDARDIZE(RawData!H8,ZScoreCalcs!$T$1,ZScoreCalcs!$T$2)</f>
        <v>0.5924447670097055</v>
      </c>
      <c r="I8">
        <f>STANDARDIZE(RawData!I8,ZScoreCalcs!$W$1,ZScoreCalcs!$W$2)</f>
        <v>-5.4460028293325975E-2</v>
      </c>
      <c r="J8">
        <f>STANDARDIZE(RawData!J8,ZScoreCalcs!$Z$1,ZScoreCalcs!$Z$2)</f>
        <v>-0.37228560063665506</v>
      </c>
      <c r="K8">
        <f t="shared" si="1"/>
        <v>0.28728132240980264</v>
      </c>
    </row>
    <row r="9" spans="1:11" x14ac:dyDescent="0.3">
      <c r="A9" t="s">
        <v>11</v>
      </c>
      <c r="B9">
        <f>STANDARDIZE(RawData!B9,ZScoreCalcs!$B$1,ZScoreCalcs!$B$2)*2</f>
        <v>0.57166152210595855</v>
      </c>
      <c r="C9">
        <f>STANDARDIZE(RawData!C9,ZScoreCalcs!$E$1,ZScoreCalcs!$E$2)</f>
        <v>0.56666828352711462</v>
      </c>
      <c r="D9">
        <f>STANDARDIZE(RawData!D9,ZScoreCalcs!$H$1,ZScoreCalcs!$H$2)</f>
        <v>-1.0714972785805337</v>
      </c>
      <c r="E9">
        <f>STANDARDIZE(RawData!E9,ZScoreCalcs!$K$1,ZScoreCalcs!$K$2)</f>
        <v>0.77648145142870328</v>
      </c>
      <c r="F9">
        <f>STANDARDIZE(RawData!F9,ZScoreCalcs!$N$1,ZScoreCalcs!$N$2)</f>
        <v>0.2253228943424484</v>
      </c>
      <c r="G9">
        <f>STANDARDIZE(RawData!G9,ZScoreCalcs!$Q$1,ZScoreCalcs!$Q$2)</f>
        <v>-2.4728243856067669E-2</v>
      </c>
      <c r="H9">
        <f>STANDARDIZE(RawData!H9,ZScoreCalcs!$T$1,ZScoreCalcs!$T$2)</f>
        <v>2.3556732402528771</v>
      </c>
      <c r="I9">
        <f>STANDARDIZE(RawData!I9,ZScoreCalcs!$W$1,ZScoreCalcs!$W$2)</f>
        <v>0.63323675755351672</v>
      </c>
      <c r="J9">
        <f>STANDARDIZE(RawData!J9,ZScoreCalcs!$Z$1,ZScoreCalcs!$Z$2)</f>
        <v>0.95845798916075653</v>
      </c>
      <c r="K9">
        <f t="shared" si="1"/>
        <v>4.9912766159347743</v>
      </c>
    </row>
    <row r="10" spans="1:11" x14ac:dyDescent="0.3">
      <c r="A10" t="s">
        <v>12</v>
      </c>
      <c r="B10">
        <f>STANDARDIZE(RawData!B10,ZScoreCalcs!$B$1,ZScoreCalcs!$B$2)*2</f>
        <v>-0.44610634300118579</v>
      </c>
      <c r="C10">
        <f>STANDARDIZE(RawData!C10,ZScoreCalcs!$E$1,ZScoreCalcs!$E$2)</f>
        <v>0.79925601184048911</v>
      </c>
      <c r="D10">
        <f>STANDARDIZE(RawData!D10,ZScoreCalcs!$H$1,ZScoreCalcs!$H$2)</f>
        <v>1.8712884852193228</v>
      </c>
      <c r="E10">
        <f>STANDARDIZE(RawData!E10,ZScoreCalcs!$K$1,ZScoreCalcs!$K$2)</f>
        <v>-0.5257167445464741</v>
      </c>
      <c r="F10">
        <f>STANDARDIZE(RawData!F10,ZScoreCalcs!$N$1,ZScoreCalcs!$N$2)</f>
        <v>0.16108951914116351</v>
      </c>
      <c r="G10">
        <f>STANDARDIZE(RawData!G10,ZScoreCalcs!$Q$1,ZScoreCalcs!$Q$2)</f>
        <v>-1.0560483667631748</v>
      </c>
      <c r="H10">
        <f>STANDARDIZE(RawData!H10,ZScoreCalcs!$T$1,ZScoreCalcs!$T$2)</f>
        <v>-1.5234294008821005</v>
      </c>
      <c r="I10">
        <f>STANDARDIZE(RawData!I10,ZScoreCalcs!$W$1,ZScoreCalcs!$W$2)</f>
        <v>-0.51292455219122124</v>
      </c>
      <c r="J10">
        <f>STANDARDIZE(RawData!J10,ZScoreCalcs!$Z$1,ZScoreCalcs!$Z$2)</f>
        <v>-1.4960246320211361</v>
      </c>
      <c r="K10">
        <f t="shared" si="1"/>
        <v>-2.7286160232043173</v>
      </c>
    </row>
    <row r="11" spans="1:11" x14ac:dyDescent="0.3">
      <c r="A11" t="s">
        <v>13</v>
      </c>
      <c r="B11">
        <f>STANDARDIZE(RawData!B11,ZScoreCalcs!$B$1,ZScoreCalcs!$B$2)*2</f>
        <v>3.7013982772575722</v>
      </c>
      <c r="C11">
        <f>STANDARDIZE(RawData!C11,ZScoreCalcs!$E$1,ZScoreCalcs!$E$2)</f>
        <v>0.93880864882851389</v>
      </c>
      <c r="D11">
        <f>STANDARDIZE(RawData!D11,ZScoreCalcs!$H$1,ZScoreCalcs!$H$2)</f>
        <v>-1.2247673704451096</v>
      </c>
      <c r="E11">
        <f>STANDARDIZE(RawData!E11,ZScoreCalcs!$K$1,ZScoreCalcs!$K$2)</f>
        <v>1.938154662226703</v>
      </c>
      <c r="F11">
        <f>STANDARDIZE(RawData!F11,ZScoreCalcs!$N$1,ZScoreCalcs!$N$2)</f>
        <v>1.2744680226301057</v>
      </c>
      <c r="G11">
        <f>STANDARDIZE(RawData!G11,ZScoreCalcs!$Q$1,ZScoreCalcs!$Q$2)</f>
        <v>0.9421343713693453</v>
      </c>
      <c r="H11">
        <f>STANDARDIZE(RawData!H11,ZScoreCalcs!$T$1,ZScoreCalcs!$T$2)</f>
        <v>0.76876761433402274</v>
      </c>
      <c r="I11">
        <f>STANDARDIZE(RawData!I11,ZScoreCalcs!$W$1,ZScoreCalcs!$W$2)</f>
        <v>1.2445227894173767</v>
      </c>
      <c r="J11">
        <f>STANDARDIZE(RawData!J11,ZScoreCalcs!$Z$1,ZScoreCalcs!$Z$2)</f>
        <v>-0.25399728154355222</v>
      </c>
      <c r="K11">
        <f t="shared" si="1"/>
        <v>9.3294897340749774</v>
      </c>
    </row>
    <row r="12" spans="1:11" x14ac:dyDescent="0.3">
      <c r="A12" t="s">
        <v>14</v>
      </c>
      <c r="B12">
        <f>STANDARDIZE(RawData!B12,ZScoreCalcs!$B$1,ZScoreCalcs!$B$2)*2</f>
        <v>2.6755848163788301</v>
      </c>
      <c r="C12">
        <f>STANDARDIZE(RawData!C12,ZScoreCalcs!$E$1,ZScoreCalcs!$E$2)</f>
        <v>-1.2707747701485415</v>
      </c>
      <c r="D12">
        <f>STANDARDIZE(RawData!D12,ZScoreCalcs!$H$1,ZScoreCalcs!$H$2)</f>
        <v>0.33858756657356442</v>
      </c>
      <c r="E12">
        <f>STANDARDIZE(RawData!E12,ZScoreCalcs!$K$1,ZScoreCalcs!$K$2)</f>
        <v>-0.79739838255568374</v>
      </c>
      <c r="F12">
        <f>STANDARDIZE(RawData!F12,ZScoreCalcs!$N$1,ZScoreCalcs!$N$2)</f>
        <v>-1.0199481395597019E-2</v>
      </c>
      <c r="G12">
        <f>STANDARDIZE(RawData!G12,ZScoreCalcs!$Q$1,ZScoreCalcs!$Q$2)</f>
        <v>-0.90564751550588829</v>
      </c>
      <c r="H12">
        <f>STANDARDIZE(RawData!H12,ZScoreCalcs!$T$1,ZScoreCalcs!$T$2)</f>
        <v>-1.1707837062334661</v>
      </c>
      <c r="I12">
        <f>STANDARDIZE(RawData!I12,ZScoreCalcs!$W$1,ZScoreCalcs!$W$2)</f>
        <v>9.8361479672639043E-2</v>
      </c>
      <c r="J12">
        <f>STANDARDIZE(RawData!J12,ZScoreCalcs!$Z$1,ZScoreCalcs!$Z$2)</f>
        <v>-1.5551687915676879</v>
      </c>
      <c r="K12">
        <f t="shared" si="1"/>
        <v>-2.597438784781831</v>
      </c>
    </row>
    <row r="13" spans="1:11" x14ac:dyDescent="0.3">
      <c r="A13" t="s">
        <v>187</v>
      </c>
      <c r="B13">
        <f>STANDARDIZE(RawData!B13,ZScoreCalcs!$B$1,ZScoreCalcs!$B$2)*2</f>
        <v>-1.4276690271361392</v>
      </c>
      <c r="C13">
        <f>STANDARDIZE(RawData!C13,ZScoreCalcs!$E$1,ZScoreCalcs!$E$2)</f>
        <v>0.68296214768380192</v>
      </c>
      <c r="D13">
        <f>STANDARDIZE(RawData!D13,ZScoreCalcs!$H$1,ZScoreCalcs!$H$2)</f>
        <v>1.1713550657044263</v>
      </c>
      <c r="E13">
        <f>STANDARDIZE(RawData!E13,ZScoreCalcs!$K$1,ZScoreCalcs!$K$2)</f>
        <v>-0.66624172972365159</v>
      </c>
      <c r="F13">
        <f>STANDARDIZE(RawData!F13,ZScoreCalcs!$N$1,ZScoreCalcs!$N$2)</f>
        <v>-0.65253323340844838</v>
      </c>
      <c r="G13">
        <f>STANDARDIZE(RawData!G13,ZScoreCalcs!$Q$1,ZScoreCalcs!$Q$2)</f>
        <v>-1.0667912847101237</v>
      </c>
      <c r="H13">
        <f>STANDARDIZE(RawData!H13,ZScoreCalcs!$T$1,ZScoreCalcs!$T$2)</f>
        <v>0.23979907236107117</v>
      </c>
      <c r="I13">
        <f>STANDARDIZE(RawData!I13,ZScoreCalcs!$W$1,ZScoreCalcs!$W$2)</f>
        <v>-0.66574606015718618</v>
      </c>
      <c r="J13">
        <f>STANDARDIZE(RawData!J13,ZScoreCalcs!$Z$1,ZScoreCalcs!$Z$2)</f>
        <v>-0.5201459995030342</v>
      </c>
      <c r="K13">
        <f t="shared" si="1"/>
        <v>-2.9050110488892837</v>
      </c>
    </row>
    <row r="14" spans="1:11" x14ac:dyDescent="0.3">
      <c r="A14" t="s">
        <v>15</v>
      </c>
      <c r="B14">
        <f>STANDARDIZE(RawData!B14,ZScoreCalcs!$B$1,ZScoreCalcs!$B$2)*2</f>
        <v>1.7422957068734644</v>
      </c>
      <c r="C14">
        <f>STANDARDIZE(RawData!C14,ZScoreCalcs!$E$1,ZScoreCalcs!$E$2)</f>
        <v>0.21778669105705289</v>
      </c>
      <c r="D14">
        <f>STANDARDIZE(RawData!D14,ZScoreCalcs!$H$1,ZScoreCalcs!$H$2)</f>
        <v>1.891724497467933</v>
      </c>
      <c r="E14">
        <f>STANDARDIZE(RawData!E14,ZScoreCalcs!$K$1,ZScoreCalcs!$K$2)</f>
        <v>-1.0597116882197481</v>
      </c>
      <c r="F14">
        <f>STANDARDIZE(RawData!F14,ZScoreCalcs!$N$1,ZScoreCalcs!$N$2)</f>
        <v>-0.58829985820716335</v>
      </c>
      <c r="G14">
        <f>STANDARDIZE(RawData!G14,ZScoreCalcs!$Q$1,ZScoreCalcs!$Q$2)</f>
        <v>-0.87341876166504129</v>
      </c>
      <c r="H14">
        <f>STANDARDIZE(RawData!H14,ZScoreCalcs!$T$1,ZScoreCalcs!$T$2)</f>
        <v>0.9450904616583401</v>
      </c>
      <c r="I14">
        <f>STANDARDIZE(RawData!I14,ZScoreCalcs!$W$1,ZScoreCalcs!$W$2)</f>
        <v>-0.89497832210613382</v>
      </c>
      <c r="J14">
        <f>STANDARDIZE(RawData!J14,ZScoreCalcs!$Z$1,ZScoreCalcs!$Z$2)</f>
        <v>-1.6438850308875153</v>
      </c>
      <c r="K14">
        <f t="shared" si="1"/>
        <v>-0.2633963040288112</v>
      </c>
    </row>
    <row r="15" spans="1:11" x14ac:dyDescent="0.3">
      <c r="A15" t="s">
        <v>188</v>
      </c>
      <c r="B15">
        <f>STANDARDIZE(RawData!B15,ZScoreCalcs!$B$1,ZScoreCalcs!$B$2)*2</f>
        <v>-0.30530841699822114</v>
      </c>
      <c r="C15">
        <f>STANDARDIZE(RawData!C15,ZScoreCalcs!$E$1,ZScoreCalcs!$E$2)</f>
        <v>1.3342077869612505</v>
      </c>
      <c r="D15">
        <f>STANDARDIZE(RawData!D15,ZScoreCalcs!$H$1,ZScoreCalcs!$H$2)</f>
        <v>0.8392698666645122</v>
      </c>
      <c r="E15">
        <f>STANDARDIZE(RawData!E15,ZScoreCalcs!$K$1,ZScoreCalcs!$K$2)</f>
        <v>0.93574310129617055</v>
      </c>
      <c r="F15">
        <f>STANDARDIZE(RawData!F15,ZScoreCalcs!$N$1,ZScoreCalcs!$N$2)</f>
        <v>-1.0807557347503494</v>
      </c>
      <c r="G15">
        <f>STANDARDIZE(RawData!G15,ZScoreCalcs!$Q$1,ZScoreCalcs!$Q$2)</f>
        <v>1.0173347969979885</v>
      </c>
      <c r="H15">
        <f>STANDARDIZE(RawData!H15,ZScoreCalcs!$T$1,ZScoreCalcs!$T$2)</f>
        <v>-0.11284662228756309</v>
      </c>
      <c r="I15">
        <f>STANDARDIZE(RawData!I15,ZScoreCalcs!$W$1,ZScoreCalcs!$W$2)</f>
        <v>-1.2770320920210465</v>
      </c>
      <c r="J15">
        <f>STANDARDIZE(RawData!J15,ZScoreCalcs!$Z$1,ZScoreCalcs!$Z$2)</f>
        <v>1.1654625475736871</v>
      </c>
      <c r="K15">
        <f t="shared" si="1"/>
        <v>2.5160752334364287</v>
      </c>
    </row>
    <row r="16" spans="1:11" x14ac:dyDescent="0.3">
      <c r="A16" t="s">
        <v>16</v>
      </c>
      <c r="B16">
        <f>STANDARDIZE(RawData!B16,ZScoreCalcs!$B$1,ZScoreCalcs!$B$2)*2</f>
        <v>-0.22485245928224135</v>
      </c>
      <c r="C16">
        <f>STANDARDIZE(RawData!C16,ZScoreCalcs!$E$1,ZScoreCalcs!$E$2)</f>
        <v>-2.6430423671974497</v>
      </c>
      <c r="D16">
        <f>STANDARDIZE(RawData!D16,ZScoreCalcs!$H$1,ZScoreCalcs!$H$2)</f>
        <v>0.93634092484541032</v>
      </c>
      <c r="E16">
        <f>STANDARDIZE(RawData!E16,ZScoreCalcs!$K$1,ZScoreCalcs!$K$2)</f>
        <v>-1.162763344016345</v>
      </c>
      <c r="F16">
        <f>STANDARDIZE(RawData!F16,ZScoreCalcs!$N$1,ZScoreCalcs!$N$2)</f>
        <v>0.16108951914116351</v>
      </c>
      <c r="G16">
        <f>STANDARDIZE(RawData!G16,ZScoreCalcs!$Q$1,ZScoreCalcs!$Q$2)</f>
        <v>1.532994858451542</v>
      </c>
      <c r="H16">
        <f>STANDARDIZE(RawData!H16,ZScoreCalcs!$T$1,ZScoreCalcs!$T$2)</f>
        <v>1.4740590036312913</v>
      </c>
      <c r="I16">
        <f>STANDARDIZE(RawData!I16,ZScoreCalcs!$W$1,ZScoreCalcs!$W$2)</f>
        <v>0.25118298763860408</v>
      </c>
      <c r="J16">
        <f>STANDARDIZE(RawData!J16,ZScoreCalcs!$Z$1,ZScoreCalcs!$Z$2)</f>
        <v>1.7864762228124795</v>
      </c>
      <c r="K16">
        <f t="shared" si="1"/>
        <v>2.1114853460244549</v>
      </c>
    </row>
    <row r="17" spans="1:11" x14ac:dyDescent="0.3">
      <c r="A17" t="s">
        <v>189</v>
      </c>
      <c r="B17">
        <f>STANDARDIZE(RawData!B17,ZScoreCalcs!$B$1,ZScoreCalcs!$B$2)*2</f>
        <v>-0.93688768506866249</v>
      </c>
      <c r="C17">
        <f>STANDARDIZE(RawData!C17,ZScoreCalcs!$E$1,ZScoreCalcs!$E$2)</f>
        <v>-0.29390631123236843</v>
      </c>
      <c r="D17">
        <f>STANDARDIZE(RawData!D17,ZScoreCalcs!$H$1,ZScoreCalcs!$H$2)</f>
        <v>0.58381971355688578</v>
      </c>
      <c r="E17">
        <f>STANDARDIZE(RawData!E17,ZScoreCalcs!$K$1,ZScoreCalcs!$K$2)</f>
        <v>-0.95666003242315156</v>
      </c>
      <c r="F17">
        <f>STANDARDIZE(RawData!F17,ZScoreCalcs!$N$1,ZScoreCalcs!$N$2)</f>
        <v>-0.65253323340844838</v>
      </c>
      <c r="G17">
        <f>STANDARDIZE(RawData!G17,ZScoreCalcs!$Q$1,ZScoreCalcs!$Q$2)</f>
        <v>3.2411188120164383</v>
      </c>
      <c r="H17">
        <f>STANDARDIZE(RawData!H17,ZScoreCalcs!$T$1,ZScoreCalcs!$T$2)</f>
        <v>-0.81813801158483157</v>
      </c>
      <c r="I17">
        <f>STANDARDIZE(RawData!I17,ZScoreCalcs!$W$1,ZScoreCalcs!$W$2)</f>
        <v>-1.1242105840550816</v>
      </c>
      <c r="J17">
        <f>STANDARDIZE(RawData!J17,ZScoreCalcs!$Z$1,ZScoreCalcs!$Z$2)</f>
        <v>1.1063183880271357</v>
      </c>
      <c r="K17">
        <f t="shared" si="1"/>
        <v>0.14892105582791548</v>
      </c>
    </row>
    <row r="18" spans="1:11" x14ac:dyDescent="0.3">
      <c r="A18" t="s">
        <v>17</v>
      </c>
      <c r="B18">
        <f>STANDARDIZE(RawData!B18,ZScoreCalcs!$B$1,ZScoreCalcs!$B$2)*2</f>
        <v>3.2106169351900955</v>
      </c>
      <c r="C18">
        <f>STANDARDIZE(RawData!C18,ZScoreCalcs!$E$1,ZScoreCalcs!$E$2)</f>
        <v>-0.43345894822039316</v>
      </c>
      <c r="D18">
        <f>STANDARDIZE(RawData!D18,ZScoreCalcs!$H$1,ZScoreCalcs!$H$2)</f>
        <v>-0.32558283150626438</v>
      </c>
      <c r="E18">
        <f>STANDARDIZE(RawData!E18,ZScoreCalcs!$K$1,ZScoreCalcs!$K$2)</f>
        <v>8.3224857887961301E-2</v>
      </c>
      <c r="F18">
        <f>STANDARDIZE(RawData!F18,ZScoreCalcs!$N$1,ZScoreCalcs!$N$2)</f>
        <v>-3.1610606462691988E-2</v>
      </c>
      <c r="G18">
        <f>STANDARDIZE(RawData!G18,ZScoreCalcs!$Q$1,ZScoreCalcs!$Q$2)</f>
        <v>-0.54038830530962112</v>
      </c>
      <c r="H18">
        <f>STANDARDIZE(RawData!H18,ZScoreCalcs!$T$1,ZScoreCalcs!$T$2)</f>
        <v>-1.1707837062334661</v>
      </c>
      <c r="I18">
        <f>STANDARDIZE(RawData!I18,ZScoreCalcs!$W$1,ZScoreCalcs!$W$2)</f>
        <v>-0.89497832210613382</v>
      </c>
      <c r="J18">
        <f>STANDARDIZE(RawData!J18,ZScoreCalcs!$Z$1,ZScoreCalcs!$Z$2)</f>
        <v>-1.3185921533814815</v>
      </c>
      <c r="K18">
        <f t="shared" si="1"/>
        <v>-1.421553080141996</v>
      </c>
    </row>
    <row r="19" spans="1:11" x14ac:dyDescent="0.3">
      <c r="A19" t="s">
        <v>18</v>
      </c>
      <c r="B19">
        <f>STANDARDIZE(RawData!B19,ZScoreCalcs!$B$1,ZScoreCalcs!$B$2)*2</f>
        <v>3.4077340315942459</v>
      </c>
      <c r="C19">
        <f>STANDARDIZE(RawData!C19,ZScoreCalcs!$E$1,ZScoreCalcs!$E$2)</f>
        <v>0.10149282690036822</v>
      </c>
      <c r="D19">
        <f>STANDARDIZE(RawData!D19,ZScoreCalcs!$H$1,ZScoreCalcs!$H$2)</f>
        <v>0.36413258188432679</v>
      </c>
      <c r="E19">
        <f>STANDARDIZE(RawData!E19,ZScoreCalcs!$K$1,ZScoreCalcs!$K$2)</f>
        <v>-0.28214010357269997</v>
      </c>
      <c r="F19">
        <f>STANDARDIZE(RawData!F19,ZScoreCalcs!$N$1,ZScoreCalcs!$N$2)</f>
        <v>-0.30995523233492772</v>
      </c>
      <c r="G19">
        <f>STANDARDIZE(RawData!G19,ZScoreCalcs!$Q$1,ZScoreCalcs!$Q$2)</f>
        <v>0.38350263812799568</v>
      </c>
      <c r="H19">
        <f>STANDARDIZE(RawData!H19,ZScoreCalcs!$T$1,ZScoreCalcs!$T$2)</f>
        <v>-0.11284662228756309</v>
      </c>
      <c r="I19">
        <f>STANDARDIZE(RawData!I19,ZScoreCalcs!$W$1,ZScoreCalcs!$W$2)</f>
        <v>-5.4460028293325975E-2</v>
      </c>
      <c r="J19">
        <f>STANDARDIZE(RawData!J19,ZScoreCalcs!$Z$1,ZScoreCalcs!$Z$2)</f>
        <v>-0.25399728154355222</v>
      </c>
      <c r="K19">
        <f t="shared" si="1"/>
        <v>3.2434628104748677</v>
      </c>
    </row>
    <row r="20" spans="1:11" x14ac:dyDescent="0.3">
      <c r="A20" t="s">
        <v>165</v>
      </c>
      <c r="B20">
        <f>STANDARDIZE(RawData!B20,ZScoreCalcs!$B$1,ZScoreCalcs!$B$2)*2</f>
        <v>0.58372991576335553</v>
      </c>
      <c r="C20">
        <f>STANDARDIZE(RawData!C20,ZScoreCalcs!$E$1,ZScoreCalcs!$E$2)</f>
        <v>-0.80559931352179237</v>
      </c>
      <c r="D20">
        <f>STANDARDIZE(RawData!D20,ZScoreCalcs!$H$1,ZScoreCalcs!$H$2)</f>
        <v>0.42033161556800469</v>
      </c>
      <c r="E20">
        <f>STANDARDIZE(RawData!E20,ZScoreCalcs!$K$1,ZScoreCalcs!$K$2)</f>
        <v>-0.46950675047560309</v>
      </c>
      <c r="F20">
        <f>STANDARDIZE(RawData!F20,ZScoreCalcs!$N$1,ZScoreCalcs!$N$2)</f>
        <v>-0.35277748246911766</v>
      </c>
      <c r="G20">
        <f>STANDARDIZE(RawData!G20,ZScoreCalcs!$Q$1,ZScoreCalcs!$Q$2)</f>
        <v>1.2107073200430711</v>
      </c>
      <c r="H20">
        <f>STANDARDIZE(RawData!H20,ZScoreCalcs!$T$1,ZScoreCalcs!$T$2)</f>
        <v>6.3476225036754236E-2</v>
      </c>
      <c r="I20">
        <f>STANDARDIZE(RawData!I20,ZScoreCalcs!$W$1,ZScoreCalcs!$W$2)</f>
        <v>-0.51292455219122124</v>
      </c>
      <c r="J20">
        <f>STANDARDIZE(RawData!J20,ZScoreCalcs!$Z$1,ZScoreCalcs!$Z$2)</f>
        <v>0.89931382961420459</v>
      </c>
      <c r="K20">
        <f t="shared" si="1"/>
        <v>1.0367508073676559</v>
      </c>
    </row>
    <row r="21" spans="1:11" x14ac:dyDescent="0.3">
      <c r="A21" t="s">
        <v>190</v>
      </c>
      <c r="B21">
        <f>STANDARDIZE(RawData!B21,ZScoreCalcs!$B$1,ZScoreCalcs!$B$2)*2</f>
        <v>-1.4115778355929431</v>
      </c>
      <c r="C21">
        <f>STANDARDIZE(RawData!C21,ZScoreCalcs!$E$1,ZScoreCalcs!$E$2)</f>
        <v>-1.2940335429798788</v>
      </c>
      <c r="D21">
        <f>STANDARDIZE(RawData!D21,ZScoreCalcs!$H$1,ZScoreCalcs!$H$2)</f>
        <v>-1.4955445327391936</v>
      </c>
      <c r="E21">
        <f>STANDARDIZE(RawData!E21,ZScoreCalcs!$K$1,ZScoreCalcs!$K$2)</f>
        <v>-0.70371505910423227</v>
      </c>
      <c r="F21">
        <f>STANDARDIZE(RawData!F21,ZScoreCalcs!$N$1,ZScoreCalcs!$N$2)</f>
        <v>1.2744680226301057</v>
      </c>
      <c r="G21">
        <f>STANDARDIZE(RawData!G21,ZScoreCalcs!$Q$1,ZScoreCalcs!$Q$2)</f>
        <v>-0.57261705915046834</v>
      </c>
      <c r="H21">
        <f>STANDARDIZE(RawData!H21,ZScoreCalcs!$T$1,ZScoreCalcs!$T$2)</f>
        <v>-1.5234294008821005</v>
      </c>
      <c r="I21">
        <f>STANDARDIZE(RawData!I21,ZScoreCalcs!$W$1,ZScoreCalcs!$W$2)</f>
        <v>0.93887977348544671</v>
      </c>
      <c r="J21">
        <f>STANDARDIZE(RawData!J21,ZScoreCalcs!$Z$1,ZScoreCalcs!$Z$2)</f>
        <v>0.51487679256161933</v>
      </c>
      <c r="K21">
        <f t="shared" si="1"/>
        <v>-4.2726928417716472</v>
      </c>
    </row>
    <row r="22" spans="1:11" x14ac:dyDescent="0.3">
      <c r="A22" t="s">
        <v>19</v>
      </c>
      <c r="B22">
        <f>STANDARDIZE(RawData!B22,ZScoreCalcs!$B$1,ZScoreCalcs!$B$2)*2</f>
        <v>-0.18864727831005046</v>
      </c>
      <c r="C22">
        <f>STANDARDIZE(RawData!C22,ZScoreCalcs!$E$1,ZScoreCalcs!$E$2)</f>
        <v>-0.24738876556969353</v>
      </c>
      <c r="D22">
        <f>STANDARDIZE(RawData!D22,ZScoreCalcs!$H$1,ZScoreCalcs!$H$2)</f>
        <v>0.33347856351141186</v>
      </c>
      <c r="E22">
        <f>STANDARDIZE(RawData!E22,ZScoreCalcs!$K$1,ZScoreCalcs!$K$2)</f>
        <v>0.43922148700347718</v>
      </c>
      <c r="F22">
        <f>STANDARDIZE(RawData!F22,ZScoreCalcs!$N$1,ZScoreCalcs!$N$2)</f>
        <v>-0.50265535793878302</v>
      </c>
      <c r="G22">
        <f>STANDARDIZE(RawData!G22,ZScoreCalcs!$Q$1,ZScoreCalcs!$Q$2)</f>
        <v>0.55538932527918039</v>
      </c>
      <c r="H22">
        <f>STANDARDIZE(RawData!H22,ZScoreCalcs!$T$1,ZScoreCalcs!$T$2)</f>
        <v>2.0030275456042435</v>
      </c>
      <c r="I22">
        <f>STANDARDIZE(RawData!I22,ZScoreCalcs!$W$1,ZScoreCalcs!$W$2)</f>
        <v>0.40400449560456925</v>
      </c>
      <c r="J22">
        <f>STANDARDIZE(RawData!J22,ZScoreCalcs!$Z$1,ZScoreCalcs!$Z$2)</f>
        <v>1.313322946440066</v>
      </c>
      <c r="K22">
        <f t="shared" si="1"/>
        <v>4.1097529616244213</v>
      </c>
    </row>
    <row r="23" spans="1:11" x14ac:dyDescent="0.3">
      <c r="A23" t="s">
        <v>20</v>
      </c>
      <c r="B23">
        <f>STANDARDIZE(RawData!B23,ZScoreCalcs!$B$1,ZScoreCalcs!$B$2)*2</f>
        <v>4.5904366100191485</v>
      </c>
      <c r="C23">
        <f>STANDARDIZE(RawData!C23,ZScoreCalcs!$E$1,ZScoreCalcs!$E$2)</f>
        <v>0.14801037256304053</v>
      </c>
      <c r="D23">
        <f>STANDARDIZE(RawData!D23,ZScoreCalcs!$H$1,ZScoreCalcs!$H$2)</f>
        <v>8.8246416528090274E-2</v>
      </c>
      <c r="E23">
        <f>STANDARDIZE(RawData!E23,ZScoreCalcs!$K$1,ZScoreCalcs!$K$2)</f>
        <v>-1.0458465563490376E-2</v>
      </c>
      <c r="F23">
        <f>STANDARDIZE(RawData!F23,ZScoreCalcs!$N$1,ZScoreCalcs!$N$2)</f>
        <v>-0.67394435847554335</v>
      </c>
      <c r="G23">
        <f>STANDARDIZE(RawData!G23,ZScoreCalcs!$Q$1,ZScoreCalcs!$Q$2)</f>
        <v>0.65207558680172151</v>
      </c>
      <c r="H23">
        <f>STANDARDIZE(RawData!H23,ZScoreCalcs!$T$1,ZScoreCalcs!$T$2)</f>
        <v>6.3476225036754236E-2</v>
      </c>
      <c r="I23">
        <f>STANDARDIZE(RawData!I23,ZScoreCalcs!$W$1,ZScoreCalcs!$W$2)</f>
        <v>-0.4365137982082386</v>
      </c>
      <c r="J23">
        <f>STANDARDIZE(RawData!J23,ZScoreCalcs!$Z$1,ZScoreCalcs!$Z$2)</f>
        <v>-0.31314144109010367</v>
      </c>
      <c r="K23">
        <f t="shared" si="1"/>
        <v>4.1081871476113783</v>
      </c>
    </row>
    <row r="24" spans="1:11" x14ac:dyDescent="0.3">
      <c r="A24" t="s">
        <v>191</v>
      </c>
      <c r="B24">
        <f>STANDARDIZE(RawData!B24,ZScoreCalcs!$B$1,ZScoreCalcs!$B$2)*2</f>
        <v>-0.735747790778713</v>
      </c>
      <c r="C24">
        <f>STANDARDIZE(RawData!C24,ZScoreCalcs!$E$1,ZScoreCalcs!$E$2)</f>
        <v>-3.8059810087656479E-2</v>
      </c>
      <c r="D24">
        <f>STANDARDIZE(RawData!D24,ZScoreCalcs!$H$1,ZScoreCalcs!$H$2)</f>
        <v>-1.1890043490100419</v>
      </c>
      <c r="E24">
        <f>STANDARDIZE(RawData!E24,ZScoreCalcs!$K$1,ZScoreCalcs!$K$2)</f>
        <v>-0.49761174751103859</v>
      </c>
      <c r="F24">
        <f>STANDARDIZE(RawData!F24,ZScoreCalcs!$N$1,ZScoreCalcs!$N$2)</f>
        <v>0.82483439622110988</v>
      </c>
      <c r="G24">
        <f>STANDARDIZE(RawData!G24,ZScoreCalcs!$Q$1,ZScoreCalcs!$Q$2)</f>
        <v>-0.26107243868894631</v>
      </c>
      <c r="H24">
        <f>STANDARDIZE(RawData!H24,ZScoreCalcs!$T$1,ZScoreCalcs!$T$2)</f>
        <v>-0.81813801158483157</v>
      </c>
      <c r="I24">
        <f>STANDARDIZE(RawData!I24,ZScoreCalcs!$W$1,ZScoreCalcs!$W$2)</f>
        <v>0.4804152495875515</v>
      </c>
      <c r="J24">
        <f>STANDARDIZE(RawData!J24,ZScoreCalcs!$Z$1,ZScoreCalcs!$Z$2)</f>
        <v>0.42616055324179164</v>
      </c>
      <c r="K24">
        <f t="shared" si="1"/>
        <v>-1.8082239486107754</v>
      </c>
    </row>
    <row r="25" spans="1:11" x14ac:dyDescent="0.3">
      <c r="A25" t="s">
        <v>192</v>
      </c>
      <c r="B25">
        <f>STANDARDIZE(RawData!B25,ZScoreCalcs!$B$1,ZScoreCalcs!$B$2)*2</f>
        <v>0.44695478764618984</v>
      </c>
      <c r="C25">
        <f>STANDARDIZE(RawData!C25,ZScoreCalcs!$E$1,ZScoreCalcs!$E$2)</f>
        <v>0.54340951069577714</v>
      </c>
      <c r="D25">
        <f>STANDARDIZE(RawData!D25,ZScoreCalcs!$H$1,ZScoreCalcs!$H$2)</f>
        <v>0.90568690647249506</v>
      </c>
      <c r="E25">
        <f>STANDARDIZE(RawData!E25,ZScoreCalcs!$K$1,ZScoreCalcs!$K$2)</f>
        <v>-0.34771842998871616</v>
      </c>
      <c r="F25">
        <f>STANDARDIZE(RawData!F25,ZScoreCalcs!$N$1,ZScoreCalcs!$N$2)</f>
        <v>-1.2520447352871096</v>
      </c>
      <c r="G25">
        <f>STANDARDIZE(RawData!G25,ZScoreCalcs!$Q$1,ZScoreCalcs!$Q$2)</f>
        <v>-0.32552994637064048</v>
      </c>
      <c r="H25">
        <f>STANDARDIZE(RawData!H25,ZScoreCalcs!$T$1,ZScoreCalcs!$T$2)</f>
        <v>6.3476225036754236E-2</v>
      </c>
      <c r="I25">
        <f>STANDARDIZE(RawData!I25,ZScoreCalcs!$W$1,ZScoreCalcs!$W$2)</f>
        <v>-0.89497832210613382</v>
      </c>
      <c r="J25">
        <f>STANDARDIZE(RawData!J25,ZScoreCalcs!$Z$1,ZScoreCalcs!$Z$2)</f>
        <v>-0.72715055791596517</v>
      </c>
      <c r="K25">
        <f t="shared" si="1"/>
        <v>-1.587894561817349</v>
      </c>
    </row>
    <row r="26" spans="1:11" x14ac:dyDescent="0.3">
      <c r="A26" t="s">
        <v>193</v>
      </c>
      <c r="B26">
        <f>STANDARDIZE(RawData!B26,ZScoreCalcs!$B$1,ZScoreCalcs!$B$2)*2</f>
        <v>0.9377361297136666</v>
      </c>
      <c r="C26">
        <f>STANDARDIZE(RawData!C26,ZScoreCalcs!$E$1,ZScoreCalcs!$E$2)</f>
        <v>-0.78234054069045489</v>
      </c>
      <c r="D26">
        <f>STANDARDIZE(RawData!D26,ZScoreCalcs!$H$1,ZScoreCalcs!$H$2)</f>
        <v>1.6618193596710695</v>
      </c>
      <c r="E26">
        <f>STANDARDIZE(RawData!E26,ZScoreCalcs!$K$1,ZScoreCalcs!$K$2)</f>
        <v>-1.3594983232643936</v>
      </c>
      <c r="F26">
        <f>STANDARDIZE(RawData!F26,ZScoreCalcs!$N$1,ZScoreCalcs!$N$2)</f>
        <v>-0.1600773568652622</v>
      </c>
      <c r="G26">
        <f>STANDARDIZE(RawData!G26,ZScoreCalcs!$Q$1,ZScoreCalcs!$Q$2)</f>
        <v>-0.6478174847791115</v>
      </c>
      <c r="H26">
        <f>STANDARDIZE(RawData!H26,ZScoreCalcs!$T$1,ZScoreCalcs!$T$2)</f>
        <v>-1.8760750955307348</v>
      </c>
      <c r="I26">
        <f>STANDARDIZE(RawData!I26,ZScoreCalcs!$W$1,ZScoreCalcs!$W$2)</f>
        <v>0.32759374162158666</v>
      </c>
      <c r="J26">
        <f>STANDARDIZE(RawData!J26,ZScoreCalcs!$Z$1,ZScoreCalcs!$Z$2)</f>
        <v>1.6386158239461004</v>
      </c>
      <c r="K26">
        <f t="shared" si="1"/>
        <v>-0.26004374617753401</v>
      </c>
    </row>
    <row r="27" spans="1:11" x14ac:dyDescent="0.3">
      <c r="A27" t="s">
        <v>194</v>
      </c>
      <c r="B27">
        <f>STANDARDIZE(RawData!B27,ZScoreCalcs!$B$1,ZScoreCalcs!$B$2)*2</f>
        <v>-3.0166741920267399</v>
      </c>
      <c r="C27">
        <f>STANDARDIZE(RawData!C27,ZScoreCalcs!$E$1,ZScoreCalcs!$E$2)</f>
        <v>0.70622092051513929</v>
      </c>
      <c r="D27">
        <f>STANDARDIZE(RawData!D27,ZScoreCalcs!$H$1,ZScoreCalcs!$H$2)</f>
        <v>1.7844354331627297</v>
      </c>
      <c r="E27">
        <f>STANDARDIZE(RawData!E27,ZScoreCalcs!$K$1,ZScoreCalcs!$K$2)</f>
        <v>-1.0878166852551836</v>
      </c>
      <c r="F27">
        <f>STANDARDIZE(RawData!F27,ZScoreCalcs!$N$1,ZScoreCalcs!$N$2)</f>
        <v>-0.48124423287168805</v>
      </c>
      <c r="G27">
        <f>STANDARDIZE(RawData!G27,ZScoreCalcs!$Q$1,ZScoreCalcs!$Q$2)</f>
        <v>-0.49741663352182497</v>
      </c>
      <c r="H27">
        <f>STANDARDIZE(RawData!H27,ZScoreCalcs!$T$1,ZScoreCalcs!$T$2)</f>
        <v>-0.64181516426051466</v>
      </c>
      <c r="I27">
        <f>STANDARDIZE(RawData!I27,ZScoreCalcs!$W$1,ZScoreCalcs!$W$2)</f>
        <v>0.32759374162158666</v>
      </c>
      <c r="J27">
        <f>STANDARDIZE(RawData!J27,ZScoreCalcs!$Z$1,ZScoreCalcs!$Z$2)</f>
        <v>-1.2003038342883781</v>
      </c>
      <c r="K27">
        <f t="shared" si="1"/>
        <v>-4.107020646924874</v>
      </c>
    </row>
    <row r="28" spans="1:11" x14ac:dyDescent="0.3">
      <c r="A28" t="s">
        <v>195</v>
      </c>
      <c r="B28">
        <f>STANDARDIZE(RawData!B28,ZScoreCalcs!$B$1,ZScoreCalcs!$B$2)*2</f>
        <v>-1.3713498567349534</v>
      </c>
      <c r="C28">
        <f>STANDARDIZE(RawData!C28,ZScoreCalcs!$E$1,ZScoreCalcs!$E$2)</f>
        <v>-3.8059810087656479E-2</v>
      </c>
      <c r="D28">
        <f>STANDARDIZE(RawData!D28,ZScoreCalcs!$H$1,ZScoreCalcs!$H$2)</f>
        <v>-1.720340667473905</v>
      </c>
      <c r="E28">
        <f>STANDARDIZE(RawData!E28,ZScoreCalcs!$K$1,ZScoreCalcs!$K$2)</f>
        <v>1.8351030064301062</v>
      </c>
      <c r="F28">
        <f>STANDARDIZE(RawData!F28,ZScoreCalcs!$N$1,ZScoreCalcs!$N$2)</f>
        <v>1.531401523435246</v>
      </c>
      <c r="G28">
        <f>STANDARDIZE(RawData!G28,ZScoreCalcs!$Q$1,ZScoreCalcs!$Q$2)</f>
        <v>-0.90564751550588829</v>
      </c>
      <c r="H28">
        <f>STANDARDIZE(RawData!H28,ZScoreCalcs!$T$1,ZScoreCalcs!$T$2)</f>
        <v>-1.5234294008821005</v>
      </c>
      <c r="I28">
        <f>STANDARDIZE(RawData!I28,ZScoreCalcs!$W$1,ZScoreCalcs!$W$2)</f>
        <v>2.6199163611110623</v>
      </c>
      <c r="J28">
        <f>STANDARDIZE(RawData!J28,ZScoreCalcs!$Z$1,ZScoreCalcs!$Z$2)</f>
        <v>1.1950346273469632</v>
      </c>
      <c r="K28">
        <f t="shared" si="1"/>
        <v>1.6226282676388737</v>
      </c>
    </row>
    <row r="29" spans="1:11" x14ac:dyDescent="0.3">
      <c r="A29" t="s">
        <v>196</v>
      </c>
      <c r="B29">
        <f>STANDARDIZE(RawData!B29,ZScoreCalcs!$B$1,ZScoreCalcs!$B$2)*2</f>
        <v>-1.870176794574028</v>
      </c>
      <c r="C29">
        <f>STANDARDIZE(RawData!C29,ZScoreCalcs!$E$1,ZScoreCalcs!$E$2)</f>
        <v>0.54340951069577714</v>
      </c>
      <c r="D29">
        <f>STANDARDIZE(RawData!D29,ZScoreCalcs!$H$1,ZScoreCalcs!$H$2)</f>
        <v>0.78307083298083424</v>
      </c>
      <c r="E29">
        <f>STANDARDIZE(RawData!E29,ZScoreCalcs!$K$1,ZScoreCalcs!$K$2)</f>
        <v>-1.2096050057420709</v>
      </c>
      <c r="F29">
        <f>STANDARDIZE(RawData!F29,ZScoreCalcs!$N$1,ZScoreCalcs!$N$2)</f>
        <v>0.31096739461082867</v>
      </c>
      <c r="G29">
        <f>STANDARDIZE(RawData!G29,ZScoreCalcs!$Q$1,ZScoreCalcs!$Q$2)</f>
        <v>-0.66930332067300968</v>
      </c>
      <c r="H29">
        <f>STANDARDIZE(RawData!H29,ZScoreCalcs!$T$1,ZScoreCalcs!$T$2)</f>
        <v>0.41612191968538853</v>
      </c>
      <c r="I29">
        <f>STANDARDIZE(RawData!I29,ZScoreCalcs!$W$1,ZScoreCalcs!$W$2)</f>
        <v>-0.51292455219122124</v>
      </c>
      <c r="J29">
        <f>STANDARDIZE(RawData!J29,ZScoreCalcs!$Z$1,ZScoreCalcs!$Z$2)</f>
        <v>-0.25399728154355222</v>
      </c>
      <c r="K29">
        <f t="shared" si="1"/>
        <v>-2.4624372967510535</v>
      </c>
    </row>
    <row r="30" spans="1:11" x14ac:dyDescent="0.3">
      <c r="A30" t="s">
        <v>21</v>
      </c>
      <c r="B30">
        <f>STANDARDIZE(RawData!B30,ZScoreCalcs!$B$1,ZScoreCalcs!$B$2)*2</f>
        <v>1.9555039948208108</v>
      </c>
      <c r="C30">
        <f>STANDARDIZE(RawData!C30,ZScoreCalcs!$E$1,ZScoreCalcs!$E$2)</f>
        <v>0.56666828352711462</v>
      </c>
      <c r="D30">
        <f>STANDARDIZE(RawData!D30,ZScoreCalcs!$H$1,ZScoreCalcs!$H$2)</f>
        <v>0.12400943796315801</v>
      </c>
      <c r="E30">
        <f>STANDARDIZE(RawData!E30,ZScoreCalcs!$K$1,ZScoreCalcs!$K$2)</f>
        <v>0.66406146328696125</v>
      </c>
      <c r="F30">
        <f>STANDARDIZE(RawData!F30,ZScoreCalcs!$N$1,ZScoreCalcs!$N$2)</f>
        <v>-0.6311221083413534</v>
      </c>
      <c r="G30">
        <f>STANDARDIZE(RawData!G30,ZScoreCalcs!$Q$1,ZScoreCalcs!$Q$2)</f>
        <v>1.1569927303083261</v>
      </c>
      <c r="H30">
        <f>STANDARDIZE(RawData!H30,ZScoreCalcs!$T$1,ZScoreCalcs!$T$2)</f>
        <v>2.8846417822258292</v>
      </c>
      <c r="I30">
        <f>STANDARDIZE(RawData!I30,ZScoreCalcs!$W$1,ZScoreCalcs!$W$2)</f>
        <v>-0.13087078227630858</v>
      </c>
      <c r="J30">
        <f>STANDARDIZE(RawData!J30,ZScoreCalcs!$Z$1,ZScoreCalcs!$Z$2)</f>
        <v>1.0471742284805841</v>
      </c>
      <c r="K30">
        <f t="shared" si="1"/>
        <v>7.6370590299951226</v>
      </c>
    </row>
    <row r="31" spans="1:11" x14ac:dyDescent="0.3">
      <c r="A31" t="s">
        <v>169</v>
      </c>
      <c r="B31">
        <f>STANDARDIZE(RawData!B31,ZScoreCalcs!$B$1,ZScoreCalcs!$B$2)*2</f>
        <v>1.3641527056083593</v>
      </c>
      <c r="C31">
        <f>STANDARDIZE(RawData!C31,ZScoreCalcs!$E$1,ZScoreCalcs!$E$2)</f>
        <v>-3.8059810087656479E-2</v>
      </c>
      <c r="D31">
        <f>STANDARDIZE(RawData!D31,ZScoreCalcs!$H$1,ZScoreCalcs!$H$2)</f>
        <v>0.44076762781661483</v>
      </c>
      <c r="E31">
        <f>STANDARDIZE(RawData!E31,ZScoreCalcs!$K$1,ZScoreCalcs!$K$2)</f>
        <v>-0.90045003835228055</v>
      </c>
      <c r="F31">
        <f>STANDARDIZE(RawData!F31,ZScoreCalcs!$N$1,ZScoreCalcs!$N$2)</f>
        <v>-0.90946673421358903</v>
      </c>
      <c r="G31">
        <f>STANDARDIZE(RawData!G31,ZScoreCalcs!$Q$1,ZScoreCalcs!$Q$2)</f>
        <v>0.36201680223409766</v>
      </c>
      <c r="H31">
        <f>STANDARDIZE(RawData!H31,ZScoreCalcs!$T$1,ZScoreCalcs!$T$2)</f>
        <v>0.23979907236107117</v>
      </c>
      <c r="I31">
        <f>STANDARDIZE(RawData!I31,ZScoreCalcs!$W$1,ZScoreCalcs!$W$2)</f>
        <v>-0.74215681414016887</v>
      </c>
      <c r="J31">
        <f>STANDARDIZE(RawData!J31,ZScoreCalcs!$Z$1,ZScoreCalcs!$Z$2)</f>
        <v>0.18958391505558495</v>
      </c>
      <c r="K31">
        <f t="shared" si="1"/>
        <v>6.1867262820329005E-3</v>
      </c>
    </row>
    <row r="32" spans="1:11" x14ac:dyDescent="0.3">
      <c r="A32" t="s">
        <v>22</v>
      </c>
      <c r="B32">
        <f>STANDARDIZE(RawData!B32,ZScoreCalcs!$B$1,ZScoreCalcs!$B$2)*2</f>
        <v>2.5267412946042676</v>
      </c>
      <c r="C32">
        <f>STANDARDIZE(RawData!C32,ZScoreCalcs!$E$1,ZScoreCalcs!$E$2)</f>
        <v>1.1016200586478759</v>
      </c>
      <c r="D32">
        <f>STANDARDIZE(RawData!D32,ZScoreCalcs!$H$1,ZScoreCalcs!$H$2)</f>
        <v>0.57871071049473322</v>
      </c>
      <c r="E32">
        <f>STANDARDIZE(RawData!E32,ZScoreCalcs!$K$1,ZScoreCalcs!$K$2)</f>
        <v>-8.5405124324651721E-2</v>
      </c>
      <c r="F32">
        <f>STANDARDIZE(RawData!F32,ZScoreCalcs!$N$1,ZScoreCalcs!$N$2)</f>
        <v>-0.8238222339452087</v>
      </c>
      <c r="G32">
        <f>STANDARDIZE(RawData!G32,ZScoreCalcs!$Q$1,ZScoreCalcs!$Q$2)</f>
        <v>-0.84119000782419417</v>
      </c>
      <c r="H32">
        <f>STANDARDIZE(RawData!H32,ZScoreCalcs!$T$1,ZScoreCalcs!$T$2)</f>
        <v>-0.81813801158483157</v>
      </c>
      <c r="I32">
        <f>STANDARDIZE(RawData!I32,ZScoreCalcs!$W$1,ZScoreCalcs!$W$2)</f>
        <v>-1.047799830072099</v>
      </c>
      <c r="J32">
        <f>STANDARDIZE(RawData!J32,ZScoreCalcs!$Z$1,ZScoreCalcs!$Z$2)</f>
        <v>-0.72715055791596517</v>
      </c>
      <c r="K32">
        <f t="shared" si="1"/>
        <v>-0.13643370192007409</v>
      </c>
    </row>
    <row r="33" spans="1:11" x14ac:dyDescent="0.3">
      <c r="A33" t="s">
        <v>23</v>
      </c>
      <c r="B33">
        <f>STANDARDIZE(RawData!B33,ZScoreCalcs!$B$1,ZScoreCalcs!$B$2)*2</f>
        <v>0.11708536101067274</v>
      </c>
      <c r="C33">
        <f>STANDARDIZE(RawData!C33,ZScoreCalcs!$E$1,ZScoreCalcs!$E$2)</f>
        <v>7.8234054069030765E-2</v>
      </c>
      <c r="D33">
        <f>STANDARDIZE(RawData!D33,ZScoreCalcs!$H$1,ZScoreCalcs!$H$2)</f>
        <v>0.12400943796315801</v>
      </c>
      <c r="E33">
        <f>STANDARDIZE(RawData!E33,ZScoreCalcs!$K$1,ZScoreCalcs!$K$2)</f>
        <v>0.57974647218065467</v>
      </c>
      <c r="F33">
        <f>STANDARDIZE(RawData!F33,ZScoreCalcs!$N$1,ZScoreCalcs!$N$2)</f>
        <v>-0.65253323340844838</v>
      </c>
      <c r="G33">
        <f>STANDARDIZE(RawData!G33,ZScoreCalcs!$Q$1,ZScoreCalcs!$Q$2)</f>
        <v>1.0173347969979885</v>
      </c>
      <c r="H33">
        <f>STANDARDIZE(RawData!H33,ZScoreCalcs!$T$1,ZScoreCalcs!$T$2)</f>
        <v>-0.64181516426051466</v>
      </c>
      <c r="I33">
        <f>STANDARDIZE(RawData!I33,ZScoreCalcs!$W$1,ZScoreCalcs!$W$2)</f>
        <v>-0.81856756812315146</v>
      </c>
      <c r="J33">
        <f>STANDARDIZE(RawData!J33,ZScoreCalcs!$Z$1,ZScoreCalcs!$Z$2)</f>
        <v>0.39658847346851595</v>
      </c>
      <c r="K33">
        <f t="shared" si="1"/>
        <v>0.20008262989790609</v>
      </c>
    </row>
    <row r="34" spans="1:11" x14ac:dyDescent="0.3">
      <c r="A34" t="s">
        <v>197</v>
      </c>
      <c r="B34">
        <f>STANDARDIZE(RawData!B34,ZScoreCalcs!$B$1,ZScoreCalcs!$B$2)*2</f>
        <v>-2.7270327442492128</v>
      </c>
      <c r="C34">
        <f>STANDARDIZE(RawData!C34,ZScoreCalcs!$E$1,ZScoreCalcs!$E$2)</f>
        <v>-1.4801037256319031E-2</v>
      </c>
      <c r="D34">
        <f>STANDARDIZE(RawData!D34,ZScoreCalcs!$H$1,ZScoreCalcs!$H$2)</f>
        <v>-1.2452033826937197</v>
      </c>
      <c r="E34">
        <f>STANDARDIZE(RawData!E34,ZScoreCalcs!$K$1,ZScoreCalcs!$K$2)</f>
        <v>0.19564484602970333</v>
      </c>
      <c r="F34">
        <f>STANDARDIZE(RawData!F34,ZScoreCalcs!$N$1,ZScoreCalcs!$N$2)</f>
        <v>1.0389456468920604</v>
      </c>
      <c r="G34">
        <f>STANDARDIZE(RawData!G34,ZScoreCalcs!$Q$1,ZScoreCalcs!$Q$2)</f>
        <v>-0.44370204378707978</v>
      </c>
      <c r="H34">
        <f>STANDARDIZE(RawData!H34,ZScoreCalcs!$T$1,ZScoreCalcs!$T$2)</f>
        <v>-0.64181516426051466</v>
      </c>
      <c r="I34">
        <f>STANDARDIZE(RawData!I34,ZScoreCalcs!$W$1,ZScoreCalcs!$W$2)</f>
        <v>-0.13087078227630858</v>
      </c>
      <c r="J34">
        <f>STANDARDIZE(RawData!J34,ZScoreCalcs!$Z$1,ZScoreCalcs!$Z$2)</f>
        <v>0.21915599482886117</v>
      </c>
      <c r="K34">
        <f t="shared" si="1"/>
        <v>-3.7496786667725295</v>
      </c>
    </row>
    <row r="35" spans="1:11" x14ac:dyDescent="0.3">
      <c r="A35" t="s">
        <v>24</v>
      </c>
      <c r="B35">
        <f>STANDARDIZE(RawData!B35,ZScoreCalcs!$B$1,ZScoreCalcs!$B$2)*2</f>
        <v>-1.6207633256544907</v>
      </c>
      <c r="C35">
        <f>STANDARDIZE(RawData!C35,ZScoreCalcs!$E$1,ZScoreCalcs!$E$2)</f>
        <v>-1.4335861799679035</v>
      </c>
      <c r="D35">
        <f>STANDARDIZE(RawData!D35,ZScoreCalcs!$H$1,ZScoreCalcs!$H$2)</f>
        <v>-7.5241681460790522E-2</v>
      </c>
      <c r="E35">
        <f>STANDARDIZE(RawData!E35,ZScoreCalcs!$K$1,ZScoreCalcs!$K$2)</f>
        <v>-1.1159216822906193</v>
      </c>
      <c r="F35">
        <f>STANDARDIZE(RawData!F35,ZScoreCalcs!$N$1,ZScoreCalcs!$N$2)</f>
        <v>-1.1878113600858244</v>
      </c>
      <c r="G35">
        <f>STANDARDIZE(RawData!G35,ZScoreCalcs!$Q$1,ZScoreCalcs!$Q$2)</f>
        <v>-0.48667371557487599</v>
      </c>
      <c r="H35">
        <f>STANDARDIZE(RawData!H35,ZScoreCalcs!$T$1,ZScoreCalcs!$T$2)</f>
        <v>0.41612191968538853</v>
      </c>
      <c r="I35">
        <f>STANDARDIZE(RawData!I35,ZScoreCalcs!$W$1,ZScoreCalcs!$W$2)</f>
        <v>-0.89497832210613382</v>
      </c>
      <c r="J35">
        <f>STANDARDIZE(RawData!J35,ZScoreCalcs!$Z$1,ZScoreCalcs!$Z$2)</f>
        <v>0.21915599482886117</v>
      </c>
      <c r="K35">
        <f t="shared" si="1"/>
        <v>-6.1796983526263887</v>
      </c>
    </row>
    <row r="36" spans="1:11" x14ac:dyDescent="0.3">
      <c r="A36" t="s">
        <v>198</v>
      </c>
      <c r="B36">
        <f>STANDARDIZE(RawData!B36,ZScoreCalcs!$B$1,ZScoreCalcs!$B$2)*2</f>
        <v>-2.5258928499592632</v>
      </c>
      <c r="C36">
        <f>STANDARDIZE(RawData!C36,ZScoreCalcs!$E$1,ZScoreCalcs!$E$2)</f>
        <v>-0.5497528123770804</v>
      </c>
      <c r="D36">
        <f>STANDARDIZE(RawData!D36,ZScoreCalcs!$H$1,ZScoreCalcs!$H$2)</f>
        <v>4.2265388968717475E-2</v>
      </c>
      <c r="E36">
        <f>STANDARDIZE(RawData!E36,ZScoreCalcs!$K$1,ZScoreCalcs!$K$2)</f>
        <v>0.32680149886173515</v>
      </c>
      <c r="F36">
        <f>STANDARDIZE(RawData!F36,ZScoreCalcs!$N$1,ZScoreCalcs!$N$2)</f>
        <v>-0.67394435847554335</v>
      </c>
      <c r="G36">
        <f>STANDARDIZE(RawData!G36,ZScoreCalcs!$Q$1,ZScoreCalcs!$Q$2)</f>
        <v>-0.79821833603639802</v>
      </c>
      <c r="H36">
        <f>STANDARDIZE(RawData!H36,ZScoreCalcs!$T$1,ZScoreCalcs!$T$2)</f>
        <v>2.8846417822258292</v>
      </c>
      <c r="I36">
        <f>STANDARDIZE(RawData!I36,ZScoreCalcs!$W$1,ZScoreCalcs!$W$2)</f>
        <v>-0.51292455219122124</v>
      </c>
      <c r="J36">
        <f>STANDARDIZE(RawData!J36,ZScoreCalcs!$Z$1,ZScoreCalcs!$Z$2)</f>
        <v>-0.13570896245044889</v>
      </c>
      <c r="K36">
        <f t="shared" si="1"/>
        <v>-1.9427332014336729</v>
      </c>
    </row>
    <row r="37" spans="1:11" x14ac:dyDescent="0.3">
      <c r="A37" t="s">
        <v>25</v>
      </c>
      <c r="B37">
        <f>STANDARDIZE(RawData!B37,ZScoreCalcs!$B$1,ZScoreCalcs!$B$2)*2</f>
        <v>-1.6086949319970938</v>
      </c>
      <c r="C37">
        <f>STANDARDIZE(RawData!C37,ZScoreCalcs!$E$1,ZScoreCalcs!$E$2)</f>
        <v>0.47363319220176486</v>
      </c>
      <c r="D37">
        <f>STANDARDIZE(RawData!D37,ZScoreCalcs!$H$1,ZScoreCalcs!$H$2)</f>
        <v>-0.10078669677155319</v>
      </c>
      <c r="E37">
        <f>STANDARDIZE(RawData!E37,ZScoreCalcs!$K$1,ZScoreCalcs!$K$2)</f>
        <v>-0.75992505317510306</v>
      </c>
      <c r="F37">
        <f>STANDARDIZE(RawData!F37,ZScoreCalcs!$N$1,ZScoreCalcs!$N$2)</f>
        <v>-0.78099998381101854</v>
      </c>
      <c r="G37">
        <f>STANDARDIZE(RawData!G37,ZScoreCalcs!$Q$1,ZScoreCalcs!$Q$2)</f>
        <v>0.14715844329511701</v>
      </c>
      <c r="H37">
        <f>STANDARDIZE(RawData!H37,ZScoreCalcs!$T$1,ZScoreCalcs!$T$2)</f>
        <v>-0.28916946961188045</v>
      </c>
      <c r="I37">
        <f>STANDARDIZE(RawData!I37,ZScoreCalcs!$W$1,ZScoreCalcs!$W$2)</f>
        <v>-0.66574606015718618</v>
      </c>
      <c r="J37">
        <f>STANDARDIZE(RawData!J37,ZScoreCalcs!$Z$1,ZScoreCalcs!$Z$2)</f>
        <v>-0.49057391972975845</v>
      </c>
      <c r="K37">
        <f t="shared" si="1"/>
        <v>-4.0751044797567113</v>
      </c>
    </row>
    <row r="38" spans="1:11" x14ac:dyDescent="0.3">
      <c r="A38" t="s">
        <v>26</v>
      </c>
      <c r="B38">
        <f>STANDARDIZE(RawData!B38,ZScoreCalcs!$B$1,ZScoreCalcs!$B$2)*2</f>
        <v>2.0681423356231825</v>
      </c>
      <c r="C38">
        <f>STANDARDIZE(RawData!C38,ZScoreCalcs!$E$1,ZScoreCalcs!$E$2)</f>
        <v>-0.61952913087109274</v>
      </c>
      <c r="D38">
        <f>STANDARDIZE(RawData!D38,ZScoreCalcs!$H$1,ZScoreCalcs!$H$2)</f>
        <v>1.1611370595802554E-2</v>
      </c>
      <c r="E38">
        <f>STANDARDIZE(RawData!E38,ZScoreCalcs!$K$1,ZScoreCalcs!$K$2)</f>
        <v>-0.32898176529842582</v>
      </c>
      <c r="F38">
        <f>STANDARDIZE(RawData!F38,ZScoreCalcs!$N$1,ZScoreCalcs!$N$2)</f>
        <v>-0.80241110887811373</v>
      </c>
      <c r="G38">
        <f>STANDARDIZE(RawData!G38,ZScoreCalcs!$Q$1,ZScoreCalcs!$Q$2)</f>
        <v>-0.60484581299131535</v>
      </c>
      <c r="H38">
        <f>STANDARDIZE(RawData!H38,ZScoreCalcs!$T$1,ZScoreCalcs!$T$2)</f>
        <v>6.3476225036754236E-2</v>
      </c>
      <c r="I38">
        <f>STANDARDIZE(RawData!I38,ZScoreCalcs!$W$1,ZScoreCalcs!$W$2)</f>
        <v>-0.74215681414016887</v>
      </c>
      <c r="J38">
        <f>STANDARDIZE(RawData!J38,ZScoreCalcs!$Z$1,ZScoreCalcs!$Z$2)</f>
        <v>7.1295595962482111E-2</v>
      </c>
      <c r="K38">
        <f t="shared" si="1"/>
        <v>-0.88339910496089513</v>
      </c>
    </row>
    <row r="39" spans="1:11" x14ac:dyDescent="0.3">
      <c r="A39" t="s">
        <v>27</v>
      </c>
      <c r="B39">
        <f>STANDARDIZE(RawData!B39,ZScoreCalcs!$B$1,ZScoreCalcs!$B$2)*2</f>
        <v>1.2716283542349827</v>
      </c>
      <c r="C39">
        <f>STANDARDIZE(RawData!C39,ZScoreCalcs!$E$1,ZScoreCalcs!$E$2)</f>
        <v>0.10149282690036822</v>
      </c>
      <c r="D39">
        <f>STANDARDIZE(RawData!D39,ZScoreCalcs!$H$1,ZScoreCalcs!$H$2)</f>
        <v>0.21086249001975108</v>
      </c>
      <c r="E39">
        <f>STANDARDIZE(RawData!E39,ZScoreCalcs!$K$1,ZScoreCalcs!$K$2)</f>
        <v>0.373643160587461</v>
      </c>
      <c r="F39">
        <f>STANDARDIZE(RawData!F39,ZScoreCalcs!$N$1,ZScoreCalcs!$N$2)</f>
        <v>-0.26713298220073739</v>
      </c>
      <c r="G39">
        <f>STANDARDIZE(RawData!G39,ZScoreCalcs!$Q$1,ZScoreCalcs!$Q$2)</f>
        <v>-0.69078915656690765</v>
      </c>
      <c r="H39">
        <f>STANDARDIZE(RawData!H39,ZScoreCalcs!$T$1,ZScoreCalcs!$T$2)</f>
        <v>6.3476225036754236E-2</v>
      </c>
      <c r="I39">
        <f>STANDARDIZE(RawData!I39,ZScoreCalcs!$W$1,ZScoreCalcs!$W$2)</f>
        <v>-0.51292455219122124</v>
      </c>
      <c r="J39">
        <f>STANDARDIZE(RawData!J39,ZScoreCalcs!$Z$1,ZScoreCalcs!$Z$2)</f>
        <v>-0.16528104222372461</v>
      </c>
      <c r="K39">
        <f t="shared" si="1"/>
        <v>0.38497532359672659</v>
      </c>
    </row>
    <row r="40" spans="1:11" x14ac:dyDescent="0.3">
      <c r="A40" t="s">
        <v>199</v>
      </c>
      <c r="B40">
        <f>STANDARDIZE(RawData!B40,ZScoreCalcs!$B$1,ZScoreCalcs!$B$2)*2</f>
        <v>-0.41794675780059282</v>
      </c>
      <c r="C40">
        <f>STANDARDIZE(RawData!C40,ZScoreCalcs!$E$1,ZScoreCalcs!$E$2)</f>
        <v>1.3342077869612505</v>
      </c>
      <c r="D40">
        <f>STANDARDIZE(RawData!D40,ZScoreCalcs!$H$1,ZScoreCalcs!$H$2)</f>
        <v>0.89546890034819004</v>
      </c>
      <c r="E40">
        <f>STANDARDIZE(RawData!E40,ZScoreCalcs!$K$1,ZScoreCalcs!$K$2)</f>
        <v>-1.5000233084415708</v>
      </c>
      <c r="F40">
        <f>STANDARDIZE(RawData!F40,ZScoreCalcs!$N$1,ZScoreCalcs!$N$2)</f>
        <v>-1.1021668598174443</v>
      </c>
      <c r="G40">
        <f>STANDARDIZE(RawData!G40,ZScoreCalcs!$Q$1,ZScoreCalcs!$Q$2)</f>
        <v>-0.70153207451385668</v>
      </c>
      <c r="H40">
        <f>STANDARDIZE(RawData!H40,ZScoreCalcs!$T$1,ZScoreCalcs!$T$2)</f>
        <v>-0.28916946961188045</v>
      </c>
      <c r="I40">
        <f>STANDARDIZE(RawData!I40,ZScoreCalcs!$W$1,ZScoreCalcs!$W$2)</f>
        <v>-0.74215681414016887</v>
      </c>
      <c r="J40">
        <f>STANDARDIZE(RawData!J40,ZScoreCalcs!$Z$1,ZScoreCalcs!$Z$2)</f>
        <v>-1.4664525522478604</v>
      </c>
      <c r="K40">
        <f t="shared" si="1"/>
        <v>-3.9897711492639338</v>
      </c>
    </row>
    <row r="41" spans="1:11" x14ac:dyDescent="0.3">
      <c r="A41" t="s">
        <v>200</v>
      </c>
      <c r="B41">
        <f>STANDARDIZE(RawData!B41,ZScoreCalcs!$B$1,ZScoreCalcs!$B$2)*2</f>
        <v>-3.1252897349433129</v>
      </c>
      <c r="C41">
        <f>STANDARDIZE(RawData!C41,ZScoreCalcs!$E$1,ZScoreCalcs!$E$2)</f>
        <v>-0.71256422219644255</v>
      </c>
      <c r="D41">
        <f>STANDARDIZE(RawData!D41,ZScoreCalcs!$H$1,ZScoreCalcs!$H$2)</f>
        <v>1.6720373657955086E-2</v>
      </c>
      <c r="E41">
        <f>STANDARDIZE(RawData!E41,ZScoreCalcs!$K$1,ZScoreCalcs!$K$2)</f>
        <v>0.46732648403891269</v>
      </c>
      <c r="F41">
        <f>STANDARDIZE(RawData!F41,ZScoreCalcs!$N$1,ZScoreCalcs!$N$2)</f>
        <v>5.4033893805688273E-2</v>
      </c>
      <c r="G41">
        <f>STANDARDIZE(RawData!G41,ZScoreCalcs!$Q$1,ZScoreCalcs!$Q$2)</f>
        <v>-0.52964538736267219</v>
      </c>
      <c r="H41">
        <f>STANDARDIZE(RawData!H41,ZScoreCalcs!$T$1,ZScoreCalcs!$T$2)</f>
        <v>0.41612191968538853</v>
      </c>
      <c r="I41">
        <f>STANDARDIZE(RawData!I41,ZScoreCalcs!$W$1,ZScoreCalcs!$W$2)</f>
        <v>-0.81856756812315146</v>
      </c>
      <c r="J41">
        <f>STANDARDIZE(RawData!J41,ZScoreCalcs!$Z$1,ZScoreCalcs!$Z$2)</f>
        <v>-0.34271352086337936</v>
      </c>
      <c r="K41">
        <f t="shared" si="1"/>
        <v>-4.5745777623010131</v>
      </c>
    </row>
    <row r="42" spans="1:11" x14ac:dyDescent="0.3">
      <c r="A42" t="s">
        <v>28</v>
      </c>
      <c r="B42">
        <f>STANDARDIZE(RawData!B42,ZScoreCalcs!$B$1,ZScoreCalcs!$B$2)*2</f>
        <v>1.3199019288645706</v>
      </c>
      <c r="C42">
        <f>STANDARDIZE(RawData!C42,ZScoreCalcs!$E$1,ZScoreCalcs!$E$2)</f>
        <v>0.75273846617781426</v>
      </c>
      <c r="D42">
        <f>STANDARDIZE(RawData!D42,ZScoreCalcs!$H$1,ZScoreCalcs!$H$2)</f>
        <v>-0.62701401217326369</v>
      </c>
      <c r="E42">
        <f>STANDARDIZE(RawData!E42,ZScoreCalcs!$K$1,ZScoreCalcs!$K$2)</f>
        <v>1.9756279916072836</v>
      </c>
      <c r="F42">
        <f>STANDARDIZE(RawData!F42,ZScoreCalcs!$N$1,ZScoreCalcs!$N$2)</f>
        <v>-0.35277748246911766</v>
      </c>
      <c r="G42">
        <f>STANDARDIZE(RawData!G42,ZScoreCalcs!$Q$1,ZScoreCalcs!$Q$2)</f>
        <v>0.60910391501392547</v>
      </c>
      <c r="H42">
        <f>STANDARDIZE(RawData!H42,ZScoreCalcs!$T$1,ZScoreCalcs!$T$2)</f>
        <v>2.0030275456042435</v>
      </c>
      <c r="I42">
        <f>STANDARDIZE(RawData!I42,ZScoreCalcs!$W$1,ZScoreCalcs!$W$2)</f>
        <v>-0.51292455219122124</v>
      </c>
      <c r="J42">
        <f>STANDARDIZE(RawData!J42,ZScoreCalcs!$Z$1,ZScoreCalcs!$Z$2)</f>
        <v>-1.0820155151952746</v>
      </c>
      <c r="K42">
        <f t="shared" si="1"/>
        <v>4.0856682852389596</v>
      </c>
    </row>
    <row r="43" spans="1:11" x14ac:dyDescent="0.3">
      <c r="A43" t="s">
        <v>29</v>
      </c>
      <c r="B43">
        <f>STANDARDIZE(RawData!B43,ZScoreCalcs!$B$1,ZScoreCalcs!$B$2)*2</f>
        <v>2.5026045072894734</v>
      </c>
      <c r="C43">
        <f>STANDARDIZE(RawData!C43,ZScoreCalcs!$E$1,ZScoreCalcs!$E$2)</f>
        <v>7.8234054069030765E-2</v>
      </c>
      <c r="D43">
        <f>STANDARDIZE(RawData!D43,ZScoreCalcs!$H$1,ZScoreCalcs!$H$2)</f>
        <v>0.92101391565895274</v>
      </c>
      <c r="E43">
        <f>STANDARDIZE(RawData!E43,ZScoreCalcs!$K$1,ZScoreCalcs!$K$2)</f>
        <v>-6.6668459634361382E-2</v>
      </c>
      <c r="F43">
        <f>STANDARDIZE(RawData!F43,ZScoreCalcs!$N$1,ZScoreCalcs!$N$2)</f>
        <v>-0.35277748246911766</v>
      </c>
      <c r="G43">
        <f>STANDARDIZE(RawData!G43,ZScoreCalcs!$Q$1,ZScoreCalcs!$Q$2)</f>
        <v>-0.59410289504436631</v>
      </c>
      <c r="H43">
        <f>STANDARDIZE(RawData!H43,ZScoreCalcs!$T$1,ZScoreCalcs!$T$2)</f>
        <v>0.9450904616583401</v>
      </c>
      <c r="I43">
        <f>STANDARDIZE(RawData!I43,ZScoreCalcs!$W$1,ZScoreCalcs!$W$2)</f>
        <v>-0.89497832210613382</v>
      </c>
      <c r="J43">
        <f>STANDARDIZE(RawData!J43,ZScoreCalcs!$Z$1,ZScoreCalcs!$Z$2)</f>
        <v>-0.78629471746251656</v>
      </c>
      <c r="K43">
        <f t="shared" si="1"/>
        <v>1.7521210619593013</v>
      </c>
    </row>
    <row r="44" spans="1:11" x14ac:dyDescent="0.3">
      <c r="A44" t="s">
        <v>160</v>
      </c>
      <c r="B44">
        <f>STANDARDIZE(RawData!B44,ZScoreCalcs!$B$1,ZScoreCalcs!$B$2)*2</f>
        <v>0.7969382037107019</v>
      </c>
      <c r="C44">
        <f>STANDARDIZE(RawData!C44,ZScoreCalcs!$E$1,ZScoreCalcs!$E$2)</f>
        <v>2.1482648360580612</v>
      </c>
      <c r="D44">
        <f>STANDARDIZE(RawData!D44,ZScoreCalcs!$H$1,ZScoreCalcs!$H$2)</f>
        <v>-1.7305586735982099</v>
      </c>
      <c r="E44">
        <f>STANDARDIZE(RawData!E44,ZScoreCalcs!$K$1,ZScoreCalcs!$K$2)</f>
        <v>1.2167930716505255</v>
      </c>
      <c r="F44">
        <f>STANDARDIZE(RawData!F44,ZScoreCalcs!$N$1,ZScoreCalcs!$N$2)</f>
        <v>2.6019577767899986</v>
      </c>
      <c r="G44">
        <f>STANDARDIZE(RawData!G44,ZScoreCalcs!$Q$1,ZScoreCalcs!$Q$2)</f>
        <v>-0.99159085908148048</v>
      </c>
      <c r="H44">
        <f>STANDARDIZE(RawData!H44,ZScoreCalcs!$T$1,ZScoreCalcs!$T$2)</f>
        <v>-0.28916946961188045</v>
      </c>
      <c r="I44">
        <f>STANDARDIZE(RawData!I44,ZScoreCalcs!$W$1,ZScoreCalcs!$W$2)</f>
        <v>3.0783808850089578</v>
      </c>
      <c r="J44">
        <f>STANDARDIZE(RawData!J44,ZScoreCalcs!$Z$1,ZScoreCalcs!$Z$2)</f>
        <v>-0.31314144109010367</v>
      </c>
      <c r="K44">
        <f t="shared" si="1"/>
        <v>6.5178743298365713</v>
      </c>
    </row>
    <row r="45" spans="1:11" x14ac:dyDescent="0.3">
      <c r="A45" t="s">
        <v>30</v>
      </c>
      <c r="B45">
        <f>STANDARDIZE(RawData!B45,ZScoreCalcs!$B$1,ZScoreCalcs!$B$2)*2</f>
        <v>1.3842666950373543</v>
      </c>
      <c r="C45">
        <f>STANDARDIZE(RawData!C45,ZScoreCalcs!$E$1,ZScoreCalcs!$E$2)</f>
        <v>-0.17761244707568119</v>
      </c>
      <c r="D45">
        <f>STANDARDIZE(RawData!D45,ZScoreCalcs!$H$1,ZScoreCalcs!$H$2)</f>
        <v>0.80861584829159694</v>
      </c>
      <c r="E45">
        <f>STANDARDIZE(RawData!E45,ZScoreCalcs!$K$1,ZScoreCalcs!$K$2)</f>
        <v>0.5891148045257999</v>
      </c>
      <c r="F45">
        <f>STANDARDIZE(RawData!F45,ZScoreCalcs!$N$1,ZScoreCalcs!$N$2)</f>
        <v>0.35378964474501862</v>
      </c>
      <c r="G45">
        <f>STANDARDIZE(RawData!G45,ZScoreCalcs!$Q$1,ZScoreCalcs!$Q$2)</f>
        <v>-0.475930797627927</v>
      </c>
      <c r="H45">
        <f>STANDARDIZE(RawData!H45,ZScoreCalcs!$T$1,ZScoreCalcs!$T$2)</f>
        <v>-0.46549231693619736</v>
      </c>
      <c r="I45">
        <f>STANDARDIZE(RawData!I45,ZScoreCalcs!$W$1,ZScoreCalcs!$W$2)</f>
        <v>-0.51292455219122124</v>
      </c>
      <c r="J45">
        <f>STANDARDIZE(RawData!J45,ZScoreCalcs!$Z$1,ZScoreCalcs!$Z$2)</f>
        <v>-0.66800639836941322</v>
      </c>
      <c r="K45">
        <f t="shared" si="1"/>
        <v>0.83582048039932955</v>
      </c>
    </row>
    <row r="46" spans="1:11" x14ac:dyDescent="0.3">
      <c r="A46" t="s">
        <v>201</v>
      </c>
      <c r="B46">
        <f>STANDARDIZE(RawData!B46,ZScoreCalcs!$B$1,ZScoreCalcs!$B$2)*2</f>
        <v>-3.2580420651746791</v>
      </c>
      <c r="C46">
        <f>STANDARDIZE(RawData!C46,ZScoreCalcs!$E$1,ZScoreCalcs!$E$2)</f>
        <v>-0.80559931352179237</v>
      </c>
      <c r="D46">
        <f>STANDARDIZE(RawData!D46,ZScoreCalcs!$H$1,ZScoreCalcs!$H$2)</f>
        <v>1.2428811085745617</v>
      </c>
      <c r="E46">
        <f>STANDARDIZE(RawData!E46,ZScoreCalcs!$K$1,ZScoreCalcs!$K$2)</f>
        <v>-1.1159216822906193</v>
      </c>
      <c r="F46">
        <f>STANDARDIZE(RawData!F46,ZScoreCalcs!$N$1,ZScoreCalcs!$N$2)</f>
        <v>-0.395599732603308</v>
      </c>
      <c r="G46">
        <f>STANDARDIZE(RawData!G46,ZScoreCalcs!$Q$1,ZScoreCalcs!$Q$2)</f>
        <v>-0.56187414120351931</v>
      </c>
      <c r="H46">
        <f>STANDARDIZE(RawData!H46,ZScoreCalcs!$T$1,ZScoreCalcs!$T$2)</f>
        <v>0.9450904616583401</v>
      </c>
      <c r="I46">
        <f>STANDARDIZE(RawData!I46,ZScoreCalcs!$W$1,ZScoreCalcs!$W$2)</f>
        <v>0.55682600357053413</v>
      </c>
      <c r="J46">
        <f>STANDARDIZE(RawData!J46,ZScoreCalcs!$Z$1,ZScoreCalcs!$Z$2)</f>
        <v>-0.54971807927631033</v>
      </c>
      <c r="K46">
        <f t="shared" si="1"/>
        <v>-3.9419574402667927</v>
      </c>
    </row>
    <row r="47" spans="1:11" x14ac:dyDescent="0.3">
      <c r="A47" t="s">
        <v>166</v>
      </c>
      <c r="B47">
        <f>STANDARDIZE(RawData!B47,ZScoreCalcs!$B$1,ZScoreCalcs!$B$2)*2</f>
        <v>0.8371661825686918</v>
      </c>
      <c r="C47">
        <f>STANDARDIZE(RawData!C47,ZScoreCalcs!$E$1,ZScoreCalcs!$E$2)</f>
        <v>-0.66604667653376759</v>
      </c>
      <c r="D47">
        <f>STANDARDIZE(RawData!D47,ZScoreCalcs!$H$1,ZScoreCalcs!$H$2)</f>
        <v>-1.6539236276659219</v>
      </c>
      <c r="E47">
        <f>STANDARDIZE(RawData!E47,ZScoreCalcs!$K$1,ZScoreCalcs!$K$2)</f>
        <v>0.65469313094181603</v>
      </c>
      <c r="F47">
        <f>STANDARDIZE(RawData!F47,ZScoreCalcs!$N$1,ZScoreCalcs!$N$2)</f>
        <v>0.88906777142239479</v>
      </c>
      <c r="G47">
        <f>STANDARDIZE(RawData!G47,ZScoreCalcs!$Q$1,ZScoreCalcs!$Q$2)</f>
        <v>-0.13215742332555799</v>
      </c>
      <c r="H47">
        <f>STANDARDIZE(RawData!H47,ZScoreCalcs!$T$1,ZScoreCalcs!$T$2)</f>
        <v>0.5924447670097055</v>
      </c>
      <c r="I47">
        <f>STANDARDIZE(RawData!I47,ZScoreCalcs!$W$1,ZScoreCalcs!$W$2)</f>
        <v>1.091701281451412</v>
      </c>
      <c r="J47">
        <f>STANDARDIZE(RawData!J47,ZScoreCalcs!$Z$1,ZScoreCalcs!$Z$2)</f>
        <v>-0.46100183995648275</v>
      </c>
      <c r="K47">
        <f t="shared" si="1"/>
        <v>1.1519435659122899</v>
      </c>
    </row>
    <row r="48" spans="1:11" x14ac:dyDescent="0.3">
      <c r="A48" t="s">
        <v>202</v>
      </c>
      <c r="B48">
        <f>STANDARDIZE(RawData!B48,ZScoreCalcs!$B$1,ZScoreCalcs!$B$2)*2</f>
        <v>-1.6690369002840786</v>
      </c>
      <c r="C48">
        <f>STANDARDIZE(RawData!C48,ZScoreCalcs!$E$1,ZScoreCalcs!$E$2)</f>
        <v>-1.2707747701485415</v>
      </c>
      <c r="D48">
        <f>STANDARDIZE(RawData!D48,ZScoreCalcs!$H$1,ZScoreCalcs!$H$2)</f>
        <v>0.46631264312737747</v>
      </c>
      <c r="E48">
        <f>STANDARDIZE(RawData!E48,ZScoreCalcs!$K$1,ZScoreCalcs!$K$2)</f>
        <v>0.57974647218065467</v>
      </c>
      <c r="F48">
        <f>STANDARDIZE(RawData!F48,ZScoreCalcs!$N$1,ZScoreCalcs!$N$2)</f>
        <v>-0.78099998381101854</v>
      </c>
      <c r="G48">
        <f>STANDARDIZE(RawData!G48,ZScoreCalcs!$Q$1,ZScoreCalcs!$Q$2)</f>
        <v>0.7057901765364667</v>
      </c>
      <c r="H48">
        <f>STANDARDIZE(RawData!H48,ZScoreCalcs!$T$1,ZScoreCalcs!$T$2)</f>
        <v>2.1793503929285598</v>
      </c>
      <c r="I48">
        <f>STANDARDIZE(RawData!I48,ZScoreCalcs!$W$1,ZScoreCalcs!$W$2)</f>
        <v>-0.58933530617420371</v>
      </c>
      <c r="J48">
        <f>STANDARDIZE(RawData!J48,ZScoreCalcs!$Z$1,ZScoreCalcs!$Z$2)</f>
        <v>1.8456203823590309</v>
      </c>
      <c r="K48">
        <f t="shared" si="1"/>
        <v>1.4666731067142471</v>
      </c>
    </row>
    <row r="49" spans="1:11" x14ac:dyDescent="0.3">
      <c r="A49" t="s">
        <v>31</v>
      </c>
      <c r="B49">
        <f>STANDARDIZE(RawData!B49,ZScoreCalcs!$B$1,ZScoreCalcs!$B$2)*2</f>
        <v>-2.7551923294498057</v>
      </c>
      <c r="C49">
        <f>STANDARDIZE(RawData!C49,ZScoreCalcs!$E$1,ZScoreCalcs!$E$2)</f>
        <v>2.334335018708761</v>
      </c>
      <c r="D49">
        <f>STANDARDIZE(RawData!D49,ZScoreCalcs!$H$1,ZScoreCalcs!$H$2)</f>
        <v>-1.7356676766603625</v>
      </c>
      <c r="E49">
        <f>STANDARDIZE(RawData!E49,ZScoreCalcs!$K$1,ZScoreCalcs!$K$2)</f>
        <v>2.3128879560325091</v>
      </c>
      <c r="F49">
        <f>STANDARDIZE(RawData!F49,ZScoreCalcs!$N$1,ZScoreCalcs!$N$2)</f>
        <v>2.0024462749113372</v>
      </c>
      <c r="G49">
        <f>STANDARDIZE(RawData!G49,ZScoreCalcs!$Q$1,ZScoreCalcs!$Q$2)</f>
        <v>-0.89490459755893925</v>
      </c>
      <c r="H49">
        <f>STANDARDIZE(RawData!H49,ZScoreCalcs!$T$1,ZScoreCalcs!$T$2)</f>
        <v>-1.5234294008821005</v>
      </c>
      <c r="I49">
        <f>STANDARDIZE(RawData!I49,ZScoreCalcs!$W$1,ZScoreCalcs!$W$2)</f>
        <v>0.17477223365562147</v>
      </c>
      <c r="J49">
        <f>STANDARDIZE(RawData!J49,ZScoreCalcs!$Z$1,ZScoreCalcs!$Z$2)</f>
        <v>2.3483457385047193</v>
      </c>
      <c r="K49">
        <f t="shared" si="1"/>
        <v>2.2635932172617403</v>
      </c>
    </row>
    <row r="50" spans="1:11" x14ac:dyDescent="0.3">
      <c r="A50" t="s">
        <v>32</v>
      </c>
      <c r="B50">
        <f>STANDARDIZE(RawData!B50,ZScoreCalcs!$B$1,ZScoreCalcs!$B$2)*2</f>
        <v>2.0520511440799867</v>
      </c>
      <c r="C50">
        <f>STANDARDIZE(RawData!C50,ZScoreCalcs!$E$1,ZScoreCalcs!$E$2)</f>
        <v>-0.36368262972638077</v>
      </c>
      <c r="D50">
        <f>STANDARDIZE(RawData!D50,ZScoreCalcs!$H$1,ZScoreCalcs!$H$2)</f>
        <v>0.25684351757912388</v>
      </c>
      <c r="E50">
        <f>STANDARDIZE(RawData!E50,ZScoreCalcs!$K$1,ZScoreCalcs!$K$2)</f>
        <v>-0.64750506503336125</v>
      </c>
      <c r="F50">
        <f>STANDARDIZE(RawData!F50,ZScoreCalcs!$N$1,ZScoreCalcs!$N$2)</f>
        <v>-9.5843981663977285E-2</v>
      </c>
      <c r="G50">
        <f>STANDARDIZE(RawData!G50,ZScoreCalcs!$Q$1,ZScoreCalcs!$Q$2)</f>
        <v>-0.58335997709741727</v>
      </c>
      <c r="H50">
        <f>STANDARDIZE(RawData!H50,ZScoreCalcs!$T$1,ZScoreCalcs!$T$2)</f>
        <v>-1.1707837062334661</v>
      </c>
      <c r="I50">
        <f>STANDARDIZE(RawData!I50,ZScoreCalcs!$W$1,ZScoreCalcs!$W$2)</f>
        <v>-0.20728153625929116</v>
      </c>
      <c r="J50">
        <f>STANDARDIZE(RawData!J50,ZScoreCalcs!$Z$1,ZScoreCalcs!$Z$2)</f>
        <v>-0.19485312199700031</v>
      </c>
      <c r="K50">
        <f t="shared" si="1"/>
        <v>-0.95441535635178332</v>
      </c>
    </row>
    <row r="51" spans="1:11" x14ac:dyDescent="0.3">
      <c r="A51" t="s">
        <v>203</v>
      </c>
      <c r="B51">
        <f>STANDARDIZE(RawData!B51,ZScoreCalcs!$B$1,ZScoreCalcs!$B$2)*2</f>
        <v>-1.2426203243893856</v>
      </c>
      <c r="C51">
        <f>STANDARDIZE(RawData!C51,ZScoreCalcs!$E$1,ZScoreCalcs!$E$2)</f>
        <v>-1.1312221331605166</v>
      </c>
      <c r="D51">
        <f>STANDARDIZE(RawData!D51,ZScoreCalcs!$H$1,ZScoreCalcs!$H$2)</f>
        <v>0.29771554207634415</v>
      </c>
      <c r="E51">
        <f>STANDARDIZE(RawData!E51,ZScoreCalcs!$K$1,ZScoreCalcs!$K$2)</f>
        <v>0.75774478673841295</v>
      </c>
      <c r="F51">
        <f>STANDARDIZE(RawData!F51,ZScoreCalcs!$N$1,ZScoreCalcs!$N$2)</f>
        <v>0.80342327115401491</v>
      </c>
      <c r="G51">
        <f>STANDARDIZE(RawData!G51,ZScoreCalcs!$Q$1,ZScoreCalcs!$Q$2)</f>
        <v>-0.7337608283547038</v>
      </c>
      <c r="H51">
        <f>STANDARDIZE(RawData!H51,ZScoreCalcs!$T$1,ZScoreCalcs!$T$2)</f>
        <v>6.3476225036754236E-2</v>
      </c>
      <c r="I51">
        <f>STANDARDIZE(RawData!I51,ZScoreCalcs!$W$1,ZScoreCalcs!$W$2)</f>
        <v>1.5501658053493073</v>
      </c>
      <c r="J51">
        <f>STANDARDIZE(RawData!J51,ZScoreCalcs!$Z$1,ZScoreCalcs!$Z$2)</f>
        <v>1.1358904678004107</v>
      </c>
      <c r="K51">
        <f t="shared" si="1"/>
        <v>1.5008128122506379</v>
      </c>
    </row>
    <row r="52" spans="1:11" x14ac:dyDescent="0.3">
      <c r="A52" t="s">
        <v>204</v>
      </c>
      <c r="B52">
        <f>STANDARDIZE(RawData!B52,ZScoreCalcs!$B$1,ZScoreCalcs!$B$2)*2</f>
        <v>-1.5322617721669129</v>
      </c>
      <c r="C52">
        <f>STANDARDIZE(RawData!C52,ZScoreCalcs!$E$1,ZScoreCalcs!$E$2)</f>
        <v>-0.66604667653376759</v>
      </c>
      <c r="D52">
        <f>STANDARDIZE(RawData!D52,ZScoreCalcs!$H$1,ZScoreCalcs!$H$2)</f>
        <v>0.27727952982773402</v>
      </c>
      <c r="E52">
        <f>STANDARDIZE(RawData!E52,ZScoreCalcs!$K$1,ZScoreCalcs!$K$2)</f>
        <v>-1.2283416704323613</v>
      </c>
      <c r="F52">
        <f>STANDARDIZE(RawData!F52,ZScoreCalcs!$N$1,ZScoreCalcs!$N$2)</f>
        <v>-1.1449891099516345</v>
      </c>
      <c r="G52">
        <f>STANDARDIZE(RawData!G52,ZScoreCalcs!$Q$1,ZScoreCalcs!$Q$2)</f>
        <v>-0.48667371557487599</v>
      </c>
      <c r="H52">
        <f>STANDARDIZE(RawData!H52,ZScoreCalcs!$T$1,ZScoreCalcs!$T$2)</f>
        <v>-0.81813801158483157</v>
      </c>
      <c r="I52">
        <f>STANDARDIZE(RawData!I52,ZScoreCalcs!$W$1,ZScoreCalcs!$W$2)</f>
        <v>-0.89497832210613382</v>
      </c>
      <c r="J52">
        <f>STANDARDIZE(RawData!J52,ZScoreCalcs!$Z$1,ZScoreCalcs!$Z$2)</f>
        <v>-0.78629471746251656</v>
      </c>
      <c r="K52">
        <f t="shared" si="1"/>
        <v>-7.2804444659853003</v>
      </c>
    </row>
    <row r="53" spans="1:11" x14ac:dyDescent="0.3">
      <c r="A53" t="s">
        <v>205</v>
      </c>
      <c r="B53">
        <f>STANDARDIZE(RawData!B53,ZScoreCalcs!$B$1,ZScoreCalcs!$B$2)*2</f>
        <v>0.20960971238404949</v>
      </c>
      <c r="C53">
        <f>STANDARDIZE(RawData!C53,ZScoreCalcs!$E$1,ZScoreCalcs!$E$2)</f>
        <v>-0.36368262972638077</v>
      </c>
      <c r="D53">
        <f>STANDARDIZE(RawData!D53,ZScoreCalcs!$H$1,ZScoreCalcs!$H$2)</f>
        <v>-3.436965696357025E-2</v>
      </c>
      <c r="E53">
        <f>STANDARDIZE(RawData!E53,ZScoreCalcs!$K$1,ZScoreCalcs!$K$2)</f>
        <v>-0.47887508282074825</v>
      </c>
      <c r="F53">
        <f>STANDARDIZE(RawData!F53,ZScoreCalcs!$N$1,ZScoreCalcs!$N$2)</f>
        <v>-0.8238222339452087</v>
      </c>
      <c r="G53">
        <f>STANDARDIZE(RawData!G53,ZScoreCalcs!$Q$1,ZScoreCalcs!$Q$2)</f>
        <v>0.46944598170358798</v>
      </c>
      <c r="H53">
        <f>STANDARDIZE(RawData!H53,ZScoreCalcs!$T$1,ZScoreCalcs!$T$2)</f>
        <v>-0.11284662228756309</v>
      </c>
      <c r="I53">
        <f>STANDARDIZE(RawData!I53,ZScoreCalcs!$W$1,ZScoreCalcs!$W$2)</f>
        <v>-1.047799830072099</v>
      </c>
      <c r="J53">
        <f>STANDARDIZE(RawData!J53,ZScoreCalcs!$Z$1,ZScoreCalcs!$Z$2)</f>
        <v>-0.49057391972975845</v>
      </c>
      <c r="K53">
        <f t="shared" si="1"/>
        <v>-2.6729142814576909</v>
      </c>
    </row>
    <row r="54" spans="1:11" x14ac:dyDescent="0.3">
      <c r="A54" t="s">
        <v>206</v>
      </c>
      <c r="B54">
        <f>STANDARDIZE(RawData!B54,ZScoreCalcs!$B$1,ZScoreCalcs!$B$2)*2</f>
        <v>-0.2047384698532464</v>
      </c>
      <c r="C54">
        <f>STANDARDIZE(RawData!C54,ZScoreCalcs!$E$1,ZScoreCalcs!$E$2)</f>
        <v>1.4505016511179378</v>
      </c>
      <c r="D54">
        <f>STANDARDIZE(RawData!D54,ZScoreCalcs!$H$1,ZScoreCalcs!$H$2)</f>
        <v>-1.2962934133152448</v>
      </c>
      <c r="E54">
        <f>STANDARDIZE(RawData!E54,ZScoreCalcs!$K$1,ZScoreCalcs!$K$2)</f>
        <v>0.85142811018986464</v>
      </c>
      <c r="F54">
        <f>STANDARDIZE(RawData!F54,ZScoreCalcs!$N$1,ZScoreCalcs!$N$2)</f>
        <v>1.4671681482339609</v>
      </c>
      <c r="G54">
        <f>STANDARDIZE(RawData!G54,ZScoreCalcs!$Q$1,ZScoreCalcs!$Q$2)</f>
        <v>-0.6478174847791115</v>
      </c>
      <c r="H54">
        <f>STANDARDIZE(RawData!H54,ZScoreCalcs!$T$1,ZScoreCalcs!$T$2)</f>
        <v>-0.46549231693619736</v>
      </c>
      <c r="I54">
        <f>STANDARDIZE(RawData!I54,ZScoreCalcs!$W$1,ZScoreCalcs!$W$2)</f>
        <v>1.6265765593322896</v>
      </c>
      <c r="J54">
        <f>STANDARDIZE(RawData!J54,ZScoreCalcs!$Z$1,ZScoreCalcs!$Z$2)</f>
        <v>0.51487679256161933</v>
      </c>
      <c r="K54">
        <f t="shared" si="1"/>
        <v>3.2962095765518722</v>
      </c>
    </row>
    <row r="55" spans="1:11" x14ac:dyDescent="0.3">
      <c r="A55" t="s">
        <v>207</v>
      </c>
      <c r="B55">
        <f>STANDARDIZE(RawData!B55,ZScoreCalcs!$B$1,ZScoreCalcs!$B$2)*2</f>
        <v>-3.1816089053444987</v>
      </c>
      <c r="C55">
        <f>STANDARDIZE(RawData!C55,ZScoreCalcs!$E$1,ZScoreCalcs!$E$2)</f>
        <v>-1.9220204094259901</v>
      </c>
      <c r="D55">
        <f>STANDARDIZE(RawData!D55,ZScoreCalcs!$H$1,ZScoreCalcs!$H$2)</f>
        <v>0.26195252064127644</v>
      </c>
      <c r="E55">
        <f>STANDARDIZE(RawData!E55,ZScoreCalcs!$K$1,ZScoreCalcs!$K$2)</f>
        <v>-0.98476502945858713</v>
      </c>
      <c r="F55">
        <f>STANDARDIZE(RawData!F55,ZScoreCalcs!$N$1,ZScoreCalcs!$N$2)</f>
        <v>0.31096739461082867</v>
      </c>
      <c r="G55">
        <f>STANDARDIZE(RawData!G55,ZScoreCalcs!$Q$1,ZScoreCalcs!$Q$2)</f>
        <v>-0.84119000782419417</v>
      </c>
      <c r="H55">
        <f>STANDARDIZE(RawData!H55,ZScoreCalcs!$T$1,ZScoreCalcs!$T$2)</f>
        <v>-1.3471065535577833</v>
      </c>
      <c r="I55">
        <f>STANDARDIZE(RawData!I55,ZScoreCalcs!$W$1,ZScoreCalcs!$W$2)</f>
        <v>0.55682600357053413</v>
      </c>
      <c r="J55">
        <f>STANDARDIZE(RawData!J55,ZScoreCalcs!$Z$1,ZScoreCalcs!$Z$2)</f>
        <v>0.98803006893403222</v>
      </c>
      <c r="K55">
        <f t="shared" si="1"/>
        <v>-6.1589149178543812</v>
      </c>
    </row>
    <row r="56" spans="1:11" x14ac:dyDescent="0.3">
      <c r="A56" t="s">
        <v>33</v>
      </c>
      <c r="B56">
        <f>STANDARDIZE(RawData!B56,ZScoreCalcs!$B$1,ZScoreCalcs!$B$2)*2</f>
        <v>0.73257343753791815</v>
      </c>
      <c r="C56">
        <f>STANDARDIZE(RawData!C56,ZScoreCalcs!$E$1,ZScoreCalcs!$E$2)</f>
        <v>1.2179139228045632</v>
      </c>
      <c r="D56">
        <f>STANDARDIZE(RawData!D56,ZScoreCalcs!$H$1,ZScoreCalcs!$H$2)</f>
        <v>-9.5677693709400657E-2</v>
      </c>
      <c r="E56">
        <f>STANDARDIZE(RawData!E56,ZScoreCalcs!$K$1,ZScoreCalcs!$K$2)</f>
        <v>-0.22593010950182899</v>
      </c>
      <c r="F56">
        <f>STANDARDIZE(RawData!F56,ZScoreCalcs!$N$1,ZScoreCalcs!$N$2)</f>
        <v>-1.0807557347503494</v>
      </c>
      <c r="G56">
        <f>STANDARDIZE(RawData!G56,ZScoreCalcs!$Q$1,ZScoreCalcs!$Q$2)</f>
        <v>1.2321931559369692</v>
      </c>
      <c r="H56">
        <f>STANDARDIZE(RawData!H56,ZScoreCalcs!$T$1,ZScoreCalcs!$T$2)</f>
        <v>1.297736156306974</v>
      </c>
      <c r="I56">
        <f>STANDARDIZE(RawData!I56,ZScoreCalcs!$W$1,ZScoreCalcs!$W$2)</f>
        <v>-0.74215681414016887</v>
      </c>
      <c r="J56">
        <f>STANDARDIZE(RawData!J56,ZScoreCalcs!$Z$1,ZScoreCalcs!$Z$2)</f>
        <v>-0.49057391972975845</v>
      </c>
      <c r="K56">
        <f t="shared" si="1"/>
        <v>1.8453224007549185</v>
      </c>
    </row>
    <row r="57" spans="1:11" x14ac:dyDescent="0.3">
      <c r="A57" t="s">
        <v>208</v>
      </c>
      <c r="B57">
        <f>STANDARDIZE(RawData!B57,ZScoreCalcs!$B$1,ZScoreCalcs!$B$2)*2</f>
        <v>-1.3995094419355463</v>
      </c>
      <c r="C57">
        <f>STANDARDIZE(RawData!C57,ZScoreCalcs!$E$1,ZScoreCalcs!$E$2)</f>
        <v>-0.43345894822039316</v>
      </c>
      <c r="D57">
        <f>STANDARDIZE(RawData!D57,ZScoreCalcs!$H$1,ZScoreCalcs!$H$2)</f>
        <v>1.0129759707776984</v>
      </c>
      <c r="E57">
        <f>STANDARDIZE(RawData!E57,ZScoreCalcs!$K$1,ZScoreCalcs!$K$2)</f>
        <v>-1.2845516645032322</v>
      </c>
      <c r="F57">
        <f>STANDARDIZE(RawData!F57,ZScoreCalcs!$N$1,ZScoreCalcs!$N$2)</f>
        <v>-0.88805560914649384</v>
      </c>
      <c r="G57">
        <f>STANDARDIZE(RawData!G57,ZScoreCalcs!$Q$1,ZScoreCalcs!$Q$2)</f>
        <v>-0.66930332067300968</v>
      </c>
      <c r="H57">
        <f>STANDARDIZE(RawData!H57,ZScoreCalcs!$T$1,ZScoreCalcs!$T$2)</f>
        <v>-1.3471065535577833</v>
      </c>
      <c r="I57">
        <f>STANDARDIZE(RawData!I57,ZScoreCalcs!$W$1,ZScoreCalcs!$W$2)</f>
        <v>-0.36010304422525619</v>
      </c>
      <c r="J57">
        <f>STANDARDIZE(RawData!J57,ZScoreCalcs!$Z$1,ZScoreCalcs!$Z$2)</f>
        <v>-0.90458303655561989</v>
      </c>
      <c r="K57">
        <f t="shared" si="1"/>
        <v>-6.2736956480396353</v>
      </c>
    </row>
    <row r="58" spans="1:11" x14ac:dyDescent="0.3">
      <c r="A58" t="s">
        <v>34</v>
      </c>
      <c r="B58">
        <f>STANDARDIZE(RawData!B58,ZScoreCalcs!$B$1,ZScoreCalcs!$B$2)*2</f>
        <v>-0.39783276837159787</v>
      </c>
      <c r="C58">
        <f>STANDARDIZE(RawData!C58,ZScoreCalcs!$E$1,ZScoreCalcs!$E$2)</f>
        <v>0.58992705635845211</v>
      </c>
      <c r="D58">
        <f>STANDARDIZE(RawData!D58,ZScoreCalcs!$H$1,ZScoreCalcs!$H$2)</f>
        <v>1.3933644714974863E-3</v>
      </c>
      <c r="E58">
        <f>STANDARDIZE(RawData!E58,ZScoreCalcs!$K$1,ZScoreCalcs!$K$2)</f>
        <v>1.928786329881558</v>
      </c>
      <c r="F58">
        <f>STANDARDIZE(RawData!F58,ZScoreCalcs!$N$1,ZScoreCalcs!$N$2)</f>
        <v>1.959624024777147</v>
      </c>
      <c r="G58">
        <f>STANDARDIZE(RawData!G58,ZScoreCalcs!$Q$1,ZScoreCalcs!$Q$2)</f>
        <v>0.86693394574070215</v>
      </c>
      <c r="H58">
        <f>STANDARDIZE(RawData!H58,ZScoreCalcs!$T$1,ZScoreCalcs!$T$2)</f>
        <v>1.1214133089826575</v>
      </c>
      <c r="I58">
        <f>STANDARDIZE(RawData!I58,ZScoreCalcs!$W$1,ZScoreCalcs!$W$2)</f>
        <v>1.3973442973833421</v>
      </c>
      <c r="J58">
        <f>STANDARDIZE(RawData!J58,ZScoreCalcs!$Z$1,ZScoreCalcs!$Z$2)</f>
        <v>1.8751924621323062</v>
      </c>
      <c r="K58">
        <f t="shared" si="1"/>
        <v>9.3427820213560651</v>
      </c>
    </row>
    <row r="59" spans="1:11" x14ac:dyDescent="0.3">
      <c r="A59" t="s">
        <v>35</v>
      </c>
      <c r="B59">
        <f>STANDARDIZE(RawData!B59,ZScoreCalcs!$B$1,ZScoreCalcs!$B$2)*2</f>
        <v>2.8002915508385988</v>
      </c>
      <c r="C59">
        <f>STANDARDIZE(RawData!C59,ZScoreCalcs!$E$1,ZScoreCalcs!$E$2)</f>
        <v>0.12475159973170309</v>
      </c>
      <c r="D59">
        <f>STANDARDIZE(RawData!D59,ZScoreCalcs!$H$1,ZScoreCalcs!$H$2)</f>
        <v>1.6260563382360018</v>
      </c>
      <c r="E59">
        <f>STANDARDIZE(RawData!E59,ZScoreCalcs!$K$1,ZScoreCalcs!$K$2)</f>
        <v>-0.81613504724597408</v>
      </c>
      <c r="F59">
        <f>STANDARDIZE(RawData!F59,ZScoreCalcs!$N$1,ZScoreCalcs!$N$2)</f>
        <v>-0.18148848193235753</v>
      </c>
      <c r="G59">
        <f>STANDARDIZE(RawData!G59,ZScoreCalcs!$Q$1,ZScoreCalcs!$Q$2)</f>
        <v>-0.66930332067300968</v>
      </c>
      <c r="H59">
        <f>STANDARDIZE(RawData!H59,ZScoreCalcs!$T$1,ZScoreCalcs!$T$2)</f>
        <v>1.826704698279926</v>
      </c>
      <c r="I59">
        <f>STANDARDIZE(RawData!I59,ZScoreCalcs!$W$1,ZScoreCalcs!$W$2)</f>
        <v>0.55682600357053413</v>
      </c>
      <c r="J59">
        <f>STANDARDIZE(RawData!J59,ZScoreCalcs!$Z$1,ZScoreCalcs!$Z$2)</f>
        <v>-7.6564802903896959E-2</v>
      </c>
      <c r="K59">
        <f t="shared" si="1"/>
        <v>5.1911385379015256</v>
      </c>
    </row>
    <row r="60" spans="1:11" x14ac:dyDescent="0.3">
      <c r="A60" t="s">
        <v>161</v>
      </c>
      <c r="B60">
        <f>STANDARDIZE(RawData!B60,ZScoreCalcs!$B$1,ZScoreCalcs!$B$2)*2</f>
        <v>1.4526542590959373</v>
      </c>
      <c r="C60">
        <f>STANDARDIZE(RawData!C60,ZScoreCalcs!$E$1,ZScoreCalcs!$E$2)</f>
        <v>8.4577355750184192E-3</v>
      </c>
      <c r="D60">
        <f>STANDARDIZE(RawData!D60,ZScoreCalcs!$H$1,ZScoreCalcs!$H$2)</f>
        <v>1.5494212923037138</v>
      </c>
      <c r="E60">
        <f>STANDARDIZE(RawData!E60,ZScoreCalcs!$K$1,ZScoreCalcs!$K$2)</f>
        <v>-0.81613504724597408</v>
      </c>
      <c r="F60">
        <f>STANDARDIZE(RawData!F60,ZScoreCalcs!$N$1,ZScoreCalcs!$N$2)</f>
        <v>-0.48124423287168805</v>
      </c>
      <c r="G60">
        <f>STANDARDIZE(RawData!G60,ZScoreCalcs!$Q$1,ZScoreCalcs!$Q$2)</f>
        <v>-0.70153207451385668</v>
      </c>
      <c r="H60">
        <f>STANDARDIZE(RawData!H60,ZScoreCalcs!$T$1,ZScoreCalcs!$T$2)</f>
        <v>-0.99446085890914893</v>
      </c>
      <c r="I60">
        <f>STANDARDIZE(RawData!I60,ZScoreCalcs!$W$1,ZScoreCalcs!$W$2)</f>
        <v>-0.36010304422525619</v>
      </c>
      <c r="J60">
        <f>STANDARDIZE(RawData!J60,ZScoreCalcs!$Z$1,ZScoreCalcs!$Z$2)</f>
        <v>-1.3185921533814815</v>
      </c>
      <c r="K60">
        <f t="shared" si="1"/>
        <v>-1.6615341241727362</v>
      </c>
    </row>
    <row r="61" spans="1:11" x14ac:dyDescent="0.3">
      <c r="A61" t="s">
        <v>209</v>
      </c>
      <c r="B61">
        <f>STANDARDIZE(RawData!B61,ZScoreCalcs!$B$1,ZScoreCalcs!$B$2)*2</f>
        <v>-0.735747790778713</v>
      </c>
      <c r="C61">
        <f>STANDARDIZE(RawData!C61,ZScoreCalcs!$E$1,ZScoreCalcs!$E$2)</f>
        <v>-0.89863440484714219</v>
      </c>
      <c r="D61">
        <f>STANDARDIZE(RawData!D61,ZScoreCalcs!$H$1,ZScoreCalcs!$H$2)</f>
        <v>0.4254406186301572</v>
      </c>
      <c r="E61">
        <f>STANDARDIZE(RawData!E61,ZScoreCalcs!$K$1,ZScoreCalcs!$K$2)</f>
        <v>-0.91918670304257089</v>
      </c>
      <c r="F61">
        <f>STANDARDIZE(RawData!F61,ZScoreCalcs!$N$1,ZScoreCalcs!$N$2)</f>
        <v>-1.401922610756775</v>
      </c>
      <c r="G61">
        <f>STANDARDIZE(RawData!G61,ZScoreCalcs!$Q$1,ZScoreCalcs!$Q$2)</f>
        <v>0.21161595097681099</v>
      </c>
      <c r="H61">
        <f>STANDARDIZE(RawData!H61,ZScoreCalcs!$T$1,ZScoreCalcs!$T$2)</f>
        <v>-0.64181516426051466</v>
      </c>
      <c r="I61">
        <f>STANDARDIZE(RawData!I61,ZScoreCalcs!$W$1,ZScoreCalcs!$W$2)</f>
        <v>-0.89497832210613382</v>
      </c>
      <c r="J61">
        <f>STANDARDIZE(RawData!J61,ZScoreCalcs!$Z$1,ZScoreCalcs!$Z$2)</f>
        <v>-0.54971807927631033</v>
      </c>
      <c r="K61">
        <f t="shared" si="1"/>
        <v>-5.4049465054611918</v>
      </c>
    </row>
    <row r="62" spans="1:11" x14ac:dyDescent="0.3">
      <c r="A62" t="s">
        <v>36</v>
      </c>
      <c r="B62">
        <f>STANDARDIZE(RawData!B62,ZScoreCalcs!$B$1,ZScoreCalcs!$B$2)*2</f>
        <v>1.0222148853154454</v>
      </c>
      <c r="C62">
        <f>STANDARDIZE(RawData!C62,ZScoreCalcs!$E$1,ZScoreCalcs!$E$2)</f>
        <v>-0.75908176785911741</v>
      </c>
      <c r="D62">
        <f>STANDARDIZE(RawData!D62,ZScoreCalcs!$H$1,ZScoreCalcs!$H$2)</f>
        <v>0.85970587891312233</v>
      </c>
      <c r="E62">
        <f>STANDARDIZE(RawData!E62,ZScoreCalcs!$K$1,ZScoreCalcs!$K$2)</f>
        <v>-0.2727717712275548</v>
      </c>
      <c r="F62">
        <f>STANDARDIZE(RawData!F62,ZScoreCalcs!$N$1,ZScoreCalcs!$N$2)</f>
        <v>-0.56688873314006816</v>
      </c>
      <c r="G62">
        <f>STANDARDIZE(RawData!G62,ZScoreCalcs!$Q$1,ZScoreCalcs!$Q$2)</f>
        <v>-0.86267584371809214</v>
      </c>
      <c r="H62">
        <f>STANDARDIZE(RawData!H62,ZScoreCalcs!$T$1,ZScoreCalcs!$T$2)</f>
        <v>-0.11284662228756309</v>
      </c>
      <c r="I62">
        <f>STANDARDIZE(RawData!I62,ZScoreCalcs!$W$1,ZScoreCalcs!$W$2)</f>
        <v>-0.58933530617420371</v>
      </c>
      <c r="J62">
        <f>STANDARDIZE(RawData!J62,ZScoreCalcs!$Z$1,ZScoreCalcs!$Z$2)</f>
        <v>-1.0228713556487232</v>
      </c>
      <c r="K62">
        <f t="shared" si="1"/>
        <v>-2.3045506358267547</v>
      </c>
    </row>
    <row r="63" spans="1:11" x14ac:dyDescent="0.3">
      <c r="A63" t="s">
        <v>210</v>
      </c>
      <c r="B63">
        <f>STANDARDIZE(RawData!B63,ZScoreCalcs!$B$1,ZScoreCalcs!$B$2)*2</f>
        <v>-1.101822398386421</v>
      </c>
      <c r="C63">
        <f>STANDARDIZE(RawData!C63,ZScoreCalcs!$E$1,ZScoreCalcs!$E$2)</f>
        <v>-0.43345894822039316</v>
      </c>
      <c r="D63">
        <f>STANDARDIZE(RawData!D63,ZScoreCalcs!$H$1,ZScoreCalcs!$H$2)</f>
        <v>0.62469173805410605</v>
      </c>
      <c r="E63">
        <f>STANDARDIZE(RawData!E63,ZScoreCalcs!$K$1,ZScoreCalcs!$K$2)</f>
        <v>-1.0035016941488775</v>
      </c>
      <c r="F63">
        <f>STANDARDIZE(RawData!F63,ZScoreCalcs!$N$1,ZScoreCalcs!$N$2)</f>
        <v>5.4033893805688273E-2</v>
      </c>
      <c r="G63">
        <f>STANDARDIZE(RawData!G63,ZScoreCalcs!$Q$1,ZScoreCalcs!$Q$2)</f>
        <v>-1.1419917103387671</v>
      </c>
      <c r="H63">
        <f>STANDARDIZE(RawData!H63,ZScoreCalcs!$T$1,ZScoreCalcs!$T$2)</f>
        <v>-0.64181516426051466</v>
      </c>
      <c r="I63">
        <f>STANDARDIZE(RawData!I63,ZScoreCalcs!$W$1,ZScoreCalcs!$W$2)</f>
        <v>-0.13087078227630858</v>
      </c>
      <c r="J63">
        <f>STANDARDIZE(RawData!J63,ZScoreCalcs!$Z$1,ZScoreCalcs!$Z$2)</f>
        <v>-1.3777363129280329</v>
      </c>
      <c r="K63">
        <f t="shared" si="1"/>
        <v>-5.15247137869952</v>
      </c>
    </row>
    <row r="64" spans="1:11" x14ac:dyDescent="0.3">
      <c r="A64" t="s">
        <v>37</v>
      </c>
      <c r="B64">
        <f>STANDARDIZE(RawData!B64,ZScoreCalcs!$B$1,ZScoreCalcs!$B$2)*2</f>
        <v>-0.82424934426629071</v>
      </c>
      <c r="C64">
        <f>STANDARDIZE(RawData!C64,ZScoreCalcs!$E$1,ZScoreCalcs!$E$2)</f>
        <v>2.7297341568414977</v>
      </c>
      <c r="D64">
        <f>STANDARDIZE(RawData!D64,ZScoreCalcs!$H$1,ZScoreCalcs!$H$2)</f>
        <v>1.2275540993881042</v>
      </c>
      <c r="E64">
        <f>STANDARDIZE(RawData!E64,ZScoreCalcs!$K$1,ZScoreCalcs!$K$2)</f>
        <v>0.93574310129617055</v>
      </c>
      <c r="F64">
        <f>STANDARDIZE(RawData!F64,ZScoreCalcs!$N$1,ZScoreCalcs!$N$2)</f>
        <v>-0.22431073206654747</v>
      </c>
      <c r="G64">
        <f>STANDARDIZE(RawData!G64,ZScoreCalcs!$Q$1,ZScoreCalcs!$Q$2)</f>
        <v>1.6511669558679816</v>
      </c>
      <c r="H64">
        <f>STANDARDIZE(RawData!H64,ZScoreCalcs!$T$1,ZScoreCalcs!$T$2)</f>
        <v>1.4740590036312913</v>
      </c>
      <c r="I64">
        <f>STANDARDIZE(RawData!I64,ZScoreCalcs!$W$1,ZScoreCalcs!$W$2)</f>
        <v>-0.97138907608911629</v>
      </c>
      <c r="J64">
        <f>STANDARDIZE(RawData!J64,ZScoreCalcs!$Z$1,ZScoreCalcs!$Z$2)</f>
        <v>0.21915599482886117</v>
      </c>
      <c r="K64">
        <f t="shared" si="1"/>
        <v>6.2174641594319509</v>
      </c>
    </row>
    <row r="65" spans="1:11" x14ac:dyDescent="0.3">
      <c r="A65" t="s">
        <v>211</v>
      </c>
      <c r="B65">
        <f>STANDARDIZE(RawData!B65,ZScoreCalcs!$B$1,ZScoreCalcs!$B$2)*2</f>
        <v>-0.86045452523848165</v>
      </c>
      <c r="C65">
        <f>STANDARDIZE(RawData!C65,ZScoreCalcs!$E$1,ZScoreCalcs!$E$2)</f>
        <v>0.58992705635845211</v>
      </c>
      <c r="D65">
        <f>STANDARDIZE(RawData!D65,ZScoreCalcs!$H$1,ZScoreCalcs!$H$2)</f>
        <v>2.3362077638752035</v>
      </c>
      <c r="E65">
        <f>STANDARDIZE(RawData!E65,ZScoreCalcs!$K$1,ZScoreCalcs!$K$2)</f>
        <v>-1.3032883291935227</v>
      </c>
      <c r="F65">
        <f>STANDARDIZE(RawData!F65,ZScoreCalcs!$N$1,ZScoreCalcs!$N$2)</f>
        <v>-1.2520447352871096</v>
      </c>
      <c r="G65">
        <f>STANDARDIZE(RawData!G65,ZScoreCalcs!$Q$1,ZScoreCalcs!$Q$2)</f>
        <v>-1.120505874444869</v>
      </c>
      <c r="H65">
        <f>STANDARDIZE(RawData!H65,ZScoreCalcs!$T$1,ZScoreCalcs!$T$2)</f>
        <v>-1.3471065535577833</v>
      </c>
      <c r="I65">
        <f>STANDARDIZE(RawData!I65,ZScoreCalcs!$W$1,ZScoreCalcs!$W$2)</f>
        <v>-1.1242105840550816</v>
      </c>
      <c r="J65">
        <f>STANDARDIZE(RawData!J65,ZScoreCalcs!$Z$1,ZScoreCalcs!$Z$2)</f>
        <v>-1.2003038342883781</v>
      </c>
      <c r="K65">
        <f t="shared" ref="K65:K128" si="2">SUM(B65:J65)</f>
        <v>-5.28177961583157</v>
      </c>
    </row>
    <row r="66" spans="1:11" x14ac:dyDescent="0.3">
      <c r="A66" t="s">
        <v>38</v>
      </c>
      <c r="B66">
        <f>STANDARDIZE(RawData!B66,ZScoreCalcs!$B$1,ZScoreCalcs!$B$2)*2</f>
        <v>3.5847371385694013</v>
      </c>
      <c r="C66">
        <f>STANDARDIZE(RawData!C66,ZScoreCalcs!$E$1,ZScoreCalcs!$E$2)</f>
        <v>1.2644314684672382</v>
      </c>
      <c r="D66">
        <f>STANDARDIZE(RawData!D66,ZScoreCalcs!$H$1,ZScoreCalcs!$H$2)</f>
        <v>-1.1685683367614319</v>
      </c>
      <c r="E66">
        <f>STANDARDIZE(RawData!E66,ZScoreCalcs!$K$1,ZScoreCalcs!$K$2)</f>
        <v>1.4884747096597351</v>
      </c>
      <c r="F66">
        <f>STANDARDIZE(RawData!F66,ZScoreCalcs!$N$1,ZScoreCalcs!$N$2)</f>
        <v>1.381523647965581</v>
      </c>
      <c r="G66">
        <f>STANDARDIZE(RawData!G66,ZScoreCalcs!$Q$1,ZScoreCalcs!$Q$2)</f>
        <v>-0.44370204378707978</v>
      </c>
      <c r="H66">
        <f>STANDARDIZE(RawData!H66,ZScoreCalcs!$T$1,ZScoreCalcs!$T$2)</f>
        <v>0.76876761433402274</v>
      </c>
      <c r="I66">
        <f>STANDARDIZE(RawData!I66,ZScoreCalcs!$W$1,ZScoreCalcs!$W$2)</f>
        <v>3.001970131025975</v>
      </c>
      <c r="J66">
        <f>STANDARDIZE(RawData!J66,ZScoreCalcs!$Z$1,ZScoreCalcs!$Z$2)</f>
        <v>-1.1707317545151024</v>
      </c>
      <c r="K66">
        <f t="shared" si="2"/>
        <v>8.7069025749583382</v>
      </c>
    </row>
    <row r="67" spans="1:11" x14ac:dyDescent="0.3">
      <c r="A67" t="s">
        <v>212</v>
      </c>
      <c r="B67">
        <f>STANDARDIZE(RawData!B67,ZScoreCalcs!$B$1,ZScoreCalcs!$B$2)*2</f>
        <v>-1.467897005994129</v>
      </c>
      <c r="C67">
        <f>STANDARDIZE(RawData!C67,ZScoreCalcs!$E$1,ZScoreCalcs!$E$2)</f>
        <v>1.1481376043105509</v>
      </c>
      <c r="D67">
        <f>STANDARDIZE(RawData!D67,ZScoreCalcs!$H$1,ZScoreCalcs!$H$2)</f>
        <v>-1.720340667473905</v>
      </c>
      <c r="E67">
        <f>STANDARDIZE(RawData!E67,ZScoreCalcs!$K$1,ZScoreCalcs!$K$2)</f>
        <v>1.2167930716505255</v>
      </c>
      <c r="F67">
        <f>STANDARDIZE(RawData!F67,ZScoreCalcs!$N$1,ZScoreCalcs!$N$2)</f>
        <v>2.4092576511861434</v>
      </c>
      <c r="G67">
        <f>STANDARDIZE(RawData!G67,ZScoreCalcs!$Q$1,ZScoreCalcs!$Q$2)</f>
        <v>-1.184963382126563</v>
      </c>
      <c r="H67">
        <f>STANDARDIZE(RawData!H67,ZScoreCalcs!$T$1,ZScoreCalcs!$T$2)</f>
        <v>-0.81813801158483157</v>
      </c>
      <c r="I67">
        <f>STANDARDIZE(RawData!I67,ZScoreCalcs!$W$1,ZScoreCalcs!$W$2)</f>
        <v>0.93887977348544671</v>
      </c>
      <c r="J67">
        <f>STANDARDIZE(RawData!J67,ZScoreCalcs!$Z$1,ZScoreCalcs!$Z$2)</f>
        <v>1.0767463082538593</v>
      </c>
      <c r="K67">
        <f t="shared" si="2"/>
        <v>1.5984753417070974</v>
      </c>
    </row>
    <row r="68" spans="1:11" x14ac:dyDescent="0.3">
      <c r="A68" t="s">
        <v>213</v>
      </c>
      <c r="B68">
        <f>STANDARDIZE(RawData!B68,ZScoreCalcs!$B$1,ZScoreCalcs!$B$2)*2</f>
        <v>-1.1822783561024008</v>
      </c>
      <c r="C68">
        <f>STANDARDIZE(RawData!C68,ZScoreCalcs!$E$1,ZScoreCalcs!$E$2)</f>
        <v>0.96206742165985126</v>
      </c>
      <c r="D68">
        <f>STANDARDIZE(RawData!D68,ZScoreCalcs!$H$1,ZScoreCalcs!$H$2)</f>
        <v>-0.22340277026321401</v>
      </c>
      <c r="E68">
        <f>STANDARDIZE(RawData!E68,ZScoreCalcs!$K$1,ZScoreCalcs!$K$2)</f>
        <v>-0.65687339737850647</v>
      </c>
      <c r="F68">
        <f>STANDARDIZE(RawData!F68,ZScoreCalcs!$N$1,ZScoreCalcs!$N$2)</f>
        <v>1.6384571487707213</v>
      </c>
      <c r="G68">
        <f>STANDARDIZE(RawData!G68,ZScoreCalcs!$Q$1,ZScoreCalcs!$Q$2)</f>
        <v>-0.61558873093826449</v>
      </c>
      <c r="H68">
        <f>STANDARDIZE(RawData!H68,ZScoreCalcs!$T$1,ZScoreCalcs!$T$2)</f>
        <v>-0.46549231693619736</v>
      </c>
      <c r="I68">
        <f>STANDARDIZE(RawData!I68,ZScoreCalcs!$W$1,ZScoreCalcs!$W$2)</f>
        <v>0.86246901950246413</v>
      </c>
      <c r="J68">
        <f>STANDARDIZE(RawData!J68,ZScoreCalcs!$Z$1,ZScoreCalcs!$Z$2)</f>
        <v>0.51487679256161933</v>
      </c>
      <c r="K68">
        <f t="shared" si="2"/>
        <v>0.83423481087607276</v>
      </c>
    </row>
    <row r="69" spans="1:11" x14ac:dyDescent="0.3">
      <c r="A69" t="s">
        <v>214</v>
      </c>
      <c r="B69">
        <f>STANDARDIZE(RawData!B69,ZScoreCalcs!$B$1,ZScoreCalcs!$B$2)*2</f>
        <v>-3.306315639804267</v>
      </c>
      <c r="C69">
        <f>STANDARDIZE(RawData!C69,ZScoreCalcs!$E$1,ZScoreCalcs!$E$2)</f>
        <v>-0.89863440484714219</v>
      </c>
      <c r="D69">
        <f>STANDARDIZE(RawData!D69,ZScoreCalcs!$H$1,ZScoreCalcs!$H$2)</f>
        <v>0.4867486553759876</v>
      </c>
      <c r="E69">
        <f>STANDARDIZE(RawData!E69,ZScoreCalcs!$K$1,ZScoreCalcs!$K$2)</f>
        <v>0.68279812797725159</v>
      </c>
      <c r="F69">
        <f>STANDARDIZE(RawData!F69,ZScoreCalcs!$N$1,ZScoreCalcs!$N$2)</f>
        <v>-0.97370010941487406</v>
      </c>
      <c r="G69">
        <f>STANDARDIZE(RawData!G69,ZScoreCalcs!$Q$1,ZScoreCalcs!$Q$2)</f>
        <v>0.90990561752849808</v>
      </c>
      <c r="H69">
        <f>STANDARDIZE(RawData!H69,ZScoreCalcs!$T$1,ZScoreCalcs!$T$2)</f>
        <v>0.23979907236107117</v>
      </c>
      <c r="I69">
        <f>STANDARDIZE(RawData!I69,ZScoreCalcs!$W$1,ZScoreCalcs!$W$2)</f>
        <v>-0.89497832210613382</v>
      </c>
      <c r="J69">
        <f>STANDARDIZE(RawData!J69,ZScoreCalcs!$Z$1,ZScoreCalcs!$Z$2)</f>
        <v>1.2837508666667898</v>
      </c>
      <c r="K69">
        <f t="shared" si="2"/>
        <v>-2.470626136262819</v>
      </c>
    </row>
    <row r="70" spans="1:11" x14ac:dyDescent="0.3">
      <c r="A70" t="s">
        <v>39</v>
      </c>
      <c r="B70">
        <f>STANDARDIZE(RawData!B70,ZScoreCalcs!$B$1,ZScoreCalcs!$B$2)*2</f>
        <v>3.5203723723966176</v>
      </c>
      <c r="C70">
        <f>STANDARDIZE(RawData!C70,ZScoreCalcs!$E$1,ZScoreCalcs!$E$2)</f>
        <v>-6.1318582918993933E-2</v>
      </c>
      <c r="D70">
        <f>STANDARDIZE(RawData!D70,ZScoreCalcs!$H$1,ZScoreCalcs!$H$2)</f>
        <v>-0.69854005504339911</v>
      </c>
      <c r="E70">
        <f>STANDARDIZE(RawData!E70,ZScoreCalcs!$K$1,ZScoreCalcs!$K$2)</f>
        <v>1.3666863891728482</v>
      </c>
      <c r="F70">
        <f>STANDARDIZE(RawData!F70,ZScoreCalcs!$N$1,ZScoreCalcs!$N$2)</f>
        <v>-0.75958885874392368</v>
      </c>
      <c r="G70">
        <f>STANDARDIZE(RawData!G70,ZScoreCalcs!$Q$1,ZScoreCalcs!$Q$2)</f>
        <v>1.0817923046796829</v>
      </c>
      <c r="H70">
        <f>STANDARDIZE(RawData!H70,ZScoreCalcs!$T$1,ZScoreCalcs!$T$2)</f>
        <v>-0.11284662228756309</v>
      </c>
      <c r="I70">
        <f>STANDARDIZE(RawData!I70,ZScoreCalcs!$W$1,ZScoreCalcs!$W$2)</f>
        <v>-0.81856756812315146</v>
      </c>
      <c r="J70">
        <f>STANDARDIZE(RawData!J70,ZScoreCalcs!$Z$1,ZScoreCalcs!$Z$2)</f>
        <v>-0.90458303655561989</v>
      </c>
      <c r="K70">
        <f t="shared" si="2"/>
        <v>2.6134063425764982</v>
      </c>
    </row>
    <row r="71" spans="1:11" x14ac:dyDescent="0.3">
      <c r="A71" t="s">
        <v>215</v>
      </c>
      <c r="B71">
        <f>STANDARDIZE(RawData!B71,ZScoreCalcs!$B$1,ZScoreCalcs!$B$2)*2</f>
        <v>-2.0230431142343894</v>
      </c>
      <c r="C71">
        <f>STANDARDIZE(RawData!C71,ZScoreCalcs!$E$1,ZScoreCalcs!$E$2)</f>
        <v>-0.34042385689504334</v>
      </c>
      <c r="D71">
        <f>STANDARDIZE(RawData!D71,ZScoreCalcs!$H$1,ZScoreCalcs!$H$2)</f>
        <v>-0.93355419590241551</v>
      </c>
      <c r="E71">
        <f>STANDARDIZE(RawData!E71,ZScoreCalcs!$K$1,ZScoreCalcs!$K$2)</f>
        <v>0.12069818726854198</v>
      </c>
      <c r="F71">
        <f>STANDARDIZE(RawData!F71,ZScoreCalcs!$N$1,ZScoreCalcs!$N$2)</f>
        <v>1.1888235223617254</v>
      </c>
      <c r="G71">
        <f>STANDARDIZE(RawData!G71,ZScoreCalcs!$Q$1,ZScoreCalcs!$Q$2)</f>
        <v>-0.79821833603639802</v>
      </c>
      <c r="H71">
        <f>STANDARDIZE(RawData!H71,ZScoreCalcs!$T$1,ZScoreCalcs!$T$2)</f>
        <v>0.23979907236107117</v>
      </c>
      <c r="I71">
        <f>STANDARDIZE(RawData!I71,ZScoreCalcs!$W$1,ZScoreCalcs!$W$2)</f>
        <v>0.7096475115364993</v>
      </c>
      <c r="J71">
        <f>STANDARDIZE(RawData!J71,ZScoreCalcs!$Z$1,ZScoreCalcs!$Z$2)</f>
        <v>-0.16528104222372461</v>
      </c>
      <c r="K71">
        <f t="shared" si="2"/>
        <v>-2.0015522517641333</v>
      </c>
    </row>
    <row r="72" spans="1:11" x14ac:dyDescent="0.3">
      <c r="A72" t="s">
        <v>167</v>
      </c>
      <c r="B72">
        <f>STANDARDIZE(RawData!B72,ZScoreCalcs!$B$1,ZScoreCalcs!$B$2)*2</f>
        <v>1.8911392286480271</v>
      </c>
      <c r="C72">
        <f>STANDARDIZE(RawData!C72,ZScoreCalcs!$E$1,ZScoreCalcs!$E$2)</f>
        <v>-0.71256422219644255</v>
      </c>
      <c r="D72">
        <f>STANDARDIZE(RawData!D72,ZScoreCalcs!$H$1,ZScoreCalcs!$H$2)</f>
        <v>0.90568690647249506</v>
      </c>
      <c r="E72">
        <f>STANDARDIZE(RawData!E72,ZScoreCalcs!$K$1,ZScoreCalcs!$K$2)</f>
        <v>0.65469313094181603</v>
      </c>
      <c r="F72">
        <f>STANDARDIZE(RawData!F72,ZScoreCalcs!$N$1,ZScoreCalcs!$N$2)</f>
        <v>-0.86664448407939887</v>
      </c>
      <c r="G72">
        <f>STANDARDIZE(RawData!G72,ZScoreCalcs!$Q$1,ZScoreCalcs!$Q$2)</f>
        <v>2.1560840993745858</v>
      </c>
      <c r="H72">
        <f>STANDARDIZE(RawData!H72,ZScoreCalcs!$T$1,ZScoreCalcs!$T$2)</f>
        <v>-0.28916946961188045</v>
      </c>
      <c r="I72">
        <f>STANDARDIZE(RawData!I72,ZScoreCalcs!$W$1,ZScoreCalcs!$W$2)</f>
        <v>-0.74215681414016887</v>
      </c>
      <c r="J72">
        <f>STANDARDIZE(RawData!J72,ZScoreCalcs!$Z$1,ZScoreCalcs!$Z$2)</f>
        <v>-0.22442520177027603</v>
      </c>
      <c r="K72">
        <f t="shared" si="2"/>
        <v>2.7726431736387571</v>
      </c>
    </row>
    <row r="73" spans="1:11" x14ac:dyDescent="0.3">
      <c r="A73" t="s">
        <v>40</v>
      </c>
      <c r="B73">
        <f>STANDARDIZE(RawData!B73,ZScoreCalcs!$B$1,ZScoreCalcs!$B$2)*2</f>
        <v>2.1807806764255542</v>
      </c>
      <c r="C73">
        <f>STANDARDIZE(RawData!C73,ZScoreCalcs!$E$1,ZScoreCalcs!$E$2)</f>
        <v>-0.34042385689504334</v>
      </c>
      <c r="D73">
        <f>STANDARDIZE(RawData!D73,ZScoreCalcs!$H$1,ZScoreCalcs!$H$2)</f>
        <v>-0.31025582231980681</v>
      </c>
      <c r="E73">
        <f>STANDARDIZE(RawData!E73,ZScoreCalcs!$K$1,ZScoreCalcs!$K$2)</f>
        <v>1.7646531471945129E-2</v>
      </c>
      <c r="F73">
        <f>STANDARDIZE(RawData!F73,ZScoreCalcs!$N$1,ZScoreCalcs!$N$2)</f>
        <v>-0.60971098327425821</v>
      </c>
      <c r="G73">
        <f>STANDARDIZE(RawData!G73,ZScoreCalcs!$Q$1,ZScoreCalcs!$Q$2)</f>
        <v>1.1247639764674788</v>
      </c>
      <c r="H73">
        <f>STANDARDIZE(RawData!H73,ZScoreCalcs!$T$1,ZScoreCalcs!$T$2)</f>
        <v>-0.46549231693619736</v>
      </c>
      <c r="I73">
        <f>STANDARDIZE(RawData!I73,ZScoreCalcs!$W$1,ZScoreCalcs!$W$2)</f>
        <v>-0.97138907608911629</v>
      </c>
      <c r="J73">
        <f>STANDARDIZE(RawData!J73,ZScoreCalcs!$Z$1,ZScoreCalcs!$Z$2)</f>
        <v>-0.10613688267717318</v>
      </c>
      <c r="K73">
        <f t="shared" si="2"/>
        <v>0.51978224617338309</v>
      </c>
    </row>
    <row r="74" spans="1:11" x14ac:dyDescent="0.3">
      <c r="A74" t="s">
        <v>41</v>
      </c>
      <c r="B74">
        <f>STANDARDIZE(RawData!B74,ZScoreCalcs!$B$1,ZScoreCalcs!$B$2)*2</f>
        <v>3.1744117542179047</v>
      </c>
      <c r="C74">
        <f>STANDARDIZE(RawData!C74,ZScoreCalcs!$E$1,ZScoreCalcs!$E$2)</f>
        <v>-6.1318582918993933E-2</v>
      </c>
      <c r="D74">
        <f>STANDARDIZE(RawData!D74,ZScoreCalcs!$H$1,ZScoreCalcs!$H$2)</f>
        <v>-1.6743596399145322</v>
      </c>
      <c r="E74">
        <f>STANDARDIZE(RawData!E74,ZScoreCalcs!$K$1,ZScoreCalcs!$K$2)</f>
        <v>1.8538396711203966</v>
      </c>
      <c r="F74">
        <f>STANDARDIZE(RawData!F74,ZScoreCalcs!$N$1,ZScoreCalcs!$N$2)</f>
        <v>3.4584027794737997</v>
      </c>
      <c r="G74">
        <f>STANDARDIZE(RawData!G74,ZScoreCalcs!$Q$1,ZScoreCalcs!$Q$2)</f>
        <v>-6.7699915643863642E-2</v>
      </c>
      <c r="H74">
        <f>STANDARDIZE(RawData!H74,ZScoreCalcs!$T$1,ZScoreCalcs!$T$2)</f>
        <v>1.1214133089826575</v>
      </c>
      <c r="I74">
        <f>STANDARDIZE(RawData!I74,ZScoreCalcs!$W$1,ZScoreCalcs!$W$2)</f>
        <v>2.0086303292472021</v>
      </c>
      <c r="J74">
        <f>STANDARDIZE(RawData!J74,ZScoreCalcs!$Z$1,ZScoreCalcs!$Z$2)</f>
        <v>0.98803006893403222</v>
      </c>
      <c r="K74">
        <f t="shared" si="2"/>
        <v>10.801349773498602</v>
      </c>
    </row>
    <row r="75" spans="1:11" x14ac:dyDescent="0.3">
      <c r="A75" t="s">
        <v>170</v>
      </c>
      <c r="B75">
        <f>STANDARDIZE(RawData!B75,ZScoreCalcs!$B$1,ZScoreCalcs!$B$2)*2</f>
        <v>-1.2506659201609835</v>
      </c>
      <c r="C75">
        <f>STANDARDIZE(RawData!C75,ZScoreCalcs!$E$1,ZScoreCalcs!$E$2)</f>
        <v>-1.6196563626186031</v>
      </c>
      <c r="D75">
        <f>STANDARDIZE(RawData!D75,ZScoreCalcs!$H$1,ZScoreCalcs!$H$2)</f>
        <v>-0.70875806116770412</v>
      </c>
      <c r="E75">
        <f>STANDARDIZE(RawData!E75,ZScoreCalcs!$K$1,ZScoreCalcs!$K$2)</f>
        <v>-0.74118838848481272</v>
      </c>
      <c r="F75">
        <f>STANDARDIZE(RawData!F75,ZScoreCalcs!$N$1,ZScoreCalcs!$N$2)</f>
        <v>-0.48124423287168805</v>
      </c>
      <c r="G75">
        <f>STANDARDIZE(RawData!G75,ZScoreCalcs!$Q$1,ZScoreCalcs!$Q$2)</f>
        <v>1.973454494276452</v>
      </c>
      <c r="H75">
        <f>STANDARDIZE(RawData!H75,ZScoreCalcs!$T$1,ZScoreCalcs!$T$2)</f>
        <v>3.0609646295501456</v>
      </c>
      <c r="I75">
        <f>STANDARDIZE(RawData!I75,ZScoreCalcs!$W$1,ZScoreCalcs!$W$2)</f>
        <v>-5.4460028293325975E-2</v>
      </c>
      <c r="J75">
        <f>STANDARDIZE(RawData!J75,ZScoreCalcs!$Z$1,ZScoreCalcs!$Z$2)</f>
        <v>1.4020391857598937</v>
      </c>
      <c r="K75">
        <f t="shared" si="2"/>
        <v>1.5804853159893733</v>
      </c>
    </row>
    <row r="76" spans="1:11" x14ac:dyDescent="0.3">
      <c r="A76" t="s">
        <v>42</v>
      </c>
      <c r="B76">
        <f>STANDARDIZE(RawData!B76,ZScoreCalcs!$B$1,ZScoreCalcs!$B$2)*2</f>
        <v>1.9675723884782079</v>
      </c>
      <c r="C76">
        <f>STANDARDIZE(RawData!C76,ZScoreCalcs!$E$1,ZScoreCalcs!$E$2)</f>
        <v>1.9156771077446868</v>
      </c>
      <c r="D76">
        <f>STANDARDIZE(RawData!D76,ZScoreCalcs!$H$1,ZScoreCalcs!$H$2)</f>
        <v>-8.8246416528075817E-3</v>
      </c>
      <c r="E76">
        <f>STANDARDIZE(RawData!E76,ZScoreCalcs!$K$1,ZScoreCalcs!$K$2)</f>
        <v>0.75774478673841295</v>
      </c>
      <c r="F76">
        <f>STANDARDIZE(RawData!F76,ZScoreCalcs!$N$1,ZScoreCalcs!$N$2)</f>
        <v>0.24673401940954337</v>
      </c>
      <c r="G76">
        <f>STANDARDIZE(RawData!G76,ZScoreCalcs!$Q$1,ZScoreCalcs!$Q$2)</f>
        <v>1.135506894414428</v>
      </c>
      <c r="H76">
        <f>STANDARDIZE(RawData!H76,ZScoreCalcs!$T$1,ZScoreCalcs!$T$2)</f>
        <v>-0.99446085890914893</v>
      </c>
      <c r="I76">
        <f>STANDARDIZE(RawData!I76,ZScoreCalcs!$W$1,ZScoreCalcs!$W$2)</f>
        <v>1.7793980672982548</v>
      </c>
      <c r="J76">
        <f>STANDARDIZE(RawData!J76,ZScoreCalcs!$Z$1,ZScoreCalcs!$Z$2)</f>
        <v>0.10086767573575782</v>
      </c>
      <c r="K76">
        <f t="shared" si="2"/>
        <v>6.9002154392573356</v>
      </c>
    </row>
    <row r="77" spans="1:11" x14ac:dyDescent="0.3">
      <c r="A77" t="s">
        <v>171</v>
      </c>
      <c r="B77">
        <f>STANDARDIZE(RawData!B77,ZScoreCalcs!$B$1,ZScoreCalcs!$B$2)*2</f>
        <v>0.82509778891129482</v>
      </c>
      <c r="C77">
        <f>STANDARDIZE(RawData!C77,ZScoreCalcs!$E$1,ZScoreCalcs!$E$2)</f>
        <v>0.70622092051513929</v>
      </c>
      <c r="D77">
        <f>STANDARDIZE(RawData!D77,ZScoreCalcs!$H$1,ZScoreCalcs!$H$2)</f>
        <v>2.489477855739779</v>
      </c>
      <c r="E77">
        <f>STANDARDIZE(RawData!E77,ZScoreCalcs!$K$1,ZScoreCalcs!$K$2)</f>
        <v>-1.3032883291935227</v>
      </c>
      <c r="F77">
        <f>STANDARDIZE(RawData!F77,ZScoreCalcs!$N$1,ZScoreCalcs!$N$2)</f>
        <v>-0.86664448407939887</v>
      </c>
      <c r="G77">
        <f>STANDARDIZE(RawData!G77,ZScoreCalcs!$Q$1,ZScoreCalcs!$Q$2)</f>
        <v>-0.97010502318758252</v>
      </c>
      <c r="H77">
        <f>STANDARDIZE(RawData!H77,ZScoreCalcs!$T$1,ZScoreCalcs!$T$2)</f>
        <v>-0.46549231693619736</v>
      </c>
      <c r="I77">
        <f>STANDARDIZE(RawData!I77,ZScoreCalcs!$W$1,ZScoreCalcs!$W$2)</f>
        <v>-1.047799830072099</v>
      </c>
      <c r="J77">
        <f>STANDARDIZE(RawData!J77,ZScoreCalcs!$Z$1,ZScoreCalcs!$Z$2)</f>
        <v>-1.7621733499806187</v>
      </c>
      <c r="K77">
        <f t="shared" si="2"/>
        <v>-2.3947067682832053</v>
      </c>
    </row>
    <row r="78" spans="1:11" x14ac:dyDescent="0.3">
      <c r="A78" t="s">
        <v>43</v>
      </c>
      <c r="B78">
        <f>STANDARDIZE(RawData!B78,ZScoreCalcs!$B$1,ZScoreCalcs!$B$2)*2</f>
        <v>0.30615686164322525</v>
      </c>
      <c r="C78">
        <f>STANDARDIZE(RawData!C78,ZScoreCalcs!$E$1,ZScoreCalcs!$E$2)</f>
        <v>0.35733932804507756</v>
      </c>
      <c r="D78">
        <f>STANDARDIZE(RawData!D78,ZScoreCalcs!$H$1,ZScoreCalcs!$H$2)</f>
        <v>-0.69854005504339911</v>
      </c>
      <c r="E78">
        <f>STANDARDIZE(RawData!E78,ZScoreCalcs!$K$1,ZScoreCalcs!$K$2)</f>
        <v>1.7976296770495255</v>
      </c>
      <c r="F78">
        <f>STANDARDIZE(RawData!F78,ZScoreCalcs!$N$1,ZScoreCalcs!$N$2)</f>
        <v>2.0024462749113372</v>
      </c>
      <c r="G78">
        <f>STANDARDIZE(RawData!G78,ZScoreCalcs!$Q$1,ZScoreCalcs!$Q$2)</f>
        <v>0.32978804839325049</v>
      </c>
      <c r="H78">
        <f>STANDARDIZE(RawData!H78,ZScoreCalcs!$T$1,ZScoreCalcs!$T$2)</f>
        <v>-0.99446085890914893</v>
      </c>
      <c r="I78">
        <f>STANDARDIZE(RawData!I78,ZScoreCalcs!$W$1,ZScoreCalcs!$W$2)</f>
        <v>2.3906840991621148</v>
      </c>
      <c r="J78">
        <f>STANDARDIZE(RawData!J78,ZScoreCalcs!$Z$1,ZScoreCalcs!$Z$2)</f>
        <v>0.89931382961420459</v>
      </c>
      <c r="K78">
        <f t="shared" si="2"/>
        <v>6.390357204866187</v>
      </c>
    </row>
    <row r="79" spans="1:11" x14ac:dyDescent="0.3">
      <c r="A79" t="s">
        <v>216</v>
      </c>
      <c r="B79">
        <f>STANDARDIZE(RawData!B79,ZScoreCalcs!$B$1,ZScoreCalcs!$B$2)*2</f>
        <v>-0.93286488718286342</v>
      </c>
      <c r="C79">
        <f>STANDARDIZE(RawData!C79,ZScoreCalcs!$E$1,ZScoreCalcs!$E$2)</f>
        <v>0.70622092051513929</v>
      </c>
      <c r="D79">
        <f>STANDARDIZE(RawData!D79,ZScoreCalcs!$H$1,ZScoreCalcs!$H$2)</f>
        <v>0.29771554207634415</v>
      </c>
      <c r="E79">
        <f>STANDARDIZE(RawData!E79,ZScoreCalcs!$K$1,ZScoreCalcs!$K$2)</f>
        <v>0.48606314872920303</v>
      </c>
      <c r="F79">
        <f>STANDARDIZE(RawData!F79,ZScoreCalcs!$N$1,ZScoreCalcs!$N$2)</f>
        <v>-0.43842198273749794</v>
      </c>
      <c r="G79">
        <f>STANDARDIZE(RawData!G79,ZScoreCalcs!$Q$1,ZScoreCalcs!$Q$2)</f>
        <v>-0.89490459755893925</v>
      </c>
      <c r="H79">
        <f>STANDARDIZE(RawData!H79,ZScoreCalcs!$T$1,ZScoreCalcs!$T$2)</f>
        <v>-0.11284662228756309</v>
      </c>
      <c r="I79">
        <f>STANDARDIZE(RawData!I79,ZScoreCalcs!$W$1,ZScoreCalcs!$W$2)</f>
        <v>-0.51292455219122124</v>
      </c>
      <c r="J79">
        <f>STANDARDIZE(RawData!J79,ZScoreCalcs!$Z$1,ZScoreCalcs!$Z$2)</f>
        <v>-0.34271352086337936</v>
      </c>
      <c r="K79">
        <f t="shared" si="2"/>
        <v>-1.7446765515007776</v>
      </c>
    </row>
    <row r="80" spans="1:11" x14ac:dyDescent="0.3">
      <c r="A80" t="s">
        <v>44</v>
      </c>
      <c r="B80">
        <f>STANDARDIZE(RawData!B80,ZScoreCalcs!$B$1,ZScoreCalcs!$B$2)*2</f>
        <v>-0.92079649352546655</v>
      </c>
      <c r="C80">
        <f>STANDARDIZE(RawData!C80,ZScoreCalcs!$E$1,ZScoreCalcs!$E$2)</f>
        <v>7.8234054069030765E-2</v>
      </c>
      <c r="D80">
        <f>STANDARDIZE(RawData!D80,ZScoreCalcs!$H$1,ZScoreCalcs!$H$2)</f>
        <v>7.2919407341632672E-2</v>
      </c>
      <c r="E80">
        <f>STANDARDIZE(RawData!E80,ZScoreCalcs!$K$1,ZScoreCalcs!$K$2)</f>
        <v>7.3856525542816145E-2</v>
      </c>
      <c r="F80">
        <f>STANDARDIZE(RawData!F80,ZScoreCalcs!$N$1,ZScoreCalcs!$N$2)</f>
        <v>-0.11725510673107224</v>
      </c>
      <c r="G80">
        <f>STANDARDIZE(RawData!G80,ZScoreCalcs!$Q$1,ZScoreCalcs!$Q$2)</f>
        <v>1.747853217390523</v>
      </c>
      <c r="H80">
        <f>STANDARDIZE(RawData!H80,ZScoreCalcs!$T$1,ZScoreCalcs!$T$2)</f>
        <v>0.41612191968538853</v>
      </c>
      <c r="I80">
        <f>STANDARDIZE(RawData!I80,ZScoreCalcs!$W$1,ZScoreCalcs!$W$2)</f>
        <v>-0.51292455219122124</v>
      </c>
      <c r="J80">
        <f>STANDARDIZE(RawData!J80,ZScoreCalcs!$Z$1,ZScoreCalcs!$Z$2)</f>
        <v>-0.31314144109010367</v>
      </c>
      <c r="K80">
        <f t="shared" si="2"/>
        <v>0.52486753049152746</v>
      </c>
    </row>
    <row r="81" spans="1:11" x14ac:dyDescent="0.3">
      <c r="A81" t="s">
        <v>45</v>
      </c>
      <c r="B81">
        <f>STANDARDIZE(RawData!B81,ZScoreCalcs!$B$1,ZScoreCalcs!$B$2)*2</f>
        <v>1.2756511521207816</v>
      </c>
      <c r="C81">
        <f>STANDARDIZE(RawData!C81,ZScoreCalcs!$E$1,ZScoreCalcs!$E$2)</f>
        <v>0.82251478467182659</v>
      </c>
      <c r="D81">
        <f>STANDARDIZE(RawData!D81,ZScoreCalcs!$H$1,ZScoreCalcs!$H$2)</f>
        <v>-1.275857401066635</v>
      </c>
      <c r="E81">
        <f>STANDARDIZE(RawData!E81,ZScoreCalcs!$K$1,ZScoreCalcs!$K$2)</f>
        <v>0.52353647810978365</v>
      </c>
      <c r="F81">
        <f>STANDARDIZE(RawData!F81,ZScoreCalcs!$N$1,ZScoreCalcs!$N$2)</f>
        <v>0.97471227169077501</v>
      </c>
      <c r="G81">
        <f>STANDARDIZE(RawData!G81,ZScoreCalcs!$Q$1,ZScoreCalcs!$Q$2)</f>
        <v>-0.76598958219555091</v>
      </c>
      <c r="H81">
        <f>STANDARDIZE(RawData!H81,ZScoreCalcs!$T$1,ZScoreCalcs!$T$2)</f>
        <v>-0.46549231693619736</v>
      </c>
      <c r="I81">
        <f>STANDARDIZE(RawData!I81,ZScoreCalcs!$W$1,ZScoreCalcs!$W$2)</f>
        <v>1.1681120354343946</v>
      </c>
      <c r="J81">
        <f>STANDARDIZE(RawData!J81,ZScoreCalcs!$Z$1,ZScoreCalcs!$Z$2)</f>
        <v>-0.78629471746251656</v>
      </c>
      <c r="K81">
        <f t="shared" si="2"/>
        <v>1.4708927043666613</v>
      </c>
    </row>
    <row r="82" spans="1:11" x14ac:dyDescent="0.3">
      <c r="A82" t="s">
        <v>217</v>
      </c>
      <c r="B82">
        <f>STANDARDIZE(RawData!B82,ZScoreCalcs!$B$1,ZScoreCalcs!$B$2)*2</f>
        <v>-1.8943135818888219</v>
      </c>
      <c r="C82">
        <f>STANDARDIZE(RawData!C82,ZScoreCalcs!$E$1,ZScoreCalcs!$E$2)</f>
        <v>-1.4801037256305785</v>
      </c>
      <c r="D82">
        <f>STANDARDIZE(RawData!D82,ZScoreCalcs!$H$1,ZScoreCalcs!$H$2)</f>
        <v>0.39478660025724199</v>
      </c>
      <c r="E82">
        <f>STANDARDIZE(RawData!E82,ZScoreCalcs!$K$1,ZScoreCalcs!$K$2)</f>
        <v>-1.5937066318930222</v>
      </c>
      <c r="F82">
        <f>STANDARDIZE(RawData!F82,ZScoreCalcs!$N$1,ZScoreCalcs!$N$2)</f>
        <v>-0.80241110887811373</v>
      </c>
      <c r="G82">
        <f>STANDARDIZE(RawData!G82,ZScoreCalcs!$Q$1,ZScoreCalcs!$Q$2)</f>
        <v>0.81321935600595696</v>
      </c>
      <c r="H82">
        <f>STANDARDIZE(RawData!H82,ZScoreCalcs!$T$1,ZScoreCalcs!$T$2)</f>
        <v>0.41612191968538853</v>
      </c>
      <c r="I82">
        <f>STANDARDIZE(RawData!I82,ZScoreCalcs!$W$1,ZScoreCalcs!$W$2)</f>
        <v>-0.4365137982082386</v>
      </c>
      <c r="J82">
        <f>STANDARDIZE(RawData!J82,ZScoreCalcs!$Z$1,ZScoreCalcs!$Z$2)</f>
        <v>-0.25399728154355222</v>
      </c>
      <c r="K82">
        <f t="shared" si="2"/>
        <v>-4.8369182520937395</v>
      </c>
    </row>
    <row r="83" spans="1:11" x14ac:dyDescent="0.3">
      <c r="A83" t="s">
        <v>46</v>
      </c>
      <c r="B83">
        <f>STANDARDIZE(RawData!B83,ZScoreCalcs!$B$1,ZScoreCalcs!$B$2)*2</f>
        <v>1.7945920793888512</v>
      </c>
      <c r="C83">
        <f>STANDARDIZE(RawData!C83,ZScoreCalcs!$E$1,ZScoreCalcs!$E$2)</f>
        <v>-0.41020017538905568</v>
      </c>
      <c r="D83">
        <f>STANDARDIZE(RawData!D83,ZScoreCalcs!$H$1,ZScoreCalcs!$H$2)</f>
        <v>0.77796182991868179</v>
      </c>
      <c r="E83">
        <f>STANDARDIZE(RawData!E83,ZScoreCalcs!$K$1,ZScoreCalcs!$K$2)</f>
        <v>-1.0222383588391677</v>
      </c>
      <c r="F83">
        <f>STANDARDIZE(RawData!F83,ZScoreCalcs!$N$1,ZScoreCalcs!$N$2)</f>
        <v>-0.8452333590123039</v>
      </c>
      <c r="G83">
        <f>STANDARDIZE(RawData!G83,ZScoreCalcs!$Q$1,ZScoreCalcs!$Q$2)</f>
        <v>-0.15364325921945599</v>
      </c>
      <c r="H83">
        <f>STANDARDIZE(RawData!H83,ZScoreCalcs!$T$1,ZScoreCalcs!$T$2)</f>
        <v>-0.28916946961188045</v>
      </c>
      <c r="I83">
        <f>STANDARDIZE(RawData!I83,ZScoreCalcs!$W$1,ZScoreCalcs!$W$2)</f>
        <v>-0.97138907608911629</v>
      </c>
      <c r="J83">
        <f>STANDARDIZE(RawData!J83,ZScoreCalcs!$Z$1,ZScoreCalcs!$Z$2)</f>
        <v>-1.0228713556487232</v>
      </c>
      <c r="K83">
        <f t="shared" si="2"/>
        <v>-2.1421911445021697</v>
      </c>
    </row>
    <row r="84" spans="1:11" x14ac:dyDescent="0.3">
      <c r="A84" t="s">
        <v>218</v>
      </c>
      <c r="B84">
        <f>STANDARDIZE(RawData!B84,ZScoreCalcs!$B$1,ZScoreCalcs!$B$2)*2</f>
        <v>-1.2828483032473756</v>
      </c>
      <c r="C84">
        <f>STANDARDIZE(RawData!C84,ZScoreCalcs!$E$1,ZScoreCalcs!$E$2)</f>
        <v>-0.75908176785911741</v>
      </c>
      <c r="D84">
        <f>STANDARDIZE(RawData!D84,ZScoreCalcs!$H$1,ZScoreCalcs!$H$2)</f>
        <v>0.60936472886764848</v>
      </c>
      <c r="E84">
        <f>STANDARDIZE(RawData!E84,ZScoreCalcs!$K$1,ZScoreCalcs!$K$2)</f>
        <v>-0.98476502945858713</v>
      </c>
      <c r="F84">
        <f>STANDARDIZE(RawData!F84,ZScoreCalcs!$N$1,ZScoreCalcs!$N$2)</f>
        <v>-1.2948669854212997</v>
      </c>
      <c r="G84">
        <f>STANDARDIZE(RawData!G84,ZScoreCalcs!$Q$1,ZScoreCalcs!$Q$2)</f>
        <v>-0.76598958219555091</v>
      </c>
      <c r="H84">
        <f>STANDARDIZE(RawData!H84,ZScoreCalcs!$T$1,ZScoreCalcs!$T$2)</f>
        <v>-1.1707837062334661</v>
      </c>
      <c r="I84">
        <f>STANDARDIZE(RawData!I84,ZScoreCalcs!$W$1,ZScoreCalcs!$W$2)</f>
        <v>-1.2006213380380639</v>
      </c>
      <c r="J84">
        <f>STANDARDIZE(RawData!J84,ZScoreCalcs!$Z$1,ZScoreCalcs!$Z$2)</f>
        <v>-1.7917454297538944</v>
      </c>
      <c r="K84">
        <f t="shared" si="2"/>
        <v>-8.6413374133397074</v>
      </c>
    </row>
    <row r="85" spans="1:11" x14ac:dyDescent="0.3">
      <c r="A85" t="s">
        <v>47</v>
      </c>
      <c r="B85">
        <f>STANDARDIZE(RawData!B85,ZScoreCalcs!$B$1,ZScoreCalcs!$B$2)*2</f>
        <v>4.4470202083010425E-3</v>
      </c>
      <c r="C85">
        <f>STANDARDIZE(RawData!C85,ZScoreCalcs!$E$1,ZScoreCalcs!$E$2)</f>
        <v>0.45037441937042738</v>
      </c>
      <c r="D85">
        <f>STANDARDIZE(RawData!D85,ZScoreCalcs!$H$1,ZScoreCalcs!$H$2)</f>
        <v>0.39989560331939455</v>
      </c>
      <c r="E85">
        <f>STANDARDIZE(RawData!E85,ZScoreCalcs!$K$1,ZScoreCalcs!$K$2)</f>
        <v>-0.31961343295328065</v>
      </c>
      <c r="F85">
        <f>STANDARDIZE(RawData!F85,ZScoreCalcs!$N$1,ZScoreCalcs!$N$2)</f>
        <v>-0.99511123448196903</v>
      </c>
      <c r="G85">
        <f>STANDARDIZE(RawData!G85,ZScoreCalcs!$Q$1,ZScoreCalcs!$Q$2)</f>
        <v>-1.3985325909118483E-2</v>
      </c>
      <c r="H85">
        <f>STANDARDIZE(RawData!H85,ZScoreCalcs!$T$1,ZScoreCalcs!$T$2)</f>
        <v>-0.46549231693619736</v>
      </c>
      <c r="I85">
        <f>STANDARDIZE(RawData!I85,ZScoreCalcs!$W$1,ZScoreCalcs!$W$2)</f>
        <v>-0.74215681414016887</v>
      </c>
      <c r="J85">
        <f>STANDARDIZE(RawData!J85,ZScoreCalcs!$Z$1,ZScoreCalcs!$Z$2)</f>
        <v>-0.81586679723579225</v>
      </c>
      <c r="K85">
        <f t="shared" si="2"/>
        <v>-2.4975088787584037</v>
      </c>
    </row>
    <row r="86" spans="1:11" x14ac:dyDescent="0.3">
      <c r="A86" t="s">
        <v>48</v>
      </c>
      <c r="B86">
        <f>STANDARDIZE(RawData!B86,ZScoreCalcs!$B$1,ZScoreCalcs!$B$2)*2</f>
        <v>0.76475582062431002</v>
      </c>
      <c r="C86">
        <f>STANDARDIZE(RawData!C86,ZScoreCalcs!$E$1,ZScoreCalcs!$E$2)</f>
        <v>-1.8522440909319775</v>
      </c>
      <c r="D86">
        <f>STANDARDIZE(RawData!D86,ZScoreCalcs!$H$1,ZScoreCalcs!$H$2)</f>
        <v>-0.75473908872707696</v>
      </c>
      <c r="E86">
        <f>STANDARDIZE(RawData!E86,ZScoreCalcs!$K$1,ZScoreCalcs!$K$2)</f>
        <v>-4.793179494407105E-2</v>
      </c>
      <c r="F86">
        <f>STANDARDIZE(RawData!F86,ZScoreCalcs!$N$1,ZScoreCalcs!$N$2)</f>
        <v>-0.93087785928068401</v>
      </c>
      <c r="G86">
        <f>STANDARDIZE(RawData!G86,ZScoreCalcs!$Q$1,ZScoreCalcs!$Q$2)</f>
        <v>1.0388206328918868</v>
      </c>
      <c r="H86">
        <f>STANDARDIZE(RawData!H86,ZScoreCalcs!$T$1,ZScoreCalcs!$T$2)</f>
        <v>0.23979907236107117</v>
      </c>
      <c r="I86">
        <f>STANDARDIZE(RawData!I86,ZScoreCalcs!$W$1,ZScoreCalcs!$W$2)</f>
        <v>-0.58933530617420371</v>
      </c>
      <c r="J86">
        <f>STANDARDIZE(RawData!J86,ZScoreCalcs!$Z$1,ZScoreCalcs!$Z$2)</f>
        <v>1.1358904678004107</v>
      </c>
      <c r="K86">
        <f t="shared" si="2"/>
        <v>-0.99586214638033432</v>
      </c>
    </row>
    <row r="87" spans="1:11" x14ac:dyDescent="0.3">
      <c r="A87" t="s">
        <v>49</v>
      </c>
      <c r="B87">
        <f>STANDARDIZE(RawData!B87,ZScoreCalcs!$B$1,ZScoreCalcs!$B$2)*2</f>
        <v>2.3014646129995238</v>
      </c>
      <c r="C87">
        <f>STANDARDIZE(RawData!C87,ZScoreCalcs!$E$1,ZScoreCalcs!$E$2)</f>
        <v>-0.59627035803975525</v>
      </c>
      <c r="D87">
        <f>STANDARDIZE(RawData!D87,ZScoreCalcs!$H$1,ZScoreCalcs!$H$2)</f>
        <v>-0.15187672739307853</v>
      </c>
      <c r="E87">
        <f>STANDARDIZE(RawData!E87,ZScoreCalcs!$K$1,ZScoreCalcs!$K$2)</f>
        <v>0.71090312501268704</v>
      </c>
      <c r="F87">
        <f>STANDARDIZE(RawData!F87,ZScoreCalcs!$N$1,ZScoreCalcs!$N$2)</f>
        <v>0.88906777142239479</v>
      </c>
      <c r="G87">
        <f>STANDARDIZE(RawData!G87,ZScoreCalcs!$Q$1,ZScoreCalcs!$Q$2)</f>
        <v>0.72727601243036466</v>
      </c>
      <c r="H87">
        <f>STANDARDIZE(RawData!H87,ZScoreCalcs!$T$1,ZScoreCalcs!$T$2)</f>
        <v>-0.81813801158483157</v>
      </c>
      <c r="I87">
        <f>STANDARDIZE(RawData!I87,ZScoreCalcs!$W$1,ZScoreCalcs!$W$2)</f>
        <v>1.7029873133152718</v>
      </c>
      <c r="J87">
        <f>STANDARDIZE(RawData!J87,ZScoreCalcs!$Z$1,ZScoreCalcs!$Z$2)</f>
        <v>0.45573263301506739</v>
      </c>
      <c r="K87">
        <f t="shared" si="2"/>
        <v>5.2211463711776442</v>
      </c>
    </row>
    <row r="88" spans="1:11" x14ac:dyDescent="0.3">
      <c r="A88" t="s">
        <v>179</v>
      </c>
      <c r="B88">
        <f>STANDARDIZE(RawData!B88,ZScoreCalcs!$B$1,ZScoreCalcs!$B$2)*2</f>
        <v>-9.6122926936673694E-2</v>
      </c>
      <c r="C88">
        <f>STANDARDIZE(RawData!C88,ZScoreCalcs!$E$1,ZScoreCalcs!$E$2)</f>
        <v>-0.43345894822039316</v>
      </c>
      <c r="D88">
        <f>STANDARDIZE(RawData!D88,ZScoreCalcs!$H$1,ZScoreCalcs!$H$2)</f>
        <v>-0.75984809178922941</v>
      </c>
      <c r="E88">
        <f>STANDARDIZE(RawData!E88,ZScoreCalcs!$K$1,ZScoreCalcs!$K$2)</f>
        <v>0.77648145142870328</v>
      </c>
      <c r="F88">
        <f>STANDARDIZE(RawData!F88,ZScoreCalcs!$N$1,ZScoreCalcs!$N$2)</f>
        <v>1.9168017746429571</v>
      </c>
      <c r="G88">
        <f>STANDARDIZE(RawData!G88,ZScoreCalcs!$Q$1,ZScoreCalcs!$Q$2)</f>
        <v>0.55538932527918039</v>
      </c>
      <c r="H88">
        <f>STANDARDIZE(RawData!H88,ZScoreCalcs!$T$1,ZScoreCalcs!$T$2)</f>
        <v>-1.5234294008821005</v>
      </c>
      <c r="I88">
        <f>STANDARDIZE(RawData!I88,ZScoreCalcs!$W$1,ZScoreCalcs!$W$2)</f>
        <v>1.4737550513663247</v>
      </c>
      <c r="J88">
        <f>STANDARDIZE(RawData!J88,ZScoreCalcs!$Z$1,ZScoreCalcs!$Z$2)</f>
        <v>0.16001183528230922</v>
      </c>
      <c r="K88">
        <f t="shared" si="2"/>
        <v>2.069580070171078</v>
      </c>
    </row>
    <row r="89" spans="1:11" x14ac:dyDescent="0.3">
      <c r="A89" t="s">
        <v>219</v>
      </c>
      <c r="B89">
        <f>STANDARDIZE(RawData!B89,ZScoreCalcs!$B$1,ZScoreCalcs!$B$2)*2</f>
        <v>-2.4333684985858866</v>
      </c>
      <c r="C89">
        <f>STANDARDIZE(RawData!C89,ZScoreCalcs!$E$1,ZScoreCalcs!$E$2)</f>
        <v>-0.29390631123236843</v>
      </c>
      <c r="D89">
        <f>STANDARDIZE(RawData!D89,ZScoreCalcs!$H$1,ZScoreCalcs!$H$2)</f>
        <v>-0.61168700298680612</v>
      </c>
      <c r="E89">
        <f>STANDARDIZE(RawData!E89,ZScoreCalcs!$K$1,ZScoreCalcs!$K$2)</f>
        <v>0.18627651368455816</v>
      </c>
      <c r="F89">
        <f>STANDARDIZE(RawData!F89,ZScoreCalcs!$N$1,ZScoreCalcs!$N$2)</f>
        <v>0.65354539568434933</v>
      </c>
      <c r="G89">
        <f>STANDARDIZE(RawData!G89,ZScoreCalcs!$Q$1,ZScoreCalcs!$Q$2)</f>
        <v>-0.55113122325657016</v>
      </c>
      <c r="H89">
        <f>STANDARDIZE(RawData!H89,ZScoreCalcs!$T$1,ZScoreCalcs!$T$2)</f>
        <v>0.5924447670097055</v>
      </c>
      <c r="I89">
        <f>STANDARDIZE(RawData!I89,ZScoreCalcs!$W$1,ZScoreCalcs!$W$2)</f>
        <v>0.7096475115364993</v>
      </c>
      <c r="J89">
        <f>STANDARDIZE(RawData!J89,ZScoreCalcs!$Z$1,ZScoreCalcs!$Z$2)</f>
        <v>-0.31314144109010367</v>
      </c>
      <c r="K89">
        <f t="shared" si="2"/>
        <v>-2.0613202892366234</v>
      </c>
    </row>
    <row r="90" spans="1:11" x14ac:dyDescent="0.3">
      <c r="A90" t="s">
        <v>50</v>
      </c>
      <c r="B90">
        <f>STANDARDIZE(RawData!B90,ZScoreCalcs!$B$1,ZScoreCalcs!$B$2)*2</f>
        <v>4.244475991840436</v>
      </c>
      <c r="C90">
        <f>STANDARDIZE(RawData!C90,ZScoreCalcs!$E$1,ZScoreCalcs!$E$2)</f>
        <v>0.28756300955106523</v>
      </c>
      <c r="D90">
        <f>STANDARDIZE(RawData!D90,ZScoreCalcs!$H$1,ZScoreCalcs!$H$2)</f>
        <v>0.58381971355688578</v>
      </c>
      <c r="E90">
        <f>STANDARDIZE(RawData!E90,ZScoreCalcs!$K$1,ZScoreCalcs!$K$2)</f>
        <v>0.53290481045492888</v>
      </c>
      <c r="F90">
        <f>STANDARDIZE(RawData!F90,ZScoreCalcs!$N$1,ZScoreCalcs!$N$2)</f>
        <v>-0.30995523233492772</v>
      </c>
      <c r="G90">
        <f>STANDARDIZE(RawData!G90,ZScoreCalcs!$Q$1,ZScoreCalcs!$Q$2)</f>
        <v>-4.6214079749965657E-2</v>
      </c>
      <c r="H90">
        <f>STANDARDIZE(RawData!H90,ZScoreCalcs!$T$1,ZScoreCalcs!$T$2)</f>
        <v>2.1793503929285598</v>
      </c>
      <c r="I90">
        <f>STANDARDIZE(RawData!I90,ZScoreCalcs!$W$1,ZScoreCalcs!$W$2)</f>
        <v>-0.36010304422525619</v>
      </c>
      <c r="J90">
        <f>STANDARDIZE(RawData!J90,ZScoreCalcs!$Z$1,ZScoreCalcs!$Z$2)</f>
        <v>-0.10613688267717318</v>
      </c>
      <c r="K90">
        <f t="shared" si="2"/>
        <v>7.0057046793445528</v>
      </c>
    </row>
    <row r="91" spans="1:11" x14ac:dyDescent="0.3">
      <c r="A91" t="s">
        <v>51</v>
      </c>
      <c r="B91">
        <f>STANDARDIZE(RawData!B91,ZScoreCalcs!$B$1,ZScoreCalcs!$B$2)*2</f>
        <v>3.5807143406836026</v>
      </c>
      <c r="C91">
        <f>STANDARDIZE(RawData!C91,ZScoreCalcs!$E$1,ZScoreCalcs!$E$2)</f>
        <v>1.2179139228045632</v>
      </c>
      <c r="D91">
        <f>STANDARDIZE(RawData!D91,ZScoreCalcs!$H$1,ZScoreCalcs!$H$2)</f>
        <v>-1.4955445327391936</v>
      </c>
      <c r="E91">
        <f>STANDARDIZE(RawData!E91,ZScoreCalcs!$K$1,ZScoreCalcs!$K$2)</f>
        <v>8.2781991267999611E-3</v>
      </c>
      <c r="F91">
        <f>STANDARDIZE(RawData!F91,ZScoreCalcs!$N$1,ZScoreCalcs!$N$2)</f>
        <v>0.50366752021468419</v>
      </c>
      <c r="G91">
        <f>STANDARDIZE(RawData!G91,ZScoreCalcs!$Q$1,ZScoreCalcs!$Q$2)</f>
        <v>-1.0453054488162257</v>
      </c>
      <c r="H91">
        <f>STANDARDIZE(RawData!H91,ZScoreCalcs!$T$1,ZScoreCalcs!$T$2)</f>
        <v>-0.81813801158483157</v>
      </c>
      <c r="I91">
        <f>STANDARDIZE(RawData!I91,ZScoreCalcs!$W$1,ZScoreCalcs!$W$2)</f>
        <v>0.17477223365562147</v>
      </c>
      <c r="J91">
        <f>STANDARDIZE(RawData!J91,ZScoreCalcs!$Z$1,ZScoreCalcs!$Z$2)</f>
        <v>-0.81586679723579225</v>
      </c>
      <c r="K91">
        <f t="shared" si="2"/>
        <v>1.3104914261092282</v>
      </c>
    </row>
    <row r="92" spans="1:11" x14ac:dyDescent="0.3">
      <c r="A92" t="s">
        <v>220</v>
      </c>
      <c r="B92">
        <f>STANDARDIZE(RawData!B92,ZScoreCalcs!$B$1,ZScoreCalcs!$B$2)*2</f>
        <v>-2.1598182423515553</v>
      </c>
      <c r="C92">
        <f>STANDARDIZE(RawData!C92,ZScoreCalcs!$E$1,ZScoreCalcs!$E$2)</f>
        <v>-0.10783612858166883</v>
      </c>
      <c r="D92">
        <f>STANDARDIZE(RawData!D92,ZScoreCalcs!$H$1,ZScoreCalcs!$H$2)</f>
        <v>0.38456859413293693</v>
      </c>
      <c r="E92">
        <f>STANDARDIZE(RawData!E92,ZScoreCalcs!$K$1,ZScoreCalcs!$K$2)</f>
        <v>0.30806483417144481</v>
      </c>
      <c r="F92">
        <f>STANDARDIZE(RawData!F92,ZScoreCalcs!$N$1,ZScoreCalcs!$N$2)</f>
        <v>-0.8452333590123039</v>
      </c>
      <c r="G92">
        <f>STANDARDIZE(RawData!G92,ZScoreCalcs!$Q$1,ZScoreCalcs!$Q$2)</f>
        <v>0.44796014580969001</v>
      </c>
      <c r="H92">
        <f>STANDARDIZE(RawData!H92,ZScoreCalcs!$T$1,ZScoreCalcs!$T$2)</f>
        <v>0.23979907236107117</v>
      </c>
      <c r="I92">
        <f>STANDARDIZE(RawData!I92,ZScoreCalcs!$W$1,ZScoreCalcs!$W$2)</f>
        <v>-0.51292455219122124</v>
      </c>
      <c r="J92">
        <f>STANDARDIZE(RawData!J92,ZScoreCalcs!$Z$1,ZScoreCalcs!$Z$2)</f>
        <v>1.2541787868935146</v>
      </c>
      <c r="K92">
        <f t="shared" si="2"/>
        <v>-0.99124084876809149</v>
      </c>
    </row>
    <row r="93" spans="1:11" x14ac:dyDescent="0.3">
      <c r="A93" t="s">
        <v>52</v>
      </c>
      <c r="B93">
        <f>STANDARDIZE(RawData!B93,ZScoreCalcs!$B$1,ZScoreCalcs!$B$2)*2</f>
        <v>-8.0031735393477729E-2</v>
      </c>
      <c r="C93">
        <f>STANDARDIZE(RawData!C93,ZScoreCalcs!$E$1,ZScoreCalcs!$E$2)</f>
        <v>2.3110762458774232</v>
      </c>
      <c r="D93">
        <f>STANDARDIZE(RawData!D93,ZScoreCalcs!$H$1,ZScoreCalcs!$H$2)</f>
        <v>-1.7356676766603625</v>
      </c>
      <c r="E93">
        <f>STANDARDIZE(RawData!E93,ZScoreCalcs!$K$1,ZScoreCalcs!$K$2)</f>
        <v>3.961714448778058</v>
      </c>
      <c r="F93">
        <f>STANDARDIZE(RawData!F93,ZScoreCalcs!$N$1,ZScoreCalcs!$N$2)</f>
        <v>1.8739795245087671</v>
      </c>
      <c r="G93">
        <f>STANDARDIZE(RawData!G93,ZScoreCalcs!$Q$1,ZScoreCalcs!$Q$2)</f>
        <v>-0.86267584371809214</v>
      </c>
      <c r="H93">
        <f>STANDARDIZE(RawData!H93,ZScoreCalcs!$T$1,ZScoreCalcs!$T$2)</f>
        <v>-0.64181516426051466</v>
      </c>
      <c r="I93">
        <f>STANDARDIZE(RawData!I93,ZScoreCalcs!$W$1,ZScoreCalcs!$W$2)</f>
        <v>3.3076131469579053</v>
      </c>
      <c r="J93">
        <f>STANDARDIZE(RawData!J93,ZScoreCalcs!$Z$1,ZScoreCalcs!$Z$2)</f>
        <v>0.92888590938748028</v>
      </c>
      <c r="K93">
        <f t="shared" si="2"/>
        <v>9.0630788554771868</v>
      </c>
    </row>
    <row r="94" spans="1:11" x14ac:dyDescent="0.3">
      <c r="A94" t="s">
        <v>53</v>
      </c>
      <c r="B94">
        <f>STANDARDIZE(RawData!B94,ZScoreCalcs!$B$1,ZScoreCalcs!$B$2)*2</f>
        <v>0.29408846798582827</v>
      </c>
      <c r="C94">
        <f>STANDARDIZE(RawData!C94,ZScoreCalcs!$E$1,ZScoreCalcs!$E$2)</f>
        <v>-0.64278790370243022</v>
      </c>
      <c r="D94">
        <f>STANDARDIZE(RawData!D94,ZScoreCalcs!$H$1,ZScoreCalcs!$H$2)</f>
        <v>0.28238853288988658</v>
      </c>
      <c r="E94">
        <f>STANDARDIZE(RawData!E94,ZScoreCalcs!$K$1,ZScoreCalcs!$K$2)</f>
        <v>9.259319023310647E-2</v>
      </c>
      <c r="F94">
        <f>STANDARDIZE(RawData!F94,ZScoreCalcs!$N$1,ZScoreCalcs!$N$2)</f>
        <v>0.6749565207514443</v>
      </c>
      <c r="G94">
        <f>STANDARDIZE(RawData!G94,ZScoreCalcs!$Q$1,ZScoreCalcs!$Q$2)</f>
        <v>-0.34701578226453866</v>
      </c>
      <c r="H94">
        <f>STANDARDIZE(RawData!H94,ZScoreCalcs!$T$1,ZScoreCalcs!$T$2)</f>
        <v>-0.11284662228756309</v>
      </c>
      <c r="I94">
        <f>STANDARDIZE(RawData!I94,ZScoreCalcs!$W$1,ZScoreCalcs!$W$2)</f>
        <v>0.17477223365562147</v>
      </c>
      <c r="J94">
        <f>STANDARDIZE(RawData!J94,ZScoreCalcs!$Z$1,ZScoreCalcs!$Z$2)</f>
        <v>-0.75672263768924086</v>
      </c>
      <c r="K94">
        <f t="shared" si="2"/>
        <v>-0.34057400042788577</v>
      </c>
    </row>
    <row r="95" spans="1:11" x14ac:dyDescent="0.3">
      <c r="A95" t="s">
        <v>54</v>
      </c>
      <c r="B95">
        <f>STANDARDIZE(RawData!B95,ZScoreCalcs!$B$1,ZScoreCalcs!$B$2)*2</f>
        <v>1.2796739500065806</v>
      </c>
      <c r="C95">
        <f>STANDARDIZE(RawData!C95,ZScoreCalcs!$E$1,ZScoreCalcs!$E$2)</f>
        <v>0.47363319220176486</v>
      </c>
      <c r="D95">
        <f>STANDARDIZE(RawData!D95,ZScoreCalcs!$H$1,ZScoreCalcs!$H$2)</f>
        <v>1.4676772433092733</v>
      </c>
      <c r="E95">
        <f>STANDARDIZE(RawData!E95,ZScoreCalcs!$K$1,ZScoreCalcs!$K$2)</f>
        <v>-1.9826797908635542E-2</v>
      </c>
      <c r="F95">
        <f>STANDARDIZE(RawData!F95,ZScoreCalcs!$N$1,ZScoreCalcs!$N$2)</f>
        <v>-1.2092224851529194</v>
      </c>
      <c r="G95">
        <f>STANDARDIZE(RawData!G95,ZScoreCalcs!$Q$1,ZScoreCalcs!$Q$2)</f>
        <v>-0.34701578226453866</v>
      </c>
      <c r="H95">
        <f>STANDARDIZE(RawData!H95,ZScoreCalcs!$T$1,ZScoreCalcs!$T$2)</f>
        <v>-0.99446085890914893</v>
      </c>
      <c r="I95">
        <f>STANDARDIZE(RawData!I95,ZScoreCalcs!$W$1,ZScoreCalcs!$W$2)</f>
        <v>-0.4365137982082386</v>
      </c>
      <c r="J95">
        <f>STANDARDIZE(RawData!J95,ZScoreCalcs!$Z$1,ZScoreCalcs!$Z$2)</f>
        <v>-0.5201459995030342</v>
      </c>
      <c r="K95">
        <f t="shared" si="2"/>
        <v>-0.30620133642889663</v>
      </c>
    </row>
    <row r="96" spans="1:11" x14ac:dyDescent="0.3">
      <c r="A96" t="s">
        <v>55</v>
      </c>
      <c r="B96">
        <f>STANDARDIZE(RawData!B96,ZScoreCalcs!$B$1,ZScoreCalcs!$B$2)*2</f>
        <v>0.96187291702846045</v>
      </c>
      <c r="C96">
        <f>STANDARDIZE(RawData!C96,ZScoreCalcs!$E$1,ZScoreCalcs!$E$2)</f>
        <v>-0.27064753840103101</v>
      </c>
      <c r="D96">
        <f>STANDARDIZE(RawData!D96,ZScoreCalcs!$H$1,ZScoreCalcs!$H$2)</f>
        <v>-1.7356676766603625</v>
      </c>
      <c r="E96">
        <f>STANDARDIZE(RawData!E96,ZScoreCalcs!$K$1,ZScoreCalcs!$K$2)</f>
        <v>0.38301149293260617</v>
      </c>
      <c r="F96">
        <f>STANDARDIZE(RawData!F96,ZScoreCalcs!$N$1,ZScoreCalcs!$N$2)</f>
        <v>1.4885792733010561</v>
      </c>
      <c r="G96">
        <f>STANDARDIZE(RawData!G96,ZScoreCalcs!$Q$1,ZScoreCalcs!$Q$2)</f>
        <v>-0.46518787968097797</v>
      </c>
      <c r="H96">
        <f>STANDARDIZE(RawData!H96,ZScoreCalcs!$T$1,ZScoreCalcs!$T$2)</f>
        <v>-0.99446085890914893</v>
      </c>
      <c r="I96">
        <f>STANDARDIZE(RawData!I96,ZScoreCalcs!$W$1,ZScoreCalcs!$W$2)</f>
        <v>0.7096475115364993</v>
      </c>
      <c r="J96">
        <f>STANDARDIZE(RawData!J96,ZScoreCalcs!$Z$1,ZScoreCalcs!$Z$2)</f>
        <v>0.27830015437541261</v>
      </c>
      <c r="K96">
        <f t="shared" si="2"/>
        <v>0.3554473955225142</v>
      </c>
    </row>
    <row r="97" spans="1:11" x14ac:dyDescent="0.3">
      <c r="A97" t="s">
        <v>221</v>
      </c>
      <c r="B97">
        <f>STANDARDIZE(RawData!B97,ZScoreCalcs!$B$1,ZScoreCalcs!$B$2)*2</f>
        <v>-3.1614949159155037</v>
      </c>
      <c r="C97">
        <f>STANDARDIZE(RawData!C97,ZScoreCalcs!$E$1,ZScoreCalcs!$E$2)</f>
        <v>-0.10783612858166883</v>
      </c>
      <c r="D97">
        <f>STANDARDIZE(RawData!D97,ZScoreCalcs!$H$1,ZScoreCalcs!$H$2)</f>
        <v>0.5071846676245978</v>
      </c>
      <c r="E97">
        <f>STANDARDIZE(RawData!E97,ZScoreCalcs!$K$1,ZScoreCalcs!$K$2)</f>
        <v>0.15817151664912266</v>
      </c>
      <c r="F97">
        <f>STANDARDIZE(RawData!F97,ZScoreCalcs!$N$1,ZScoreCalcs!$N$2)</f>
        <v>-0.8238222339452087</v>
      </c>
      <c r="G97">
        <f>STANDARDIZE(RawData!G97,ZScoreCalcs!$Q$1,ZScoreCalcs!$Q$2)</f>
        <v>-0.76598958219555091</v>
      </c>
      <c r="H97">
        <f>STANDARDIZE(RawData!H97,ZScoreCalcs!$T$1,ZScoreCalcs!$T$2)</f>
        <v>-0.11284662228756309</v>
      </c>
      <c r="I97">
        <f>STANDARDIZE(RawData!I97,ZScoreCalcs!$W$1,ZScoreCalcs!$W$2)</f>
        <v>-1.1242105840550816</v>
      </c>
      <c r="J97">
        <f>STANDARDIZE(RawData!J97,ZScoreCalcs!$Z$1,ZScoreCalcs!$Z$2)</f>
        <v>-0.78629471746251656</v>
      </c>
      <c r="K97">
        <f t="shared" si="2"/>
        <v>-6.2171386001693723</v>
      </c>
    </row>
    <row r="98" spans="1:11" x14ac:dyDescent="0.3">
      <c r="A98" t="s">
        <v>222</v>
      </c>
      <c r="B98">
        <f>STANDARDIZE(RawData!B98,ZScoreCalcs!$B$1,ZScoreCalcs!$B$2)*2</f>
        <v>-0.75988457809350696</v>
      </c>
      <c r="C98">
        <f>STANDARDIZE(RawData!C98,ZScoreCalcs!$E$1,ZScoreCalcs!$E$2)</f>
        <v>1.1481376043105509</v>
      </c>
      <c r="D98">
        <f>STANDARDIZE(RawData!D98,ZScoreCalcs!$H$1,ZScoreCalcs!$H$2)</f>
        <v>-0.5043979386816031</v>
      </c>
      <c r="E98">
        <f>STANDARDIZE(RawData!E98,ZScoreCalcs!$K$1,ZScoreCalcs!$K$2)</f>
        <v>2.584569594041719</v>
      </c>
      <c r="F98">
        <f>STANDARDIZE(RawData!F98,ZScoreCalcs!$N$1,ZScoreCalcs!$N$2)</f>
        <v>0.13967839407406815</v>
      </c>
      <c r="G98">
        <f>STANDARDIZE(RawData!G98,ZScoreCalcs!$Q$1,ZScoreCalcs!$Q$2)</f>
        <v>-1.0560483667631748</v>
      </c>
      <c r="H98">
        <f>STANDARDIZE(RawData!H98,ZScoreCalcs!$T$1,ZScoreCalcs!$T$2)</f>
        <v>-1.1707837062334661</v>
      </c>
      <c r="I98">
        <f>STANDARDIZE(RawData!I98,ZScoreCalcs!$W$1,ZScoreCalcs!$W$2)</f>
        <v>1.9322195752642199</v>
      </c>
      <c r="J98">
        <f>STANDARDIZE(RawData!J98,ZScoreCalcs!$Z$1,ZScoreCalcs!$Z$2)</f>
        <v>-1.1115875949685503</v>
      </c>
      <c r="K98">
        <f t="shared" si="2"/>
        <v>1.2019029829502565</v>
      </c>
    </row>
    <row r="99" spans="1:11" x14ac:dyDescent="0.3">
      <c r="A99" t="s">
        <v>223</v>
      </c>
      <c r="B99">
        <f>STANDARDIZE(RawData!B99,ZScoreCalcs!$B$1,ZScoreCalcs!$B$2)*2</f>
        <v>-0.60299546054734632</v>
      </c>
      <c r="C99">
        <f>STANDARDIZE(RawData!C99,ZScoreCalcs!$E$1,ZScoreCalcs!$E$2)</f>
        <v>-0.68930544936510507</v>
      </c>
      <c r="D99">
        <f>STANDARDIZE(RawData!D99,ZScoreCalcs!$H$1,ZScoreCalcs!$H$2)</f>
        <v>0.16488146246037827</v>
      </c>
      <c r="E99">
        <f>STANDARDIZE(RawData!E99,ZScoreCalcs!$K$1,ZScoreCalcs!$K$2)</f>
        <v>1.1605830775796546</v>
      </c>
      <c r="F99">
        <f>STANDARDIZE(RawData!F99,ZScoreCalcs!$N$1,ZScoreCalcs!$N$2)</f>
        <v>-0.97370010941487406</v>
      </c>
      <c r="G99">
        <f>STANDARDIZE(RawData!G99,ZScoreCalcs!$Q$1,ZScoreCalcs!$Q$2)</f>
        <v>1.6296811199740837</v>
      </c>
      <c r="H99">
        <f>STANDARDIZE(RawData!H99,ZScoreCalcs!$T$1,ZScoreCalcs!$T$2)</f>
        <v>0.41612191968538853</v>
      </c>
      <c r="I99">
        <f>STANDARDIZE(RawData!I99,ZScoreCalcs!$W$1,ZScoreCalcs!$W$2)</f>
        <v>-0.97138907608911629</v>
      </c>
      <c r="J99">
        <f>STANDARDIZE(RawData!J99,ZScoreCalcs!$Z$1,ZScoreCalcs!$Z$2)</f>
        <v>0.18958391505558495</v>
      </c>
      <c r="K99">
        <f t="shared" si="2"/>
        <v>0.32346139933864826</v>
      </c>
    </row>
    <row r="100" spans="1:11" x14ac:dyDescent="0.3">
      <c r="A100" t="s">
        <v>56</v>
      </c>
      <c r="B100">
        <f>STANDARDIZE(RawData!B100,ZScoreCalcs!$B$1,ZScoreCalcs!$B$2)*2</f>
        <v>-0.18060168253845246</v>
      </c>
      <c r="C100">
        <f>STANDARDIZE(RawData!C100,ZScoreCalcs!$E$1,ZScoreCalcs!$E$2)</f>
        <v>-1.1312221331605166</v>
      </c>
      <c r="D100">
        <f>STANDARDIZE(RawData!D100,ZScoreCalcs!$H$1,ZScoreCalcs!$H$2)</f>
        <v>1.1764640687665788</v>
      </c>
      <c r="E100">
        <f>STANDARDIZE(RawData!E100,ZScoreCalcs!$K$1,ZScoreCalcs!$K$2)</f>
        <v>-1.2564466674677968</v>
      </c>
      <c r="F100">
        <f>STANDARDIZE(RawData!F100,ZScoreCalcs!$N$1,ZScoreCalcs!$N$2)</f>
        <v>-0.50265535793878302</v>
      </c>
      <c r="G100">
        <f>STANDARDIZE(RawData!G100,ZScoreCalcs!$Q$1,ZScoreCalcs!$Q$2)</f>
        <v>-0.6478174847791115</v>
      </c>
      <c r="H100">
        <f>STANDARDIZE(RawData!H100,ZScoreCalcs!$T$1,ZScoreCalcs!$T$2)</f>
        <v>0.41612191968538853</v>
      </c>
      <c r="I100">
        <f>STANDARDIZE(RawData!I100,ZScoreCalcs!$W$1,ZScoreCalcs!$W$2)</f>
        <v>1.5501658053493073</v>
      </c>
      <c r="J100">
        <f>STANDARDIZE(RawData!J100,ZScoreCalcs!$Z$1,ZScoreCalcs!$Z$2)</f>
        <v>-0.40185768040993131</v>
      </c>
      <c r="K100">
        <f t="shared" si="2"/>
        <v>-0.97784921249331658</v>
      </c>
    </row>
    <row r="101" spans="1:11" x14ac:dyDescent="0.3">
      <c r="A101" t="s">
        <v>57</v>
      </c>
      <c r="B101">
        <f>STANDARDIZE(RawData!B101,ZScoreCalcs!$B$1,ZScoreCalcs!$B$2)*2</f>
        <v>1.8147060688178462</v>
      </c>
      <c r="C101">
        <f>STANDARDIZE(RawData!C101,ZScoreCalcs!$E$1,ZScoreCalcs!$E$2)</f>
        <v>-3.8059810087656479E-2</v>
      </c>
      <c r="D101">
        <f>STANDARDIZE(RawData!D101,ZScoreCalcs!$H$1,ZScoreCalcs!$H$2)</f>
        <v>0.37945959107078442</v>
      </c>
      <c r="E101">
        <f>STANDARDIZE(RawData!E101,ZScoreCalcs!$K$1,ZScoreCalcs!$K$2)</f>
        <v>0.27059150479086469</v>
      </c>
      <c r="F101">
        <f>STANDARDIZE(RawData!F101,ZScoreCalcs!$N$1,ZScoreCalcs!$N$2)</f>
        <v>0.65354539568434933</v>
      </c>
      <c r="G101">
        <f>STANDARDIZE(RawData!G101,ZScoreCalcs!$Q$1,ZScoreCalcs!$Q$2)</f>
        <v>1.5115090225576442</v>
      </c>
      <c r="H101">
        <f>STANDARDIZE(RawData!H101,ZScoreCalcs!$T$1,ZScoreCalcs!$T$2)</f>
        <v>0.76876761433402274</v>
      </c>
      <c r="I101">
        <f>STANDARDIZE(RawData!I101,ZScoreCalcs!$W$1,ZScoreCalcs!$W$2)</f>
        <v>1.091701281451412</v>
      </c>
      <c r="J101">
        <f>STANDARDIZE(RawData!J101,ZScoreCalcs!$Z$1,ZScoreCalcs!$Z$2)</f>
        <v>2.9397873339702358</v>
      </c>
      <c r="K101">
        <f t="shared" si="2"/>
        <v>9.3920080025895025</v>
      </c>
    </row>
    <row r="102" spans="1:11" x14ac:dyDescent="0.3">
      <c r="A102" t="s">
        <v>172</v>
      </c>
      <c r="B102">
        <f>STANDARDIZE(RawData!B102,ZScoreCalcs!$B$1,ZScoreCalcs!$B$2)*2</f>
        <v>-1.1822783561024008</v>
      </c>
      <c r="C102">
        <f>STANDARDIZE(RawData!C102,ZScoreCalcs!$E$1,ZScoreCalcs!$E$2)</f>
        <v>-0.64278790370243022</v>
      </c>
      <c r="D102">
        <f>STANDARDIZE(RawData!D102,ZScoreCalcs!$H$1,ZScoreCalcs!$H$2)</f>
        <v>-0.40732688050070492</v>
      </c>
      <c r="E102">
        <f>STANDARDIZE(RawData!E102,ZScoreCalcs!$K$1,ZScoreCalcs!$K$2)</f>
        <v>-0.21656177715668382</v>
      </c>
      <c r="F102">
        <f>STANDARDIZE(RawData!F102,ZScoreCalcs!$N$1,ZScoreCalcs!$N$2)</f>
        <v>1.574223773569436</v>
      </c>
      <c r="G102">
        <f>STANDARDIZE(RawData!G102,ZScoreCalcs!$Q$1,ZScoreCalcs!$Q$2)</f>
        <v>-0.71227499246080561</v>
      </c>
      <c r="H102">
        <f>STANDARDIZE(RawData!H102,ZScoreCalcs!$T$1,ZScoreCalcs!$T$2)</f>
        <v>-0.99446085890914893</v>
      </c>
      <c r="I102">
        <f>STANDARDIZE(RawData!I102,ZScoreCalcs!$W$1,ZScoreCalcs!$W$2)</f>
        <v>-0.13087078227630858</v>
      </c>
      <c r="J102">
        <f>STANDARDIZE(RawData!J102,ZScoreCalcs!$Z$1,ZScoreCalcs!$Z$2)</f>
        <v>-4.6992723130621243E-2</v>
      </c>
      <c r="K102">
        <f t="shared" si="2"/>
        <v>-2.7593305006696682</v>
      </c>
    </row>
    <row r="103" spans="1:11" x14ac:dyDescent="0.3">
      <c r="A103" t="s">
        <v>224</v>
      </c>
      <c r="B103">
        <f>STANDARDIZE(RawData!B103,ZScoreCalcs!$B$1,ZScoreCalcs!$B$2)*2</f>
        <v>-3.1758160763889862E-2</v>
      </c>
      <c r="C103">
        <f>STANDARDIZE(RawData!C103,ZScoreCalcs!$E$1,ZScoreCalcs!$E$2)</f>
        <v>0.68296214768380192</v>
      </c>
      <c r="D103">
        <f>STANDARDIZE(RawData!D103,ZScoreCalcs!$H$1,ZScoreCalcs!$H$2)</f>
        <v>-0.33069183456841694</v>
      </c>
      <c r="E103">
        <f>STANDARDIZE(RawData!E103,ZScoreCalcs!$K$1,ZScoreCalcs!$K$2)</f>
        <v>1.2074247393053805</v>
      </c>
      <c r="F103">
        <f>STANDARDIZE(RawData!F103,ZScoreCalcs!$N$1,ZScoreCalcs!$N$2)</f>
        <v>-0.52406648300587821</v>
      </c>
      <c r="G103">
        <f>STANDARDIZE(RawData!G103,ZScoreCalcs!$Q$1,ZScoreCalcs!$Q$2)</f>
        <v>-0.74450374630165284</v>
      </c>
      <c r="H103">
        <f>STANDARDIZE(RawData!H103,ZScoreCalcs!$T$1,ZScoreCalcs!$T$2)</f>
        <v>-0.81813801158483157</v>
      </c>
      <c r="I103">
        <f>STANDARDIZE(RawData!I103,ZScoreCalcs!$W$1,ZScoreCalcs!$W$2)</f>
        <v>-5.4460028293325975E-2</v>
      </c>
      <c r="J103">
        <f>STANDARDIZE(RawData!J103,ZScoreCalcs!$Z$1,ZScoreCalcs!$Z$2)</f>
        <v>-0.93415511632889559</v>
      </c>
      <c r="K103">
        <f t="shared" si="2"/>
        <v>-1.5473864938577084</v>
      </c>
    </row>
    <row r="104" spans="1:11" x14ac:dyDescent="0.3">
      <c r="A104" t="s">
        <v>58</v>
      </c>
      <c r="B104">
        <f>STANDARDIZE(RawData!B104,ZScoreCalcs!$B$1,ZScoreCalcs!$B$2)*2</f>
        <v>0.53947913901956668</v>
      </c>
      <c r="C104">
        <f>STANDARDIZE(RawData!C104,ZScoreCalcs!$E$1,ZScoreCalcs!$E$2)</f>
        <v>-0.31716508406370586</v>
      </c>
      <c r="D104">
        <f>STANDARDIZE(RawData!D104,ZScoreCalcs!$H$1,ZScoreCalcs!$H$2)</f>
        <v>-8.5459687585095589E-2</v>
      </c>
      <c r="E104">
        <f>STANDARDIZE(RawData!E104,ZScoreCalcs!$K$1,ZScoreCalcs!$K$2)</f>
        <v>0.75774478673841295</v>
      </c>
      <c r="F104">
        <f>STANDARDIZE(RawData!F104,ZScoreCalcs!$N$1,ZScoreCalcs!$N$2)</f>
        <v>0.41802301994630392</v>
      </c>
      <c r="G104">
        <f>STANDARDIZE(RawData!G104,ZScoreCalcs!$Q$1,ZScoreCalcs!$Q$2)</f>
        <v>1.414822761035103</v>
      </c>
      <c r="H104">
        <f>STANDARDIZE(RawData!H104,ZScoreCalcs!$T$1,ZScoreCalcs!$T$2)</f>
        <v>-0.99446085890914893</v>
      </c>
      <c r="I104">
        <f>STANDARDIZE(RawData!I104,ZScoreCalcs!$W$1,ZScoreCalcs!$W$2)</f>
        <v>-0.66574606015718618</v>
      </c>
      <c r="J104">
        <f>STANDARDIZE(RawData!J104,ZScoreCalcs!$Z$1,ZScoreCalcs!$Z$2)</f>
        <v>1.215143641593017E-2</v>
      </c>
      <c r="K104">
        <f t="shared" si="2"/>
        <v>1.0793894524401801</v>
      </c>
    </row>
    <row r="105" spans="1:11" x14ac:dyDescent="0.3">
      <c r="A105" t="s">
        <v>59</v>
      </c>
      <c r="B105">
        <f>STANDARDIZE(RawData!B105,ZScoreCalcs!$B$1,ZScoreCalcs!$B$2)*2</f>
        <v>0.19754131872665254</v>
      </c>
      <c r="C105">
        <f>STANDARDIZE(RawData!C105,ZScoreCalcs!$E$1,ZScoreCalcs!$E$2)</f>
        <v>-0.57301158520841788</v>
      </c>
      <c r="D105">
        <f>STANDARDIZE(RawData!D105,ZScoreCalcs!$H$1,ZScoreCalcs!$H$2)</f>
        <v>0.71154479011069882</v>
      </c>
      <c r="E105">
        <f>STANDARDIZE(RawData!E105,ZScoreCalcs!$K$1,ZScoreCalcs!$K$2)</f>
        <v>-0.38519175936929684</v>
      </c>
      <c r="F105">
        <f>STANDARDIZE(RawData!F105,ZScoreCalcs!$N$1,ZScoreCalcs!$N$2)</f>
        <v>-0.73817773367682871</v>
      </c>
      <c r="G105">
        <f>STANDARDIZE(RawData!G105,ZScoreCalcs!$Q$1,ZScoreCalcs!$Q$2)</f>
        <v>-0.23958660279504834</v>
      </c>
      <c r="H105">
        <f>STANDARDIZE(RawData!H105,ZScoreCalcs!$T$1,ZScoreCalcs!$T$2)</f>
        <v>6.3476225036754236E-2</v>
      </c>
      <c r="I105">
        <f>STANDARDIZE(RawData!I105,ZScoreCalcs!$W$1,ZScoreCalcs!$W$2)</f>
        <v>-0.89497832210613382</v>
      </c>
      <c r="J105">
        <f>STANDARDIZE(RawData!J105,ZScoreCalcs!$Z$1,ZScoreCalcs!$Z$2)</f>
        <v>-1.0524434354219989</v>
      </c>
      <c r="K105">
        <f t="shared" si="2"/>
        <v>-2.9108271047036189</v>
      </c>
    </row>
    <row r="106" spans="1:11" x14ac:dyDescent="0.3">
      <c r="A106" t="s">
        <v>60</v>
      </c>
      <c r="B106">
        <f>STANDARDIZE(RawData!B106,ZScoreCalcs!$B$1,ZScoreCalcs!$B$2)*2</f>
        <v>2.8767247106687792</v>
      </c>
      <c r="C106">
        <f>STANDARDIZE(RawData!C106,ZScoreCalcs!$E$1,ZScoreCalcs!$E$2)</f>
        <v>1.4272428782866002</v>
      </c>
      <c r="D106">
        <f>STANDARDIZE(RawData!D106,ZScoreCalcs!$H$1,ZScoreCalcs!$H$2)</f>
        <v>0.80861584829159694</v>
      </c>
      <c r="E106">
        <f>STANDARDIZE(RawData!E106,ZScoreCalcs!$K$1,ZScoreCalcs!$K$2)</f>
        <v>2.359729617758235</v>
      </c>
      <c r="F106">
        <f>STANDARDIZE(RawData!F106,ZScoreCalcs!$N$1,ZScoreCalcs!$N$2)</f>
        <v>-0.30995523233492772</v>
      </c>
      <c r="G106">
        <f>STANDARDIZE(RawData!G106,ZScoreCalcs!$Q$1,ZScoreCalcs!$Q$2)</f>
        <v>3.2411188120164383</v>
      </c>
      <c r="H106">
        <f>STANDARDIZE(RawData!H106,ZScoreCalcs!$T$1,ZScoreCalcs!$T$2)</f>
        <v>1.4740590036312913</v>
      </c>
      <c r="I106">
        <f>STANDARDIZE(RawData!I106,ZScoreCalcs!$W$1,ZScoreCalcs!$W$2)</f>
        <v>2.1950725689656447E-2</v>
      </c>
      <c r="J106">
        <f>STANDARDIZE(RawData!J106,ZScoreCalcs!$Z$1,ZScoreCalcs!$Z$2)</f>
        <v>0.75145343074782545</v>
      </c>
      <c r="K106">
        <f t="shared" si="2"/>
        <v>12.650939794755494</v>
      </c>
    </row>
    <row r="107" spans="1:11" x14ac:dyDescent="0.3">
      <c r="A107" t="s">
        <v>225</v>
      </c>
      <c r="B107">
        <f>STANDARDIZE(RawData!B107,ZScoreCalcs!$B$1,ZScoreCalcs!$B$2)*2</f>
        <v>-2.3006161683545199</v>
      </c>
      <c r="C107">
        <f>STANDARDIZE(RawData!C107,ZScoreCalcs!$E$1,ZScoreCalcs!$E$2)</f>
        <v>0.89229110316583893</v>
      </c>
      <c r="D107">
        <f>STANDARDIZE(RawData!D107,ZScoreCalcs!$H$1,ZScoreCalcs!$H$2)</f>
        <v>0.29260653901419165</v>
      </c>
      <c r="E107">
        <f>STANDARDIZE(RawData!E107,ZScoreCalcs!$K$1,ZScoreCalcs!$K$2)</f>
        <v>-0.47887508282074825</v>
      </c>
      <c r="F107">
        <f>STANDARDIZE(RawData!F107,ZScoreCalcs!$N$1,ZScoreCalcs!$N$2)</f>
        <v>-0.65253323340844838</v>
      </c>
      <c r="G107">
        <f>STANDARDIZE(RawData!G107,ZScoreCalcs!$Q$1,ZScoreCalcs!$Q$2)</f>
        <v>-0.95936210524063348</v>
      </c>
      <c r="H107">
        <f>STANDARDIZE(RawData!H107,ZScoreCalcs!$T$1,ZScoreCalcs!$T$2)</f>
        <v>0.5924447670097055</v>
      </c>
      <c r="I107">
        <f>STANDARDIZE(RawData!I107,ZScoreCalcs!$W$1,ZScoreCalcs!$W$2)</f>
        <v>0.86246901950246413</v>
      </c>
      <c r="J107">
        <f>STANDARDIZE(RawData!J107,ZScoreCalcs!$Z$1,ZScoreCalcs!$Z$2)</f>
        <v>-0.46100183995648275</v>
      </c>
      <c r="K107">
        <f t="shared" si="2"/>
        <v>-2.2125770010886328</v>
      </c>
    </row>
    <row r="108" spans="1:11" x14ac:dyDescent="0.3">
      <c r="A108" t="s">
        <v>226</v>
      </c>
      <c r="B108">
        <f>STANDARDIZE(RawData!B108,ZScoreCalcs!$B$1,ZScoreCalcs!$B$2)*2</f>
        <v>-2.183955029666349</v>
      </c>
      <c r="C108">
        <f>STANDARDIZE(RawData!C108,ZScoreCalcs!$E$1,ZScoreCalcs!$E$2)</f>
        <v>2.0784885175640491</v>
      </c>
      <c r="D108">
        <f>STANDARDIZE(RawData!D108,ZScoreCalcs!$H$1,ZScoreCalcs!$H$2)</f>
        <v>-1.6692506368523796</v>
      </c>
      <c r="E108">
        <f>STANDARDIZE(RawData!E108,ZScoreCalcs!$K$1,ZScoreCalcs!$K$2)</f>
        <v>1.4510013802791548</v>
      </c>
      <c r="F108">
        <f>STANDARDIZE(RawData!F108,ZScoreCalcs!$N$1,ZScoreCalcs!$N$2)</f>
        <v>0.63213427061725436</v>
      </c>
      <c r="G108">
        <f>STANDARDIZE(RawData!G108,ZScoreCalcs!$Q$1,ZScoreCalcs!$Q$2)</f>
        <v>-0.51890246941572316</v>
      </c>
      <c r="H108">
        <f>STANDARDIZE(RawData!H108,ZScoreCalcs!$T$1,ZScoreCalcs!$T$2)</f>
        <v>-0.28916946961188045</v>
      </c>
      <c r="I108">
        <f>STANDARDIZE(RawData!I108,ZScoreCalcs!$W$1,ZScoreCalcs!$W$2)</f>
        <v>1.3209335434003593</v>
      </c>
      <c r="J108">
        <f>STANDARDIZE(RawData!J108,ZScoreCalcs!$Z$1,ZScoreCalcs!$Z$2)</f>
        <v>-0.90458303655561989</v>
      </c>
      <c r="K108">
        <f t="shared" si="2"/>
        <v>-8.3302930241134665E-2</v>
      </c>
    </row>
    <row r="109" spans="1:11" x14ac:dyDescent="0.3">
      <c r="A109" t="s">
        <v>227</v>
      </c>
      <c r="B109">
        <f>STANDARDIZE(RawData!B109,ZScoreCalcs!$B$1,ZScoreCalcs!$B$2)*2</f>
        <v>-1.9948835290337967</v>
      </c>
      <c r="C109">
        <f>STANDARDIZE(RawData!C109,ZScoreCalcs!$E$1,ZScoreCalcs!$E$2)</f>
        <v>0.12475159973170309</v>
      </c>
      <c r="D109">
        <f>STANDARDIZE(RawData!D109,ZScoreCalcs!$H$1,ZScoreCalcs!$H$2)</f>
        <v>0.81883385441590206</v>
      </c>
      <c r="E109">
        <f>STANDARDIZE(RawData!E109,ZScoreCalcs!$K$1,ZScoreCalcs!$K$2)</f>
        <v>1.1605830775796546</v>
      </c>
      <c r="F109">
        <f>STANDARDIZE(RawData!F109,ZScoreCalcs!$N$1,ZScoreCalcs!$N$2)</f>
        <v>-1.0165223595490642</v>
      </c>
      <c r="G109">
        <f>STANDARDIZE(RawData!G109,ZScoreCalcs!$Q$1,ZScoreCalcs!$Q$2)</f>
        <v>0.21161595097681099</v>
      </c>
      <c r="H109">
        <f>STANDARDIZE(RawData!H109,ZScoreCalcs!$T$1,ZScoreCalcs!$T$2)</f>
        <v>0.41612191968538853</v>
      </c>
      <c r="I109">
        <f>STANDARDIZE(RawData!I109,ZScoreCalcs!$W$1,ZScoreCalcs!$W$2)</f>
        <v>-0.66574606015718618</v>
      </c>
      <c r="J109">
        <f>STANDARDIZE(RawData!J109,ZScoreCalcs!$Z$1,ZScoreCalcs!$Z$2)</f>
        <v>1.215143641593017E-2</v>
      </c>
      <c r="K109">
        <f t="shared" si="2"/>
        <v>-0.93309410993465758</v>
      </c>
    </row>
    <row r="110" spans="1:11" x14ac:dyDescent="0.3">
      <c r="A110" t="s">
        <v>61</v>
      </c>
      <c r="B110">
        <f>STANDARDIZE(RawData!B110,ZScoreCalcs!$B$1,ZScoreCalcs!$B$2)*2</f>
        <v>1.8830936328764292</v>
      </c>
      <c r="C110">
        <f>STANDARDIZE(RawData!C110,ZScoreCalcs!$E$1,ZScoreCalcs!$E$2)</f>
        <v>0.91554987599717641</v>
      </c>
      <c r="D110">
        <f>STANDARDIZE(RawData!D110,ZScoreCalcs!$H$1,ZScoreCalcs!$H$2)</f>
        <v>0.4816396523138351</v>
      </c>
      <c r="E110">
        <f>STANDARDIZE(RawData!E110,ZScoreCalcs!$K$1,ZScoreCalcs!$K$2)</f>
        <v>-0.67561006206879681</v>
      </c>
      <c r="F110">
        <f>STANDARDIZE(RawData!F110,ZScoreCalcs!$N$1,ZScoreCalcs!$N$2)</f>
        <v>-1.2306336102200146</v>
      </c>
      <c r="G110">
        <f>STANDARDIZE(RawData!G110,ZScoreCalcs!$Q$1,ZScoreCalcs!$Q$2)</f>
        <v>-0.20735784895420115</v>
      </c>
      <c r="H110">
        <f>STANDARDIZE(RawData!H110,ZScoreCalcs!$T$1,ZScoreCalcs!$T$2)</f>
        <v>1.826704698279926</v>
      </c>
      <c r="I110">
        <f>STANDARDIZE(RawData!I110,ZScoreCalcs!$W$1,ZScoreCalcs!$W$2)</f>
        <v>-0.89497832210613382</v>
      </c>
      <c r="J110">
        <f>STANDARDIZE(RawData!J110,ZScoreCalcs!$Z$1,ZScoreCalcs!$Z$2)</f>
        <v>-0.5201459995030342</v>
      </c>
      <c r="K110">
        <f t="shared" si="2"/>
        <v>1.5782620166151864</v>
      </c>
    </row>
    <row r="111" spans="1:11" x14ac:dyDescent="0.3">
      <c r="A111" t="s">
        <v>228</v>
      </c>
      <c r="B111">
        <f>STANDARDIZE(RawData!B111,ZScoreCalcs!$B$1,ZScoreCalcs!$B$2)*2</f>
        <v>0.55959312844856157</v>
      </c>
      <c r="C111">
        <f>STANDARDIZE(RawData!C111,ZScoreCalcs!$E$1,ZScoreCalcs!$E$2)</f>
        <v>1.7761244707566621</v>
      </c>
      <c r="D111">
        <f>STANDARDIZE(RawData!D111,ZScoreCalcs!$H$1,ZScoreCalcs!$H$2)</f>
        <v>1.207118087139494</v>
      </c>
      <c r="E111">
        <f>STANDARDIZE(RawData!E111,ZScoreCalcs!$K$1,ZScoreCalcs!$K$2)</f>
        <v>-0.7786617178653934</v>
      </c>
      <c r="F111">
        <f>STANDARDIZE(RawData!F111,ZScoreCalcs!$N$1,ZScoreCalcs!$N$2)</f>
        <v>-0.65253323340844838</v>
      </c>
      <c r="G111">
        <f>STANDARDIZE(RawData!G111,ZScoreCalcs!$Q$1,ZScoreCalcs!$Q$2)</f>
        <v>-0.50815955146877412</v>
      </c>
      <c r="H111">
        <f>STANDARDIZE(RawData!H111,ZScoreCalcs!$T$1,ZScoreCalcs!$T$2)</f>
        <v>-1.1707837062334661</v>
      </c>
      <c r="I111">
        <f>STANDARDIZE(RawData!I111,ZScoreCalcs!$W$1,ZScoreCalcs!$W$2)</f>
        <v>-0.66574606015718618</v>
      </c>
      <c r="J111">
        <f>STANDARDIZE(RawData!J111,ZScoreCalcs!$Z$1,ZScoreCalcs!$Z$2)</f>
        <v>-0.16528104222372461</v>
      </c>
      <c r="K111">
        <f t="shared" si="2"/>
        <v>-0.39832962501227454</v>
      </c>
    </row>
    <row r="112" spans="1:11" x14ac:dyDescent="0.3">
      <c r="A112" t="s">
        <v>62</v>
      </c>
      <c r="B112">
        <f>STANDARDIZE(RawData!B112,ZScoreCalcs!$B$1,ZScoreCalcs!$B$2)*2</f>
        <v>3.3473920633072614</v>
      </c>
      <c r="C112">
        <f>STANDARDIZE(RawData!C112,ZScoreCalcs!$E$1,ZScoreCalcs!$E$2)</f>
        <v>0.17126914539437799</v>
      </c>
      <c r="D112">
        <f>STANDARDIZE(RawData!D112,ZScoreCalcs!$H$1,ZScoreCalcs!$H$2)</f>
        <v>0.12400943796315801</v>
      </c>
      <c r="E112">
        <f>STANDARDIZE(RawData!E112,ZScoreCalcs!$K$1,ZScoreCalcs!$K$2)</f>
        <v>-0.68497839441394193</v>
      </c>
      <c r="F112">
        <f>STANDARDIZE(RawData!F112,ZScoreCalcs!$N$1,ZScoreCalcs!$N$2)</f>
        <v>-0.22431073206654747</v>
      </c>
      <c r="G112">
        <f>STANDARDIZE(RawData!G112,ZScoreCalcs!$Q$1,ZScoreCalcs!$Q$2)</f>
        <v>-0.33627286431758946</v>
      </c>
      <c r="H112">
        <f>STANDARDIZE(RawData!H112,ZScoreCalcs!$T$1,ZScoreCalcs!$T$2)</f>
        <v>-0.46549231693619736</v>
      </c>
      <c r="I112">
        <f>STANDARDIZE(RawData!I112,ZScoreCalcs!$W$1,ZScoreCalcs!$W$2)</f>
        <v>-0.4365137982082386</v>
      </c>
      <c r="J112">
        <f>STANDARDIZE(RawData!J112,ZScoreCalcs!$Z$1,ZScoreCalcs!$Z$2)</f>
        <v>-1.5255967117944118</v>
      </c>
      <c r="K112">
        <f t="shared" si="2"/>
        <v>-3.049417107212915E-2</v>
      </c>
    </row>
    <row r="113" spans="1:11" x14ac:dyDescent="0.3">
      <c r="A113" t="s">
        <v>229</v>
      </c>
      <c r="B113">
        <f>STANDARDIZE(RawData!B113,ZScoreCalcs!$B$1,ZScoreCalcs!$B$2)*2</f>
        <v>-2.0512026994349823</v>
      </c>
      <c r="C113">
        <f>STANDARDIZE(RawData!C113,ZScoreCalcs!$E$1,ZScoreCalcs!$E$2)</f>
        <v>-0.5497528123770804</v>
      </c>
      <c r="D113">
        <f>STANDARDIZE(RawData!D113,ZScoreCalcs!$H$1,ZScoreCalcs!$H$2)</f>
        <v>-4.4587663087875318E-2</v>
      </c>
      <c r="E113">
        <f>STANDARDIZE(RawData!E113,ZScoreCalcs!$K$1,ZScoreCalcs!$K$2)</f>
        <v>1.1324780805442192</v>
      </c>
      <c r="F113">
        <f>STANDARDIZE(RawData!F113,ZScoreCalcs!$N$1,ZScoreCalcs!$N$2)</f>
        <v>-0.93087785928068401</v>
      </c>
      <c r="G113">
        <f>STANDARDIZE(RawData!G113,ZScoreCalcs!$Q$1,ZScoreCalcs!$Q$2)</f>
        <v>0.68430434064256862</v>
      </c>
      <c r="H113">
        <f>STANDARDIZE(RawData!H113,ZScoreCalcs!$T$1,ZScoreCalcs!$T$2)</f>
        <v>-0.28916946961188045</v>
      </c>
      <c r="I113">
        <f>STANDARDIZE(RawData!I113,ZScoreCalcs!$W$1,ZScoreCalcs!$W$2)</f>
        <v>9.8361479672639043E-2</v>
      </c>
      <c r="J113">
        <f>STANDARDIZE(RawData!J113,ZScoreCalcs!$Z$1,ZScoreCalcs!$Z$2)</f>
        <v>0.42616055324179164</v>
      </c>
      <c r="K113">
        <f t="shared" si="2"/>
        <v>-1.5242860496912842</v>
      </c>
    </row>
    <row r="114" spans="1:11" x14ac:dyDescent="0.3">
      <c r="A114" t="s">
        <v>230</v>
      </c>
      <c r="B114">
        <f>STANDARDIZE(RawData!B114,ZScoreCalcs!$B$1,ZScoreCalcs!$B$2)*2</f>
        <v>-1.508124984852119</v>
      </c>
      <c r="C114">
        <f>STANDARDIZE(RawData!C114,ZScoreCalcs!$E$1,ZScoreCalcs!$E$2)</f>
        <v>0.89229110316583893</v>
      </c>
      <c r="D114">
        <f>STANDARDIZE(RawData!D114,ZScoreCalcs!$H$1,ZScoreCalcs!$H$2)</f>
        <v>0.94655893096971533</v>
      </c>
      <c r="E114">
        <f>STANDARDIZE(RawData!E114,ZScoreCalcs!$K$1,ZScoreCalcs!$K$2)</f>
        <v>8.2781991267999611E-3</v>
      </c>
      <c r="F114">
        <f>STANDARDIZE(RawData!F114,ZScoreCalcs!$N$1,ZScoreCalcs!$N$2)</f>
        <v>-9.5843981663977285E-2</v>
      </c>
      <c r="G114">
        <f>STANDARDIZE(RawData!G114,ZScoreCalcs!$Q$1,ZScoreCalcs!$Q$2)</f>
        <v>-0.78747541808944899</v>
      </c>
      <c r="H114">
        <f>STANDARDIZE(RawData!H114,ZScoreCalcs!$T$1,ZScoreCalcs!$T$2)</f>
        <v>-0.11284662228756309</v>
      </c>
      <c r="I114">
        <f>STANDARDIZE(RawData!I114,ZScoreCalcs!$W$1,ZScoreCalcs!$W$2)</f>
        <v>-0.58933530617420371</v>
      </c>
      <c r="J114">
        <f>STANDARDIZE(RawData!J114,ZScoreCalcs!$Z$1,ZScoreCalcs!$Z$2)</f>
        <v>-0.72715055791596517</v>
      </c>
      <c r="K114">
        <f t="shared" si="2"/>
        <v>-1.973648637720923</v>
      </c>
    </row>
    <row r="115" spans="1:11" x14ac:dyDescent="0.3">
      <c r="A115" t="s">
        <v>231</v>
      </c>
      <c r="B115">
        <f>STANDARDIZE(RawData!B115,ZScoreCalcs!$B$1,ZScoreCalcs!$B$2)*2</f>
        <v>0.53947913901956668</v>
      </c>
      <c r="C115">
        <f>STANDARDIZE(RawData!C115,ZScoreCalcs!$E$1,ZScoreCalcs!$E$2)</f>
        <v>0.56666828352711462</v>
      </c>
      <c r="D115">
        <f>STANDARDIZE(RawData!D115,ZScoreCalcs!$H$1,ZScoreCalcs!$H$2)</f>
        <v>-1.6641416337902271</v>
      </c>
      <c r="E115">
        <f>STANDARDIZE(RawData!E115,ZScoreCalcs!$K$1,ZScoreCalcs!$K$2)</f>
        <v>0.60785146921609023</v>
      </c>
      <c r="F115">
        <f>STANDARDIZE(RawData!F115,ZScoreCalcs!$N$1,ZScoreCalcs!$N$2)</f>
        <v>1.1245901471604405</v>
      </c>
      <c r="G115">
        <f>STANDARDIZE(RawData!G115,ZScoreCalcs!$Q$1,ZScoreCalcs!$Q$2)</f>
        <v>-0.68004623861995861</v>
      </c>
      <c r="H115">
        <f>STANDARDIZE(RawData!H115,ZScoreCalcs!$T$1,ZScoreCalcs!$T$2)</f>
        <v>-0.81813801158483157</v>
      </c>
      <c r="I115">
        <f>STANDARDIZE(RawData!I115,ZScoreCalcs!$W$1,ZScoreCalcs!$W$2)</f>
        <v>2.3142733451791324</v>
      </c>
      <c r="J115">
        <f>STANDARDIZE(RawData!J115,ZScoreCalcs!$Z$1,ZScoreCalcs!$Z$2)</f>
        <v>7.1295595962482111E-2</v>
      </c>
      <c r="K115">
        <f t="shared" si="2"/>
        <v>2.0618320960698089</v>
      </c>
    </row>
    <row r="116" spans="1:11" x14ac:dyDescent="0.3">
      <c r="A116" t="s">
        <v>232</v>
      </c>
      <c r="B116">
        <f>STANDARDIZE(RawData!B116,ZScoreCalcs!$B$1,ZScoreCalcs!$B$2)*2</f>
        <v>-0.71965659923551706</v>
      </c>
      <c r="C116">
        <f>STANDARDIZE(RawData!C116,ZScoreCalcs!$E$1,ZScoreCalcs!$E$2)</f>
        <v>-0.31716508406370586</v>
      </c>
      <c r="D116">
        <f>STANDARDIZE(RawData!D116,ZScoreCalcs!$H$1,ZScoreCalcs!$H$2)</f>
        <v>0.47653064925168254</v>
      </c>
      <c r="E116">
        <f>STANDARDIZE(RawData!E116,ZScoreCalcs!$K$1,ZScoreCalcs!$K$2)</f>
        <v>-0.75055672082995784</v>
      </c>
      <c r="F116">
        <f>STANDARDIZE(RawData!F116,ZScoreCalcs!$N$1,ZScoreCalcs!$N$2)</f>
        <v>-0.1600773568652622</v>
      </c>
      <c r="G116">
        <f>STANDARDIZE(RawData!G116,ZScoreCalcs!$Q$1,ZScoreCalcs!$Q$2)</f>
        <v>-0.52964538736267219</v>
      </c>
      <c r="H116">
        <f>STANDARDIZE(RawData!H116,ZScoreCalcs!$T$1,ZScoreCalcs!$T$2)</f>
        <v>1.4740590036312913</v>
      </c>
      <c r="I116">
        <f>STANDARDIZE(RawData!I116,ZScoreCalcs!$W$1,ZScoreCalcs!$W$2)</f>
        <v>-0.13087078227630858</v>
      </c>
      <c r="J116">
        <f>STANDARDIZE(RawData!J116,ZScoreCalcs!$Z$1,ZScoreCalcs!$Z$2)</f>
        <v>-0.31314144109010367</v>
      </c>
      <c r="K116">
        <f t="shared" si="2"/>
        <v>-0.97052371884055366</v>
      </c>
    </row>
    <row r="117" spans="1:11" x14ac:dyDescent="0.3">
      <c r="A117" t="s">
        <v>233</v>
      </c>
      <c r="B117">
        <f>STANDARDIZE(RawData!B117,ZScoreCalcs!$B$1,ZScoreCalcs!$B$2)*2</f>
        <v>0.756710224852712</v>
      </c>
      <c r="C117">
        <f>STANDARDIZE(RawData!C117,ZScoreCalcs!$E$1,ZScoreCalcs!$E$2)</f>
        <v>-1.4801037256319031E-2</v>
      </c>
      <c r="D117">
        <f>STANDARDIZE(RawData!D117,ZScoreCalcs!$H$1,ZScoreCalcs!$H$2)</f>
        <v>0.49696666150029267</v>
      </c>
      <c r="E117">
        <f>STANDARDIZE(RawData!E117,ZScoreCalcs!$K$1,ZScoreCalcs!$K$2)</f>
        <v>-1.5281283054770063</v>
      </c>
      <c r="F117">
        <f>STANDARDIZE(RawData!F117,ZScoreCalcs!$N$1,ZScoreCalcs!$N$2)</f>
        <v>-0.30995523233492772</v>
      </c>
      <c r="G117">
        <f>STANDARDIZE(RawData!G117,ZScoreCalcs!$Q$1,ZScoreCalcs!$Q$2)</f>
        <v>-0.22884368484809914</v>
      </c>
      <c r="H117">
        <f>STANDARDIZE(RawData!H117,ZScoreCalcs!$T$1,ZScoreCalcs!$T$2)</f>
        <v>0.9450904616583401</v>
      </c>
      <c r="I117">
        <f>STANDARDIZE(RawData!I117,ZScoreCalcs!$W$1,ZScoreCalcs!$W$2)</f>
        <v>-0.51292455219122124</v>
      </c>
      <c r="J117">
        <f>STANDARDIZE(RawData!J117,ZScoreCalcs!$Z$1,ZScoreCalcs!$Z$2)</f>
        <v>-0.37228560063665506</v>
      </c>
      <c r="K117">
        <f t="shared" si="2"/>
        <v>-0.76817106473288377</v>
      </c>
    </row>
    <row r="118" spans="1:11" x14ac:dyDescent="0.3">
      <c r="A118" t="s">
        <v>63</v>
      </c>
      <c r="B118">
        <f>STANDARDIZE(RawData!B118,ZScoreCalcs!$B$1,ZScoreCalcs!$B$2)*2</f>
        <v>-9.6122926936673694E-2</v>
      </c>
      <c r="C118">
        <f>STANDARDIZE(RawData!C118,ZScoreCalcs!$E$1,ZScoreCalcs!$E$2)</f>
        <v>0.52015073786443977</v>
      </c>
      <c r="D118">
        <f>STANDARDIZE(RawData!D118,ZScoreCalcs!$H$1,ZScoreCalcs!$H$2)</f>
        <v>0.30793354820064922</v>
      </c>
      <c r="E118">
        <f>STANDARDIZE(RawData!E118,ZScoreCalcs!$K$1,ZScoreCalcs!$K$2)</f>
        <v>0.21438151071999367</v>
      </c>
      <c r="F118">
        <f>STANDARDIZE(RawData!F118,ZScoreCalcs!$N$1,ZScoreCalcs!$N$2)</f>
        <v>-0.93087785928068401</v>
      </c>
      <c r="G118">
        <f>STANDARDIZE(RawData!G118,ZScoreCalcs!$Q$1,ZScoreCalcs!$Q$2)</f>
        <v>7.500509984779506E-3</v>
      </c>
      <c r="H118">
        <f>STANDARDIZE(RawData!H118,ZScoreCalcs!$T$1,ZScoreCalcs!$T$2)</f>
        <v>0.23979907236107117</v>
      </c>
      <c r="I118">
        <f>STANDARDIZE(RawData!I118,ZScoreCalcs!$W$1,ZScoreCalcs!$W$2)</f>
        <v>-0.2836922902422736</v>
      </c>
      <c r="J118">
        <f>STANDARDIZE(RawData!J118,ZScoreCalcs!$Z$1,ZScoreCalcs!$Z$2)</f>
        <v>0.21915599482886117</v>
      </c>
      <c r="K118">
        <f t="shared" si="2"/>
        <v>0.19822829750016324</v>
      </c>
    </row>
    <row r="119" spans="1:11" x14ac:dyDescent="0.3">
      <c r="A119" t="s">
        <v>64</v>
      </c>
      <c r="B119">
        <f>STANDARDIZE(RawData!B119,ZScoreCalcs!$B$1,ZScoreCalcs!$B$2)*2</f>
        <v>4.3892967157291993</v>
      </c>
      <c r="C119">
        <f>STANDARDIZE(RawData!C119,ZScoreCalcs!$E$1,ZScoreCalcs!$E$2)</f>
        <v>0.28756300955106523</v>
      </c>
      <c r="D119">
        <f>STANDARDIZE(RawData!D119,ZScoreCalcs!$H$1,ZScoreCalcs!$H$2)</f>
        <v>-0.27449280088473932</v>
      </c>
      <c r="E119">
        <f>STANDARDIZE(RawData!E119,ZScoreCalcs!$K$1,ZScoreCalcs!$K$2)</f>
        <v>-0.55382174158190967</v>
      </c>
      <c r="F119">
        <f>STANDARDIZE(RawData!F119,ZScoreCalcs!$N$1,ZScoreCalcs!$N$2)</f>
        <v>-0.69535548354263854</v>
      </c>
      <c r="G119">
        <f>STANDARDIZE(RawData!G119,ZScoreCalcs!$Q$1,ZScoreCalcs!$Q$2)</f>
        <v>1.0710493867327335</v>
      </c>
      <c r="H119">
        <f>STANDARDIZE(RawData!H119,ZScoreCalcs!$T$1,ZScoreCalcs!$T$2)</f>
        <v>0.76876761433402274</v>
      </c>
      <c r="I119">
        <f>STANDARDIZE(RawData!I119,ZScoreCalcs!$W$1,ZScoreCalcs!$W$2)</f>
        <v>2.1950725689656447E-2</v>
      </c>
      <c r="J119">
        <f>STANDARDIZE(RawData!J119,ZScoreCalcs!$Z$1,ZScoreCalcs!$Z$2)</f>
        <v>0.30787223414868831</v>
      </c>
      <c r="K119">
        <f t="shared" si="2"/>
        <v>5.3228296601760787</v>
      </c>
    </row>
    <row r="120" spans="1:11" x14ac:dyDescent="0.3">
      <c r="A120" t="s">
        <v>65</v>
      </c>
      <c r="B120">
        <f>STANDARDIZE(RawData!B120,ZScoreCalcs!$B$1,ZScoreCalcs!$B$2)*2</f>
        <v>1.7262045153302685</v>
      </c>
      <c r="C120">
        <f>STANDARDIZE(RawData!C120,ZScoreCalcs!$E$1,ZScoreCalcs!$E$2)</f>
        <v>-1.0381870418351669</v>
      </c>
      <c r="D120">
        <f>STANDARDIZE(RawData!D120,ZScoreCalcs!$H$1,ZScoreCalcs!$H$2)</f>
        <v>1.1969000810151889</v>
      </c>
      <c r="E120">
        <f>STANDARDIZE(RawData!E120,ZScoreCalcs!$K$1,ZScoreCalcs!$K$2)</f>
        <v>-0.37582342702415167</v>
      </c>
      <c r="F120">
        <f>STANDARDIZE(RawData!F120,ZScoreCalcs!$N$1,ZScoreCalcs!$N$2)</f>
        <v>-0.67394435847554335</v>
      </c>
      <c r="G120">
        <f>STANDARDIZE(RawData!G120,ZScoreCalcs!$Q$1,ZScoreCalcs!$Q$2)</f>
        <v>-0.51890246941572316</v>
      </c>
      <c r="H120">
        <f>STANDARDIZE(RawData!H120,ZScoreCalcs!$T$1,ZScoreCalcs!$T$2)</f>
        <v>0.23979907236107117</v>
      </c>
      <c r="I120">
        <f>STANDARDIZE(RawData!I120,ZScoreCalcs!$W$1,ZScoreCalcs!$W$2)</f>
        <v>-0.36010304422525619</v>
      </c>
      <c r="J120">
        <f>STANDARDIZE(RawData!J120,ZScoreCalcs!$Z$1,ZScoreCalcs!$Z$2)</f>
        <v>-0.81586679723579225</v>
      </c>
      <c r="K120">
        <f t="shared" si="2"/>
        <v>-0.6199234695051048</v>
      </c>
    </row>
    <row r="121" spans="1:11" x14ac:dyDescent="0.3">
      <c r="A121" t="s">
        <v>66</v>
      </c>
      <c r="B121">
        <f>STANDARDIZE(RawData!B121,ZScoreCalcs!$B$1,ZScoreCalcs!$B$2)*2</f>
        <v>0.33833924472961718</v>
      </c>
      <c r="C121">
        <f>STANDARDIZE(RawData!C121,ZScoreCalcs!$E$1,ZScoreCalcs!$E$2)</f>
        <v>-0.22412999273835607</v>
      </c>
      <c r="D121">
        <f>STANDARDIZE(RawData!D121,ZScoreCalcs!$H$1,ZScoreCalcs!$H$2)</f>
        <v>-1.3524924469989228</v>
      </c>
      <c r="E121">
        <f>STANDARDIZE(RawData!E121,ZScoreCalcs!$K$1,ZScoreCalcs!$K$2)</f>
        <v>1.7414196829786546</v>
      </c>
      <c r="F121">
        <f>STANDARDIZE(RawData!F121,ZScoreCalcs!$N$1,ZScoreCalcs!$N$2)</f>
        <v>0.56790089541596911</v>
      </c>
      <c r="G121">
        <f>STANDARDIZE(RawData!G121,ZScoreCalcs!$Q$1,ZScoreCalcs!$Q$2)</f>
        <v>-7.8442833590812833E-2</v>
      </c>
      <c r="H121">
        <f>STANDARDIZE(RawData!H121,ZScoreCalcs!$T$1,ZScoreCalcs!$T$2)</f>
        <v>6.3476225036754236E-2</v>
      </c>
      <c r="I121">
        <f>STANDARDIZE(RawData!I121,ZScoreCalcs!$W$1,ZScoreCalcs!$W$2)</f>
        <v>0.17477223365562147</v>
      </c>
      <c r="J121">
        <f>STANDARDIZE(RawData!J121,ZScoreCalcs!$Z$1,ZScoreCalcs!$Z$2)</f>
        <v>-7.6564802903896959E-2</v>
      </c>
      <c r="K121">
        <f t="shared" si="2"/>
        <v>1.1542782055846281</v>
      </c>
    </row>
    <row r="122" spans="1:11" x14ac:dyDescent="0.3">
      <c r="A122" t="s">
        <v>67</v>
      </c>
      <c r="B122">
        <f>STANDARDIZE(RawData!B122,ZScoreCalcs!$B$1,ZScoreCalcs!$B$2)*2</f>
        <v>-0.88459131255327561</v>
      </c>
      <c r="C122">
        <f>STANDARDIZE(RawData!C122,ZScoreCalcs!$E$1,ZScoreCalcs!$E$2)</f>
        <v>-0.27064753840103101</v>
      </c>
      <c r="D122">
        <f>STANDARDIZE(RawData!D122,ZScoreCalcs!$H$1,ZScoreCalcs!$H$2)</f>
        <v>0.52762067987320793</v>
      </c>
      <c r="E122">
        <f>STANDARDIZE(RawData!E122,ZScoreCalcs!$K$1,ZScoreCalcs!$K$2)</f>
        <v>-0.73182005613966783</v>
      </c>
      <c r="F122">
        <f>STANDARDIZE(RawData!F122,ZScoreCalcs!$N$1,ZScoreCalcs!$N$2)</f>
        <v>-0.90946673421358903</v>
      </c>
      <c r="G122">
        <f>STANDARDIZE(RawData!G122,ZScoreCalcs!$Q$1,ZScoreCalcs!$Q$2)</f>
        <v>-0.56187414120351931</v>
      </c>
      <c r="H122">
        <f>STANDARDIZE(RawData!H122,ZScoreCalcs!$T$1,ZScoreCalcs!$T$2)</f>
        <v>-0.28916946961188045</v>
      </c>
      <c r="I122">
        <f>STANDARDIZE(RawData!I122,ZScoreCalcs!$W$1,ZScoreCalcs!$W$2)</f>
        <v>-0.81856756812315146</v>
      </c>
      <c r="J122">
        <f>STANDARDIZE(RawData!J122,ZScoreCalcs!$Z$1,ZScoreCalcs!$Z$2)</f>
        <v>-1.3481642331547572</v>
      </c>
      <c r="K122">
        <f t="shared" si="2"/>
        <v>-5.2866803735276635</v>
      </c>
    </row>
    <row r="123" spans="1:11" x14ac:dyDescent="0.3">
      <c r="A123" t="s">
        <v>68</v>
      </c>
      <c r="B123">
        <f>STANDARDIZE(RawData!B123,ZScoreCalcs!$B$1,ZScoreCalcs!$B$2)*2</f>
        <v>1.7744780899598565</v>
      </c>
      <c r="C123">
        <f>STANDARDIZE(RawData!C123,ZScoreCalcs!$E$1,ZScoreCalcs!$E$2)</f>
        <v>0.40385687370775247</v>
      </c>
      <c r="D123">
        <f>STANDARDIZE(RawData!D123,ZScoreCalcs!$H$1,ZScoreCalcs!$H$2)</f>
        <v>-0.20296675801460387</v>
      </c>
      <c r="E123">
        <f>STANDARDIZE(RawData!E123,ZScoreCalcs!$K$1,ZScoreCalcs!$K$2)</f>
        <v>-0.85360837662655475</v>
      </c>
      <c r="F123">
        <f>STANDARDIZE(RawData!F123,ZScoreCalcs!$N$1,ZScoreCalcs!$N$2)</f>
        <v>0.56790089541596911</v>
      </c>
      <c r="G123">
        <f>STANDARDIZE(RawData!G123,ZScoreCalcs!$Q$1,ZScoreCalcs!$Q$2)</f>
        <v>0.93139145342239649</v>
      </c>
      <c r="H123">
        <f>STANDARDIZE(RawData!H123,ZScoreCalcs!$T$1,ZScoreCalcs!$T$2)</f>
        <v>-1.1707837062334661</v>
      </c>
      <c r="I123">
        <f>STANDARDIZE(RawData!I123,ZScoreCalcs!$W$1,ZScoreCalcs!$W$2)</f>
        <v>0.93887977348544671</v>
      </c>
      <c r="J123">
        <f>STANDARDIZE(RawData!J123,ZScoreCalcs!$Z$1,ZScoreCalcs!$Z$2)</f>
        <v>0.45573263301506739</v>
      </c>
      <c r="K123">
        <f t="shared" si="2"/>
        <v>2.844880878131864</v>
      </c>
    </row>
    <row r="124" spans="1:11" x14ac:dyDescent="0.3">
      <c r="A124" t="s">
        <v>69</v>
      </c>
      <c r="B124">
        <f>STANDARDIZE(RawData!B124,ZScoreCalcs!$B$1,ZScoreCalcs!$B$2)*2</f>
        <v>2.5227184967184684</v>
      </c>
      <c r="C124">
        <f>STANDARDIZE(RawData!C124,ZScoreCalcs!$E$1,ZScoreCalcs!$E$2)</f>
        <v>0.45037441937042738</v>
      </c>
      <c r="D124">
        <f>STANDARDIZE(RawData!D124,ZScoreCalcs!$H$1,ZScoreCalcs!$H$2)</f>
        <v>-1.6947956521631422</v>
      </c>
      <c r="E124">
        <f>STANDARDIZE(RawData!E124,ZScoreCalcs!$K$1,ZScoreCalcs!$K$2)</f>
        <v>3.6431911490431221</v>
      </c>
      <c r="F124">
        <f>STANDARDIZE(RawData!F124,ZScoreCalcs!$N$1,ZScoreCalcs!$N$2)</f>
        <v>2.6019577767899986</v>
      </c>
      <c r="G124">
        <f>STANDARDIZE(RawData!G124,ZScoreCalcs!$Q$1,ZScoreCalcs!$Q$2)</f>
        <v>-0.84119000782419417</v>
      </c>
      <c r="H124">
        <f>STANDARDIZE(RawData!H124,ZScoreCalcs!$T$1,ZScoreCalcs!$T$2)</f>
        <v>-0.99446085890914893</v>
      </c>
      <c r="I124">
        <f>STANDARDIZE(RawData!I124,ZScoreCalcs!$W$1,ZScoreCalcs!$W$2)</f>
        <v>2.0850410832301853</v>
      </c>
      <c r="J124">
        <f>STANDARDIZE(RawData!J124,ZScoreCalcs!$Z$1,ZScoreCalcs!$Z$2)</f>
        <v>0.75145343074782545</v>
      </c>
      <c r="K124">
        <f t="shared" si="2"/>
        <v>8.5242898370035398</v>
      </c>
    </row>
    <row r="125" spans="1:11" x14ac:dyDescent="0.3">
      <c r="A125" t="s">
        <v>70</v>
      </c>
      <c r="B125">
        <f>STANDARDIZE(RawData!B125,ZScoreCalcs!$B$1,ZScoreCalcs!$B$2)*2</f>
        <v>1.0342832789728422</v>
      </c>
      <c r="C125">
        <f>STANDARDIZE(RawData!C125,ZScoreCalcs!$E$1,ZScoreCalcs!$E$2)</f>
        <v>0.38059810087641505</v>
      </c>
      <c r="D125">
        <f>STANDARDIZE(RawData!D125,ZScoreCalcs!$H$1,ZScoreCalcs!$H$2)</f>
        <v>0.20064448389544601</v>
      </c>
      <c r="E125">
        <f>STANDARDIZE(RawData!E125,ZScoreCalcs!$K$1,ZScoreCalcs!$K$2)</f>
        <v>-0.92855503538771611</v>
      </c>
      <c r="F125">
        <f>STANDARDIZE(RawData!F125,ZScoreCalcs!$N$1,ZScoreCalcs!$N$2)</f>
        <v>0.58931202048306441</v>
      </c>
      <c r="G125">
        <f>STANDARDIZE(RawData!G125,ZScoreCalcs!$Q$1,ZScoreCalcs!$Q$2)</f>
        <v>-1.131248792391818</v>
      </c>
      <c r="H125">
        <f>STANDARDIZE(RawData!H125,ZScoreCalcs!$T$1,ZScoreCalcs!$T$2)</f>
        <v>-1.5234294008821005</v>
      </c>
      <c r="I125">
        <f>STANDARDIZE(RawData!I125,ZScoreCalcs!$W$1,ZScoreCalcs!$W$2)</f>
        <v>1.6265765593322896</v>
      </c>
      <c r="J125">
        <f>STANDARDIZE(RawData!J125,ZScoreCalcs!$Z$1,ZScoreCalcs!$Z$2)</f>
        <v>-0.8454388770090685</v>
      </c>
      <c r="K125">
        <f t="shared" si="2"/>
        <v>-0.5972576621106459</v>
      </c>
    </row>
    <row r="126" spans="1:11" x14ac:dyDescent="0.3">
      <c r="A126" t="s">
        <v>71</v>
      </c>
      <c r="B126">
        <f>STANDARDIZE(RawData!B126,ZScoreCalcs!$B$1,ZScoreCalcs!$B$2)*2</f>
        <v>-0.86045452523848165</v>
      </c>
      <c r="C126">
        <f>STANDARDIZE(RawData!C126,ZScoreCalcs!$E$1,ZScoreCalcs!$E$2)</f>
        <v>-0.50323526671440544</v>
      </c>
      <c r="D126">
        <f>STANDARDIZE(RawData!D126,ZScoreCalcs!$H$1,ZScoreCalcs!$H$2)</f>
        <v>0.13422744408746307</v>
      </c>
      <c r="E126">
        <f>STANDARDIZE(RawData!E126,ZScoreCalcs!$K$1,ZScoreCalcs!$K$2)</f>
        <v>0.2050131783748485</v>
      </c>
      <c r="F126">
        <f>STANDARDIZE(RawData!F126,ZScoreCalcs!$N$1,ZScoreCalcs!$N$2)</f>
        <v>-0.33136635740202269</v>
      </c>
      <c r="G126">
        <f>STANDARDIZE(RawData!G126,ZScoreCalcs!$Q$1,ZScoreCalcs!$Q$2)</f>
        <v>0.13641552534816784</v>
      </c>
      <c r="H126">
        <f>STANDARDIZE(RawData!H126,ZScoreCalcs!$T$1,ZScoreCalcs!$T$2)</f>
        <v>6.3476225036754236E-2</v>
      </c>
      <c r="I126">
        <f>STANDARDIZE(RawData!I126,ZScoreCalcs!$W$1,ZScoreCalcs!$W$2)</f>
        <v>0.17477223365562147</v>
      </c>
      <c r="J126">
        <f>STANDARDIZE(RawData!J126,ZScoreCalcs!$Z$1,ZScoreCalcs!$Z$2)</f>
        <v>0.95845798916075653</v>
      </c>
      <c r="K126">
        <f t="shared" si="2"/>
        <v>-2.2693553691298218E-2</v>
      </c>
    </row>
    <row r="127" spans="1:11" x14ac:dyDescent="0.3">
      <c r="A127" t="s">
        <v>173</v>
      </c>
      <c r="B127">
        <f>STANDARDIZE(RawData!B127,ZScoreCalcs!$B$1,ZScoreCalcs!$B$2)*2</f>
        <v>-0.4300151514579898</v>
      </c>
      <c r="C127">
        <f>STANDARDIZE(RawData!C127,ZScoreCalcs!$E$1,ZScoreCalcs!$E$2)</f>
        <v>8.4577355750184192E-3</v>
      </c>
      <c r="D127">
        <f>STANDARDIZE(RawData!D127,ZScoreCalcs!$H$1,ZScoreCalcs!$H$2)</f>
        <v>0.37435058800863186</v>
      </c>
      <c r="E127">
        <f>STANDARDIZE(RawData!E127,ZScoreCalcs!$K$1,ZScoreCalcs!$K$2)</f>
        <v>-0.28214010357269997</v>
      </c>
      <c r="F127">
        <f>STANDARDIZE(RawData!F127,ZScoreCalcs!$N$1,ZScoreCalcs!$N$2)</f>
        <v>0.61072314555015939</v>
      </c>
      <c r="G127">
        <f>STANDARDIZE(RawData!G127,ZScoreCalcs!$Q$1,ZScoreCalcs!$Q$2)</f>
        <v>-0.75524666424860176</v>
      </c>
      <c r="H127">
        <f>STANDARDIZE(RawData!H127,ZScoreCalcs!$T$1,ZScoreCalcs!$T$2)</f>
        <v>0.23979907236107117</v>
      </c>
      <c r="I127">
        <f>STANDARDIZE(RawData!I127,ZScoreCalcs!$W$1,ZScoreCalcs!$W$2)</f>
        <v>-0.2836922902422736</v>
      </c>
      <c r="J127">
        <f>STANDARDIZE(RawData!J127,ZScoreCalcs!$Z$1,ZScoreCalcs!$Z$2)</f>
        <v>-0.8454388770090685</v>
      </c>
      <c r="K127">
        <f t="shared" si="2"/>
        <v>-1.3632025450357528</v>
      </c>
    </row>
    <row r="128" spans="1:11" x14ac:dyDescent="0.3">
      <c r="A128" t="s">
        <v>72</v>
      </c>
      <c r="B128">
        <f>STANDARDIZE(RawData!B128,ZScoreCalcs!$B$1,ZScoreCalcs!$B$2)*2</f>
        <v>2.9853402535853522</v>
      </c>
      <c r="C128">
        <f>STANDARDIZE(RawData!C128,ZScoreCalcs!$E$1,ZScoreCalcs!$E$2)</f>
        <v>1.5202779696119502</v>
      </c>
      <c r="D128">
        <f>STANDARDIZE(RawData!D128,ZScoreCalcs!$H$1,ZScoreCalcs!$H$2)</f>
        <v>1.5647483014901713</v>
      </c>
      <c r="E128">
        <f>STANDARDIZE(RawData!E128,ZScoreCalcs!$K$1,ZScoreCalcs!$K$2)</f>
        <v>-1.2564466674677968</v>
      </c>
      <c r="F128">
        <f>STANDARDIZE(RawData!F128,ZScoreCalcs!$N$1,ZScoreCalcs!$N$2)</f>
        <v>-0.52406648300587821</v>
      </c>
      <c r="G128">
        <f>STANDARDIZE(RawData!G128,ZScoreCalcs!$Q$1,ZScoreCalcs!$Q$2)</f>
        <v>0.856191027793753</v>
      </c>
      <c r="H128">
        <f>STANDARDIZE(RawData!H128,ZScoreCalcs!$T$1,ZScoreCalcs!$T$2)</f>
        <v>0.41612191968538853</v>
      </c>
      <c r="I128">
        <f>STANDARDIZE(RawData!I128,ZScoreCalcs!$W$1,ZScoreCalcs!$W$2)</f>
        <v>-0.74215681414016887</v>
      </c>
      <c r="J128">
        <f>STANDARDIZE(RawData!J128,ZScoreCalcs!$Z$1,ZScoreCalcs!$Z$2)</f>
        <v>1.431611265533169</v>
      </c>
      <c r="K128">
        <f t="shared" si="2"/>
        <v>6.2516207730859401</v>
      </c>
    </row>
    <row r="129" spans="1:11" x14ac:dyDescent="0.3">
      <c r="A129" t="s">
        <v>73</v>
      </c>
      <c r="B129">
        <f>STANDARDIZE(RawData!B129,ZScoreCalcs!$B$1,ZScoreCalcs!$B$2)*2</f>
        <v>0.55959312844856157</v>
      </c>
      <c r="C129">
        <f>STANDARDIZE(RawData!C129,ZScoreCalcs!$E$1,ZScoreCalcs!$E$2)</f>
        <v>-0.50323526671440544</v>
      </c>
      <c r="D129">
        <f>STANDARDIZE(RawData!D129,ZScoreCalcs!$H$1,ZScoreCalcs!$H$2)</f>
        <v>-1.0306252540833134</v>
      </c>
      <c r="E129">
        <f>STANDARDIZE(RawData!E129,ZScoreCalcs!$K$1,ZScoreCalcs!$K$2)</f>
        <v>1.1324780805442192</v>
      </c>
      <c r="F129">
        <f>STANDARDIZE(RawData!F129,ZScoreCalcs!$N$1,ZScoreCalcs!$N$2)</f>
        <v>-0.33136635740202269</v>
      </c>
      <c r="G129">
        <f>STANDARDIZE(RawData!G129,ZScoreCalcs!$Q$1,ZScoreCalcs!$Q$2)</f>
        <v>0.29755929455240332</v>
      </c>
      <c r="H129">
        <f>STANDARDIZE(RawData!H129,ZScoreCalcs!$T$1,ZScoreCalcs!$T$2)</f>
        <v>-0.81813801158483157</v>
      </c>
      <c r="I129">
        <f>STANDARDIZE(RawData!I129,ZScoreCalcs!$W$1,ZScoreCalcs!$W$2)</f>
        <v>9.8361479672639043E-2</v>
      </c>
      <c r="J129">
        <f>STANDARDIZE(RawData!J129,ZScoreCalcs!$Z$1,ZScoreCalcs!$Z$2)</f>
        <v>0.54444887233489503</v>
      </c>
      <c r="K129">
        <f t="shared" ref="K129:K154" si="3">SUM(B129:J129)</f>
        <v>-5.0924034231854876E-2</v>
      </c>
    </row>
    <row r="130" spans="1:11" x14ac:dyDescent="0.3">
      <c r="A130" t="s">
        <v>74</v>
      </c>
      <c r="B130">
        <f>STANDARDIZE(RawData!B130,ZScoreCalcs!$B$1,ZScoreCalcs!$B$2)*2</f>
        <v>0.38259002147340604</v>
      </c>
      <c r="C130">
        <f>STANDARDIZE(RawData!C130,ZScoreCalcs!$E$1,ZScoreCalcs!$E$2)</f>
        <v>1.2179139228045632</v>
      </c>
      <c r="D130">
        <f>STANDARDIZE(RawData!D130,ZScoreCalcs!$H$1,ZScoreCalcs!$H$2)</f>
        <v>0.17509946858468334</v>
      </c>
      <c r="E130">
        <f>STANDARDIZE(RawData!E130,ZScoreCalcs!$K$1,ZScoreCalcs!$K$2)</f>
        <v>-9.4773456669796891E-2</v>
      </c>
      <c r="F130">
        <f>STANDARDIZE(RawData!F130,ZScoreCalcs!$N$1,ZScoreCalcs!$N$2)</f>
        <v>-0.78099998381101854</v>
      </c>
      <c r="G130">
        <f>STANDARDIZE(RawData!G130,ZScoreCalcs!$Q$1,ZScoreCalcs!$Q$2)</f>
        <v>1.6941386276557777</v>
      </c>
      <c r="H130">
        <f>STANDARDIZE(RawData!H130,ZScoreCalcs!$T$1,ZScoreCalcs!$T$2)</f>
        <v>0.23979907236107117</v>
      </c>
      <c r="I130">
        <f>STANDARDIZE(RawData!I130,ZScoreCalcs!$W$1,ZScoreCalcs!$W$2)</f>
        <v>-0.74215681414016887</v>
      </c>
      <c r="J130">
        <f>STANDARDIZE(RawData!J130,ZScoreCalcs!$Z$1,ZScoreCalcs!$Z$2)</f>
        <v>-0.63843431859613753</v>
      </c>
      <c r="K130">
        <f t="shared" si="3"/>
        <v>1.4531765396623793</v>
      </c>
    </row>
    <row r="131" spans="1:11" x14ac:dyDescent="0.3">
      <c r="A131" t="s">
        <v>234</v>
      </c>
      <c r="B131">
        <f>STANDARDIZE(RawData!B131,ZScoreCalcs!$B$1,ZScoreCalcs!$B$2)*2</f>
        <v>-3.2821788524894733</v>
      </c>
      <c r="C131">
        <f>STANDARDIZE(RawData!C131,ZScoreCalcs!$E$1,ZScoreCalcs!$E$2)</f>
        <v>-1.8057265452693028</v>
      </c>
      <c r="D131">
        <f>STANDARDIZE(RawData!D131,ZScoreCalcs!$H$1,ZScoreCalcs!$H$2)</f>
        <v>-0.65766803054617895</v>
      </c>
      <c r="E131">
        <f>STANDARDIZE(RawData!E131,ZScoreCalcs!$K$1,ZScoreCalcs!$K$2)</f>
        <v>-0.31961343295328065</v>
      </c>
      <c r="F131">
        <f>STANDARDIZE(RawData!F131,ZScoreCalcs!$N$1,ZScoreCalcs!$N$2)</f>
        <v>-0.56688873314006816</v>
      </c>
      <c r="G131">
        <f>STANDARDIZE(RawData!G131,ZScoreCalcs!$Q$1,ZScoreCalcs!$Q$2)</f>
        <v>-0.76598958219555091</v>
      </c>
      <c r="H131">
        <f>STANDARDIZE(RawData!H131,ZScoreCalcs!$T$1,ZScoreCalcs!$T$2)</f>
        <v>6.3476225036754236E-2</v>
      </c>
      <c r="I131">
        <f>STANDARDIZE(RawData!I131,ZScoreCalcs!$W$1,ZScoreCalcs!$W$2)</f>
        <v>-0.58933530617420371</v>
      </c>
      <c r="J131">
        <f>STANDARDIZE(RawData!J131,ZScoreCalcs!$Z$1,ZScoreCalcs!$Z$2)</f>
        <v>-0.40185768040993131</v>
      </c>
      <c r="K131">
        <f t="shared" si="3"/>
        <v>-8.325781938141235</v>
      </c>
    </row>
    <row r="132" spans="1:11" x14ac:dyDescent="0.3">
      <c r="A132" t="s">
        <v>235</v>
      </c>
      <c r="B132">
        <f>STANDARDIZE(RawData!B132,ZScoreCalcs!$B$1,ZScoreCalcs!$B$2)*2</f>
        <v>-1.1581415687876069</v>
      </c>
      <c r="C132">
        <f>STANDARDIZE(RawData!C132,ZScoreCalcs!$E$1,ZScoreCalcs!$E$2)</f>
        <v>-1.5963975897872658</v>
      </c>
      <c r="D132">
        <f>STANDARDIZE(RawData!D132,ZScoreCalcs!$H$1,ZScoreCalcs!$H$2)</f>
        <v>-0.74452108260277183</v>
      </c>
      <c r="E132">
        <f>STANDARDIZE(RawData!E132,ZScoreCalcs!$K$1,ZScoreCalcs!$K$2)</f>
        <v>-0.75992505317510306</v>
      </c>
      <c r="F132">
        <f>STANDARDIZE(RawData!F132,ZScoreCalcs!$N$1,ZScoreCalcs!$N$2)</f>
        <v>-0.69535548354263854</v>
      </c>
      <c r="G132">
        <f>STANDARDIZE(RawData!G132,ZScoreCalcs!$Q$1,ZScoreCalcs!$Q$2)</f>
        <v>1.7585961353374722</v>
      </c>
      <c r="H132">
        <f>STANDARDIZE(RawData!H132,ZScoreCalcs!$T$1,ZScoreCalcs!$T$2)</f>
        <v>-0.81813801158483157</v>
      </c>
      <c r="I132">
        <f>STANDARDIZE(RawData!I132,ZScoreCalcs!$W$1,ZScoreCalcs!$W$2)</f>
        <v>-1.1242105840550816</v>
      </c>
      <c r="J132">
        <f>STANDARDIZE(RawData!J132,ZScoreCalcs!$Z$1,ZScoreCalcs!$Z$2)</f>
        <v>2.0526249407719614</v>
      </c>
      <c r="K132">
        <f t="shared" si="3"/>
        <v>-3.0854682974258649</v>
      </c>
    </row>
    <row r="133" spans="1:11" x14ac:dyDescent="0.3">
      <c r="A133" t="s">
        <v>236</v>
      </c>
      <c r="B133">
        <f>STANDARDIZE(RawData!B133,ZScoreCalcs!$B$1,ZScoreCalcs!$B$2)*2</f>
        <v>0.49522836227577777</v>
      </c>
      <c r="C133">
        <f>STANDARDIZE(RawData!C133,ZScoreCalcs!$E$1,ZScoreCalcs!$E$2)</f>
        <v>-1.8057265452693028</v>
      </c>
      <c r="D133">
        <f>STANDARDIZE(RawData!D133,ZScoreCalcs!$H$1,ZScoreCalcs!$H$2)</f>
        <v>-0.54526996317882315</v>
      </c>
      <c r="E133">
        <f>STANDARDIZE(RawData!E133,ZScoreCalcs!$K$1,ZScoreCalcs!$K$2)</f>
        <v>0.45795815169376752</v>
      </c>
      <c r="F133">
        <f>STANDARDIZE(RawData!F133,ZScoreCalcs!$N$1,ZScoreCalcs!$N$2)</f>
        <v>-9.5843981663977285E-2</v>
      </c>
      <c r="G133">
        <f>STANDARDIZE(RawData!G133,ZScoreCalcs!$Q$1,ZScoreCalcs!$Q$2)</f>
        <v>-0.51890246941572316</v>
      </c>
      <c r="H133">
        <f>STANDARDIZE(RawData!H133,ZScoreCalcs!$T$1,ZScoreCalcs!$T$2)</f>
        <v>0.76876761433402274</v>
      </c>
      <c r="I133">
        <f>STANDARDIZE(RawData!I133,ZScoreCalcs!$W$1,ZScoreCalcs!$W$2)</f>
        <v>-0.20728153625929116</v>
      </c>
      <c r="J133">
        <f>STANDARDIZE(RawData!J133,ZScoreCalcs!$Z$1,ZScoreCalcs!$Z$2)</f>
        <v>-0.10613688267717318</v>
      </c>
      <c r="K133">
        <f t="shared" si="3"/>
        <v>-1.5572072501607226</v>
      </c>
    </row>
    <row r="134" spans="1:11" x14ac:dyDescent="0.3">
      <c r="A134" t="s">
        <v>237</v>
      </c>
      <c r="B134">
        <f>STANDARDIZE(RawData!B134,ZScoreCalcs!$B$1,ZScoreCalcs!$B$2)*2</f>
        <v>-1.3270990799911644</v>
      </c>
      <c r="C134">
        <f>STANDARDIZE(RawData!C134,ZScoreCalcs!$E$1,ZScoreCalcs!$E$2)</f>
        <v>-0.85211685918446722</v>
      </c>
      <c r="D134">
        <f>STANDARDIZE(RawData!D134,ZScoreCalcs!$H$1,ZScoreCalcs!$H$2)</f>
        <v>0.52251167681105537</v>
      </c>
      <c r="E134">
        <f>STANDARDIZE(RawData!E134,ZScoreCalcs!$K$1,ZScoreCalcs!$K$2)</f>
        <v>-1.5374966378221515</v>
      </c>
      <c r="F134">
        <f>STANDARDIZE(RawData!F134,ZScoreCalcs!$N$1,ZScoreCalcs!$N$2)</f>
        <v>-0.6311221083413534</v>
      </c>
      <c r="G134">
        <f>STANDARDIZE(RawData!G134,ZScoreCalcs!$Q$1,ZScoreCalcs!$Q$2)</f>
        <v>-0.83044708987724503</v>
      </c>
      <c r="H134">
        <f>STANDARDIZE(RawData!H134,ZScoreCalcs!$T$1,ZScoreCalcs!$T$2)</f>
        <v>-1.1707837062334661</v>
      </c>
      <c r="I134">
        <f>STANDARDIZE(RawData!I134,ZScoreCalcs!$W$1,ZScoreCalcs!$W$2)</f>
        <v>-0.66574606015718618</v>
      </c>
      <c r="J134">
        <f>STANDARDIZE(RawData!J134,ZScoreCalcs!$Z$1,ZScoreCalcs!$Z$2)</f>
        <v>-1.2298759140616538</v>
      </c>
      <c r="K134">
        <f t="shared" si="3"/>
        <v>-7.7221757788576317</v>
      </c>
    </row>
    <row r="135" spans="1:11" x14ac:dyDescent="0.3">
      <c r="A135" t="s">
        <v>75</v>
      </c>
      <c r="B135">
        <f>STANDARDIZE(RawData!B135,ZScoreCalcs!$B$1,ZScoreCalcs!$B$2)*2</f>
        <v>-2.5540524351598561</v>
      </c>
      <c r="C135">
        <f>STANDARDIZE(RawData!C135,ZScoreCalcs!$E$1,ZScoreCalcs!$E$2)</f>
        <v>-0.96841072334115452</v>
      </c>
      <c r="D135">
        <f>STANDARDIZE(RawData!D135,ZScoreCalcs!$H$1,ZScoreCalcs!$H$2)</f>
        <v>-0.23872977944967161</v>
      </c>
      <c r="E135">
        <f>STANDARDIZE(RawData!E135,ZScoreCalcs!$K$1,ZScoreCalcs!$K$2)</f>
        <v>-0.16972011543095797</v>
      </c>
      <c r="F135">
        <f>STANDARDIZE(RawData!F135,ZScoreCalcs!$N$1,ZScoreCalcs!$N$2)</f>
        <v>-0.93087785928068401</v>
      </c>
      <c r="G135">
        <f>STANDARDIZE(RawData!G135,ZScoreCalcs!$Q$1,ZScoreCalcs!$Q$2)</f>
        <v>1.919739904541707</v>
      </c>
      <c r="H135">
        <f>STANDARDIZE(RawData!H135,ZScoreCalcs!$T$1,ZScoreCalcs!$T$2)</f>
        <v>-0.81813801158483157</v>
      </c>
      <c r="I135">
        <f>STANDARDIZE(RawData!I135,ZScoreCalcs!$W$1,ZScoreCalcs!$W$2)</f>
        <v>-1.047799830072099</v>
      </c>
      <c r="J135">
        <f>STANDARDIZE(RawData!J135,ZScoreCalcs!$Z$1,ZScoreCalcs!$Z$2)</f>
        <v>0.27830015437541261</v>
      </c>
      <c r="K135">
        <f t="shared" si="3"/>
        <v>-4.5296886954021351</v>
      </c>
    </row>
    <row r="136" spans="1:11" x14ac:dyDescent="0.3">
      <c r="A136" t="s">
        <v>76</v>
      </c>
      <c r="B136">
        <f>STANDARDIZE(RawData!B136,ZScoreCalcs!$B$1,ZScoreCalcs!$B$2)*2</f>
        <v>4.7875537064232994</v>
      </c>
      <c r="C136">
        <f>STANDARDIZE(RawData!C136,ZScoreCalcs!$E$1,ZScoreCalcs!$E$2)</f>
        <v>1.4737604239492752</v>
      </c>
      <c r="D136">
        <f>STANDARDIZE(RawData!D136,ZScoreCalcs!$H$1,ZScoreCalcs!$H$2)</f>
        <v>-0.4226538896871625</v>
      </c>
      <c r="E136">
        <f>STANDARDIZE(RawData!E136,ZScoreCalcs!$K$1,ZScoreCalcs!$K$2)</f>
        <v>0.80458644846413874</v>
      </c>
      <c r="F136">
        <f>STANDARDIZE(RawData!F136,ZScoreCalcs!$N$1,ZScoreCalcs!$N$2)</f>
        <v>0.65354539568434933</v>
      </c>
      <c r="G136">
        <f>STANDARDIZE(RawData!G136,ZScoreCalcs!$Q$1,ZScoreCalcs!$Q$2)</f>
        <v>3.1659183863877947</v>
      </c>
      <c r="H136">
        <f>STANDARDIZE(RawData!H136,ZScoreCalcs!$T$1,ZScoreCalcs!$T$2)</f>
        <v>0.5924447670097055</v>
      </c>
      <c r="I136">
        <f>STANDARDIZE(RawData!I136,ZScoreCalcs!$W$1,ZScoreCalcs!$W$2)</f>
        <v>0.25118298763860408</v>
      </c>
      <c r="J136">
        <f>STANDARDIZE(RawData!J136,ZScoreCalcs!$Z$1,ZScoreCalcs!$Z$2)</f>
        <v>1.0471742284805841</v>
      </c>
      <c r="K136">
        <f t="shared" si="3"/>
        <v>12.353512454350589</v>
      </c>
    </row>
    <row r="137" spans="1:11" x14ac:dyDescent="0.3">
      <c r="A137" t="s">
        <v>238</v>
      </c>
      <c r="B137">
        <f>STANDARDIZE(RawData!B137,ZScoreCalcs!$B$1,ZScoreCalcs!$B$2)*2</f>
        <v>-2.8235798935083887</v>
      </c>
      <c r="C137">
        <f>STANDARDIZE(RawData!C137,ZScoreCalcs!$E$1,ZScoreCalcs!$E$2)</f>
        <v>0.65970337485246444</v>
      </c>
      <c r="D137">
        <f>STANDARDIZE(RawData!D137,ZScoreCalcs!$H$1,ZScoreCalcs!$H$2)</f>
        <v>0.61447373192980093</v>
      </c>
      <c r="E137">
        <f>STANDARDIZE(RawData!E137,ZScoreCalcs!$K$1,ZScoreCalcs!$K$2)</f>
        <v>-0.7786617178653934</v>
      </c>
      <c r="F137">
        <f>STANDARDIZE(RawData!F137,ZScoreCalcs!$N$1,ZScoreCalcs!$N$2)</f>
        <v>0.48225639514758917</v>
      </c>
      <c r="G137">
        <f>STANDARDIZE(RawData!G137,ZScoreCalcs!$Q$1,ZScoreCalcs!$Q$2)</f>
        <v>-0.99159085908148048</v>
      </c>
      <c r="H137">
        <f>STANDARDIZE(RawData!H137,ZScoreCalcs!$T$1,ZScoreCalcs!$T$2)</f>
        <v>-0.81813801158483157</v>
      </c>
      <c r="I137">
        <f>STANDARDIZE(RawData!I137,ZScoreCalcs!$W$1,ZScoreCalcs!$W$2)</f>
        <v>-0.58933530617420371</v>
      </c>
      <c r="J137">
        <f>STANDARDIZE(RawData!J137,ZScoreCalcs!$Z$1,ZScoreCalcs!$Z$2)</f>
        <v>-1.6734571106607909</v>
      </c>
      <c r="K137">
        <f t="shared" si="3"/>
        <v>-5.918329396945234</v>
      </c>
    </row>
    <row r="138" spans="1:11" x14ac:dyDescent="0.3">
      <c r="A138" t="s">
        <v>239</v>
      </c>
      <c r="B138">
        <f>STANDARDIZE(RawData!B138,ZScoreCalcs!$B$1,ZScoreCalcs!$B$2)*2</f>
        <v>-2.6747363717338257</v>
      </c>
      <c r="C138">
        <f>STANDARDIZE(RawData!C138,ZScoreCalcs!$E$1,ZScoreCalcs!$E$2)</f>
        <v>0.40385687370775247</v>
      </c>
      <c r="D138">
        <f>STANDARDIZE(RawData!D138,ZScoreCalcs!$H$1,ZScoreCalcs!$H$2)</f>
        <v>-1.1072603000156014</v>
      </c>
      <c r="E138">
        <f>STANDARDIZE(RawData!E138,ZScoreCalcs!$K$1,ZScoreCalcs!$K$2)</f>
        <v>0.72027145735783227</v>
      </c>
      <c r="F138">
        <f>STANDARDIZE(RawData!F138,ZScoreCalcs!$N$1,ZScoreCalcs!$N$2)</f>
        <v>1.1031790220933453</v>
      </c>
      <c r="G138">
        <f>STANDARDIZE(RawData!G138,ZScoreCalcs!$Q$1,ZScoreCalcs!$Q$2)</f>
        <v>-0.11067158743165982</v>
      </c>
      <c r="H138">
        <f>STANDARDIZE(RawData!H138,ZScoreCalcs!$T$1,ZScoreCalcs!$T$2)</f>
        <v>0.41612191968538853</v>
      </c>
      <c r="I138">
        <f>STANDARDIZE(RawData!I138,ZScoreCalcs!$W$1,ZScoreCalcs!$W$2)</f>
        <v>1.091701281451412</v>
      </c>
      <c r="J138">
        <f>STANDARDIZE(RawData!J138,ZScoreCalcs!$Z$1,ZScoreCalcs!$Z$2)</f>
        <v>0.89931382961420459</v>
      </c>
      <c r="K138">
        <f t="shared" si="3"/>
        <v>0.74177612472884846</v>
      </c>
    </row>
    <row r="139" spans="1:11" x14ac:dyDescent="0.3">
      <c r="A139" t="s">
        <v>77</v>
      </c>
      <c r="B139">
        <f>STANDARDIZE(RawData!B139,ZScoreCalcs!$B$1,ZScoreCalcs!$B$2)*2</f>
        <v>0.43086359610299391</v>
      </c>
      <c r="C139">
        <f>STANDARDIZE(RawData!C139,ZScoreCalcs!$E$1,ZScoreCalcs!$E$2)</f>
        <v>0.40385687370775247</v>
      </c>
      <c r="D139">
        <f>STANDARDIZE(RawData!D139,ZScoreCalcs!$H$1,ZScoreCalcs!$H$2)</f>
        <v>-0.19785775495245134</v>
      </c>
      <c r="E139">
        <f>STANDARDIZE(RawData!E139,ZScoreCalcs!$K$1,ZScoreCalcs!$K$2)</f>
        <v>0.13006651961368715</v>
      </c>
      <c r="F139">
        <f>STANDARDIZE(RawData!F139,ZScoreCalcs!$N$1,ZScoreCalcs!$N$2)</f>
        <v>5.4033893805688273E-2</v>
      </c>
      <c r="G139">
        <f>STANDARDIZE(RawData!G139,ZScoreCalcs!$Q$1,ZScoreCalcs!$Q$2)</f>
        <v>0.81321935600595696</v>
      </c>
      <c r="H139">
        <f>STANDARDIZE(RawData!H139,ZScoreCalcs!$T$1,ZScoreCalcs!$T$2)</f>
        <v>0.41612191968538853</v>
      </c>
      <c r="I139">
        <f>STANDARDIZE(RawData!I139,ZScoreCalcs!$W$1,ZScoreCalcs!$W$2)</f>
        <v>0.40400449560456925</v>
      </c>
      <c r="J139">
        <f>STANDARDIZE(RawData!J139,ZScoreCalcs!$Z$1,ZScoreCalcs!$Z$2)</f>
        <v>1.3724671059866174</v>
      </c>
      <c r="K139">
        <f t="shared" si="3"/>
        <v>3.8267760055602027</v>
      </c>
    </row>
    <row r="140" spans="1:11" x14ac:dyDescent="0.3">
      <c r="A140" t="s">
        <v>240</v>
      </c>
      <c r="B140">
        <f>STANDARDIZE(RawData!B140,ZScoreCalcs!$B$1,ZScoreCalcs!$B$2)*2</f>
        <v>-2.5379612436166603</v>
      </c>
      <c r="C140">
        <f>STANDARDIZE(RawData!C140,ZScoreCalcs!$E$1,ZScoreCalcs!$E$2)</f>
        <v>-1.5731388169559282</v>
      </c>
      <c r="D140">
        <f>STANDARDIZE(RawData!D140,ZScoreCalcs!$H$1,ZScoreCalcs!$H$2)</f>
        <v>0.32326055738710685</v>
      </c>
      <c r="E140">
        <f>STANDARDIZE(RawData!E140,ZScoreCalcs!$K$1,ZScoreCalcs!$K$2)</f>
        <v>-1.1721316763614902</v>
      </c>
      <c r="F140">
        <f>STANDARDIZE(RawData!F140,ZScoreCalcs!$N$1,ZScoreCalcs!$N$2)</f>
        <v>-0.41701085767040297</v>
      </c>
      <c r="G140">
        <f>STANDARDIZE(RawData!G140,ZScoreCalcs!$Q$1,ZScoreCalcs!$Q$2)</f>
        <v>-0.50815955146877412</v>
      </c>
      <c r="H140">
        <f>STANDARDIZE(RawData!H140,ZScoreCalcs!$T$1,ZScoreCalcs!$T$2)</f>
        <v>-1.5234294008821005</v>
      </c>
      <c r="I140">
        <f>STANDARDIZE(RawData!I140,ZScoreCalcs!$W$1,ZScoreCalcs!$W$2)</f>
        <v>-0.89497832210613382</v>
      </c>
      <c r="J140">
        <f>STANDARDIZE(RawData!J140,ZScoreCalcs!$Z$1,ZScoreCalcs!$Z$2)</f>
        <v>-0.34271352086337936</v>
      </c>
      <c r="K140">
        <f t="shared" si="3"/>
        <v>-8.6462628325377615</v>
      </c>
    </row>
    <row r="141" spans="1:11" x14ac:dyDescent="0.3">
      <c r="A141" t="s">
        <v>78</v>
      </c>
      <c r="B141">
        <f>STANDARDIZE(RawData!B141,ZScoreCalcs!$B$1,ZScoreCalcs!$B$2)*2</f>
        <v>0.23374649969884342</v>
      </c>
      <c r="C141">
        <f>STANDARDIZE(RawData!C141,ZScoreCalcs!$E$1,ZScoreCalcs!$E$2)</f>
        <v>-1.8057265452693028</v>
      </c>
      <c r="D141">
        <f>STANDARDIZE(RawData!D141,ZScoreCalcs!$H$1,ZScoreCalcs!$H$2)</f>
        <v>0.39989560331939455</v>
      </c>
      <c r="E141">
        <f>STANDARDIZE(RawData!E141,ZScoreCalcs!$K$1,ZScoreCalcs!$K$2)</f>
        <v>8.3224857887961301E-2</v>
      </c>
      <c r="F141">
        <f>STANDARDIZE(RawData!F141,ZScoreCalcs!$N$1,ZScoreCalcs!$N$2)</f>
        <v>-0.58829985820716335</v>
      </c>
      <c r="G141">
        <f>STANDARDIZE(RawData!G141,ZScoreCalcs!$Q$1,ZScoreCalcs!$Q$2)</f>
        <v>-0.69078915656690765</v>
      </c>
      <c r="H141">
        <f>STANDARDIZE(RawData!H141,ZScoreCalcs!$T$1,ZScoreCalcs!$T$2)</f>
        <v>1.6503818509556087</v>
      </c>
      <c r="I141">
        <f>STANDARDIZE(RawData!I141,ZScoreCalcs!$W$1,ZScoreCalcs!$W$2)</f>
        <v>-0.74215681414016887</v>
      </c>
      <c r="J141">
        <f>STANDARDIZE(RawData!J141,ZScoreCalcs!$Z$1,ZScoreCalcs!$Z$2)</f>
        <v>-0.46100183995648275</v>
      </c>
      <c r="K141">
        <f t="shared" si="3"/>
        <v>-1.9207254022782172</v>
      </c>
    </row>
    <row r="142" spans="1:11" x14ac:dyDescent="0.3">
      <c r="A142" t="s">
        <v>79</v>
      </c>
      <c r="B142">
        <f>STANDARDIZE(RawData!B142,ZScoreCalcs!$B$1,ZScoreCalcs!$B$2)*2</f>
        <v>0.86934856565508378</v>
      </c>
      <c r="C142">
        <f>STANDARDIZE(RawData!C142,ZScoreCalcs!$E$1,ZScoreCalcs!$E$2)</f>
        <v>-0.20087121990701864</v>
      </c>
      <c r="D142">
        <f>STANDARDIZE(RawData!D142,ZScoreCalcs!$H$1,ZScoreCalcs!$H$2)</f>
        <v>0.59403771968119079</v>
      </c>
      <c r="E142">
        <f>STANDARDIZE(RawData!E142,ZScoreCalcs!$K$1,ZScoreCalcs!$K$2)</f>
        <v>-0.64750506503336125</v>
      </c>
      <c r="F142">
        <f>STANDARDIZE(RawData!F142,ZScoreCalcs!$N$1,ZScoreCalcs!$N$2)</f>
        <v>-0.69535548354263854</v>
      </c>
      <c r="G142">
        <f>STANDARDIZE(RawData!G142,ZScoreCalcs!$Q$1,ZScoreCalcs!$Q$2)</f>
        <v>-0.27181535663589529</v>
      </c>
      <c r="H142">
        <f>STANDARDIZE(RawData!H142,ZScoreCalcs!$T$1,ZScoreCalcs!$T$2)</f>
        <v>-0.11284662228756309</v>
      </c>
      <c r="I142">
        <f>STANDARDIZE(RawData!I142,ZScoreCalcs!$W$1,ZScoreCalcs!$W$2)</f>
        <v>-0.20728153625929116</v>
      </c>
      <c r="J142">
        <f>STANDARDIZE(RawData!J142,ZScoreCalcs!$Z$1,ZScoreCalcs!$Z$2)</f>
        <v>-0.90458303655561989</v>
      </c>
      <c r="K142">
        <f t="shared" si="3"/>
        <v>-1.5768720348851133</v>
      </c>
    </row>
    <row r="143" spans="1:11" x14ac:dyDescent="0.3">
      <c r="A143" t="s">
        <v>241</v>
      </c>
      <c r="B143">
        <f>STANDARDIZE(RawData!B143,ZScoreCalcs!$B$1,ZScoreCalcs!$B$2)*2</f>
        <v>-1.4075550377071442</v>
      </c>
      <c r="C143">
        <f>STANDARDIZE(RawData!C143,ZScoreCalcs!$E$1,ZScoreCalcs!$E$2)</f>
        <v>-1.0614458146665042</v>
      </c>
      <c r="D143">
        <f>STANDARDIZE(RawData!D143,ZScoreCalcs!$H$1,ZScoreCalcs!$H$2)</f>
        <v>0.72176279623500383</v>
      </c>
      <c r="E143">
        <f>STANDARDIZE(RawData!E143,ZScoreCalcs!$K$1,ZScoreCalcs!$K$2)</f>
        <v>-0.86297670897169987</v>
      </c>
      <c r="F143">
        <f>STANDARDIZE(RawData!F143,ZScoreCalcs!$N$1,ZScoreCalcs!$N$2)</f>
        <v>-0.43842198273749794</v>
      </c>
      <c r="G143">
        <f>STANDARDIZE(RawData!G143,ZScoreCalcs!$Q$1,ZScoreCalcs!$Q$2)</f>
        <v>-1.0023337770284297</v>
      </c>
      <c r="H143">
        <f>STANDARDIZE(RawData!H143,ZScoreCalcs!$T$1,ZScoreCalcs!$T$2)</f>
        <v>1.6503818509556087</v>
      </c>
      <c r="I143">
        <f>STANDARDIZE(RawData!I143,ZScoreCalcs!$W$1,ZScoreCalcs!$W$2)</f>
        <v>1.3973442973833421</v>
      </c>
      <c r="J143">
        <f>STANDARDIZE(RawData!J143,ZScoreCalcs!$Z$1,ZScoreCalcs!$Z$2)</f>
        <v>-7.6564802903896959E-2</v>
      </c>
      <c r="K143">
        <f t="shared" si="3"/>
        <v>-1.0798091794412181</v>
      </c>
    </row>
    <row r="144" spans="1:11" x14ac:dyDescent="0.3">
      <c r="A144" t="s">
        <v>80</v>
      </c>
      <c r="B144">
        <f>STANDARDIZE(RawData!B144,ZScoreCalcs!$B$1,ZScoreCalcs!$B$2)*2</f>
        <v>2.4422625390024888</v>
      </c>
      <c r="C144">
        <f>STANDARDIZE(RawData!C144,ZScoreCalcs!$E$1,ZScoreCalcs!$E$2)</f>
        <v>1.0551025129852012</v>
      </c>
      <c r="D144">
        <f>STANDARDIZE(RawData!D144,ZScoreCalcs!$H$1,ZScoreCalcs!$H$2)</f>
        <v>-0.32047382844411187</v>
      </c>
      <c r="E144">
        <f>STANDARDIZE(RawData!E144,ZScoreCalcs!$K$1,ZScoreCalcs!$K$2)</f>
        <v>0.56100980749036433</v>
      </c>
      <c r="F144">
        <f>STANDARDIZE(RawData!F144,ZScoreCalcs!$N$1,ZScoreCalcs!$N$2)</f>
        <v>1.8097461493074818</v>
      </c>
      <c r="G144">
        <f>STANDARDIZE(RawData!G144,ZScoreCalcs!$Q$1,ZScoreCalcs!$Q$2)</f>
        <v>1.5759665302393384</v>
      </c>
      <c r="H144">
        <f>STANDARDIZE(RawData!H144,ZScoreCalcs!$T$1,ZScoreCalcs!$T$2)</f>
        <v>0.41612191968538853</v>
      </c>
      <c r="I144">
        <f>STANDARDIZE(RawData!I144,ZScoreCalcs!$W$1,ZScoreCalcs!$W$2)</f>
        <v>0.32759374162158666</v>
      </c>
      <c r="J144">
        <f>STANDARDIZE(RawData!J144,ZScoreCalcs!$Z$1,ZScoreCalcs!$Z$2)</f>
        <v>0.86974174984092889</v>
      </c>
      <c r="K144">
        <f t="shared" si="3"/>
        <v>8.7370711217286665</v>
      </c>
    </row>
    <row r="145" spans="1:11" x14ac:dyDescent="0.3">
      <c r="A145" t="s">
        <v>242</v>
      </c>
      <c r="B145">
        <f>STANDARDIZE(RawData!B145,ZScoreCalcs!$B$1,ZScoreCalcs!$B$2)*2</f>
        <v>-1.483988197537325</v>
      </c>
      <c r="C145">
        <f>STANDARDIZE(RawData!C145,ZScoreCalcs!$E$1,ZScoreCalcs!$E$2)</f>
        <v>0.33408055521374014</v>
      </c>
      <c r="D145">
        <f>STANDARDIZE(RawData!D145,ZScoreCalcs!$H$1,ZScoreCalcs!$H$2)</f>
        <v>0.27217052676558151</v>
      </c>
      <c r="E145">
        <f>STANDARDIZE(RawData!E145,ZScoreCalcs!$K$1,ZScoreCalcs!$K$2)</f>
        <v>-2.9195130253780711E-2</v>
      </c>
      <c r="F145">
        <f>STANDARDIZE(RawData!F145,ZScoreCalcs!$N$1,ZScoreCalcs!$N$2)</f>
        <v>-1.0379334846161592</v>
      </c>
      <c r="G145">
        <f>STANDARDIZE(RawData!G145,ZScoreCalcs!$Q$1,ZScoreCalcs!$Q$2)</f>
        <v>0.67356142269561947</v>
      </c>
      <c r="H145">
        <f>STANDARDIZE(RawData!H145,ZScoreCalcs!$T$1,ZScoreCalcs!$T$2)</f>
        <v>2.8846417822258292</v>
      </c>
      <c r="I145">
        <f>STANDARDIZE(RawData!I145,ZScoreCalcs!$W$1,ZScoreCalcs!$W$2)</f>
        <v>-0.97138907608911629</v>
      </c>
      <c r="J145">
        <f>STANDARDIZE(RawData!J145,ZScoreCalcs!$Z$1,ZScoreCalcs!$Z$2)</f>
        <v>0.42616055324179164</v>
      </c>
      <c r="K145">
        <f t="shared" si="3"/>
        <v>1.068108951646181</v>
      </c>
    </row>
    <row r="146" spans="1:11" x14ac:dyDescent="0.3">
      <c r="A146" t="s">
        <v>81</v>
      </c>
      <c r="B146">
        <f>STANDARDIZE(RawData!B146,ZScoreCalcs!$B$1,ZScoreCalcs!$B$2)*2</f>
        <v>2.365829379172308</v>
      </c>
      <c r="C146">
        <f>STANDARDIZE(RawData!C146,ZScoreCalcs!$E$1,ZScoreCalcs!$E$2)</f>
        <v>2.1017472903953864</v>
      </c>
      <c r="D146">
        <f>STANDARDIZE(RawData!D146,ZScoreCalcs!$H$1,ZScoreCalcs!$H$2)</f>
        <v>-1.7356676766603625</v>
      </c>
      <c r="E146">
        <f>STANDARDIZE(RawData!E146,ZScoreCalcs!$K$1,ZScoreCalcs!$K$2)</f>
        <v>2.7157262468737513</v>
      </c>
      <c r="F146">
        <f>STANDARDIZE(RawData!F146,ZScoreCalcs!$N$1,ZScoreCalcs!$N$2)</f>
        <v>3.522636154675086</v>
      </c>
      <c r="G146">
        <f>STANDARDIZE(RawData!G146,ZScoreCalcs!$Q$1,ZScoreCalcs!$Q$2)</f>
        <v>-0.84119000782419417</v>
      </c>
      <c r="H146">
        <f>STANDARDIZE(RawData!H146,ZScoreCalcs!$T$1,ZScoreCalcs!$T$2)</f>
        <v>-1.3471065535577833</v>
      </c>
      <c r="I146">
        <f>STANDARDIZE(RawData!I146,ZScoreCalcs!$W$1,ZScoreCalcs!$W$2)</f>
        <v>0.55682600357053413</v>
      </c>
      <c r="J146">
        <f>STANDARDIZE(RawData!J146,ZScoreCalcs!$Z$1,ZScoreCalcs!$Z$2)</f>
        <v>1.0471742284805841</v>
      </c>
      <c r="K146">
        <f t="shared" si="3"/>
        <v>8.3859750651253115</v>
      </c>
    </row>
    <row r="147" spans="1:11" x14ac:dyDescent="0.3">
      <c r="A147" t="s">
        <v>174</v>
      </c>
      <c r="B147">
        <f>STANDARDIZE(RawData!B147,ZScoreCalcs!$B$1,ZScoreCalcs!$B$2)*2</f>
        <v>1.5049506316113241</v>
      </c>
      <c r="C147">
        <f>STANDARDIZE(RawData!C147,ZScoreCalcs!$E$1,ZScoreCalcs!$E$2)</f>
        <v>-1.2707747701485415</v>
      </c>
      <c r="D147">
        <f>STANDARDIZE(RawData!D147,ZScoreCalcs!$H$1,ZScoreCalcs!$H$2)</f>
        <v>-0.12633171208231586</v>
      </c>
      <c r="E147">
        <f>STANDARDIZE(RawData!E147,ZScoreCalcs!$K$1,ZScoreCalcs!$K$2)</f>
        <v>-0.88171337366199021</v>
      </c>
      <c r="F147">
        <f>STANDARDIZE(RawData!F147,ZScoreCalcs!$N$1,ZScoreCalcs!$N$2)</f>
        <v>-0.71676660860973351</v>
      </c>
      <c r="G147">
        <f>STANDARDIZE(RawData!G147,ZScoreCalcs!$Q$1,ZScoreCalcs!$Q$2)</f>
        <v>0.12567260740121902</v>
      </c>
      <c r="H147">
        <f>STANDARDIZE(RawData!H147,ZScoreCalcs!$T$1,ZScoreCalcs!$T$2)</f>
        <v>0.41612191968538853</v>
      </c>
      <c r="I147">
        <f>STANDARDIZE(RawData!I147,ZScoreCalcs!$W$1,ZScoreCalcs!$W$2)</f>
        <v>-0.74215681414016887</v>
      </c>
      <c r="J147">
        <f>STANDARDIZE(RawData!J147,ZScoreCalcs!$Z$1,ZScoreCalcs!$Z$2)</f>
        <v>-0.19485312199700031</v>
      </c>
      <c r="K147">
        <f t="shared" si="3"/>
        <v>-1.8858512419418185</v>
      </c>
    </row>
    <row r="148" spans="1:11" x14ac:dyDescent="0.3">
      <c r="A148" t="s">
        <v>243</v>
      </c>
      <c r="B148">
        <f>STANDARDIZE(RawData!B148,ZScoreCalcs!$B$1,ZScoreCalcs!$B$2)*2</f>
        <v>-3.5985755632969361E-3</v>
      </c>
      <c r="C148">
        <f>STANDARDIZE(RawData!C148,ZScoreCalcs!$E$1,ZScoreCalcs!$E$2)</f>
        <v>-0.29390631123236843</v>
      </c>
      <c r="D148">
        <f>STANDARDIZE(RawData!D148,ZScoreCalcs!$H$1,ZScoreCalcs!$H$2)</f>
        <v>0.22108049614405614</v>
      </c>
      <c r="E148">
        <f>STANDARDIZE(RawData!E148,ZScoreCalcs!$K$1,ZScoreCalcs!$K$2)</f>
        <v>0.19564484602970333</v>
      </c>
      <c r="F148">
        <f>STANDARDIZE(RawData!F148,ZScoreCalcs!$N$1,ZScoreCalcs!$N$2)</f>
        <v>-0.33136635740202269</v>
      </c>
      <c r="G148">
        <f>STANDARDIZE(RawData!G148,ZScoreCalcs!$Q$1,ZScoreCalcs!$Q$2)</f>
        <v>-0.42221620789318182</v>
      </c>
      <c r="H148">
        <f>STANDARDIZE(RawData!H148,ZScoreCalcs!$T$1,ZScoreCalcs!$T$2)</f>
        <v>-0.99446085890914893</v>
      </c>
      <c r="I148">
        <f>STANDARDIZE(RawData!I148,ZScoreCalcs!$W$1,ZScoreCalcs!$W$2)</f>
        <v>-0.58933530617420371</v>
      </c>
      <c r="J148">
        <f>STANDARDIZE(RawData!J148,ZScoreCalcs!$Z$1,ZScoreCalcs!$Z$2)</f>
        <v>-1.4664525522478604</v>
      </c>
      <c r="K148">
        <f t="shared" si="3"/>
        <v>-3.6846108272483233</v>
      </c>
    </row>
    <row r="149" spans="1:11" x14ac:dyDescent="0.3">
      <c r="A149" t="s">
        <v>82</v>
      </c>
      <c r="B149">
        <f>STANDARDIZE(RawData!B149,ZScoreCalcs!$B$1,ZScoreCalcs!$B$2)*2</f>
        <v>-2.3712564992291883E-2</v>
      </c>
      <c r="C149">
        <f>STANDARDIZE(RawData!C149,ZScoreCalcs!$E$1,ZScoreCalcs!$E$2)</f>
        <v>1.6830893794313122</v>
      </c>
      <c r="D149">
        <f>STANDARDIZE(RawData!D149,ZScoreCalcs!$H$1,ZScoreCalcs!$H$2)</f>
        <v>-1.720340667473905</v>
      </c>
      <c r="E149">
        <f>STANDARDIZE(RawData!E149,ZScoreCalcs!$K$1,ZScoreCalcs!$K$2)</f>
        <v>7.3856525542816145E-2</v>
      </c>
      <c r="F149">
        <f>STANDARDIZE(RawData!F149,ZScoreCalcs!$N$1,ZScoreCalcs!$N$2)</f>
        <v>2.9017135277293296</v>
      </c>
      <c r="G149">
        <f>STANDARDIZE(RawData!G149,ZScoreCalcs!$Q$1,ZScoreCalcs!$Q$2)</f>
        <v>-0.59410289504436631</v>
      </c>
      <c r="H149">
        <f>STANDARDIZE(RawData!H149,ZScoreCalcs!$T$1,ZScoreCalcs!$T$2)</f>
        <v>-0.99446085890914893</v>
      </c>
      <c r="I149">
        <f>STANDARDIZE(RawData!I149,ZScoreCalcs!$W$1,ZScoreCalcs!$W$2)</f>
        <v>2.1950725689656447E-2</v>
      </c>
      <c r="J149">
        <f>STANDARDIZE(RawData!J149,ZScoreCalcs!$Z$1,ZScoreCalcs!$Z$2)</f>
        <v>0.21915599482886117</v>
      </c>
      <c r="K149">
        <f t="shared" si="3"/>
        <v>1.5671491668022632</v>
      </c>
    </row>
    <row r="150" spans="1:11" x14ac:dyDescent="0.3">
      <c r="A150" t="s">
        <v>244</v>
      </c>
      <c r="B150">
        <f>STANDARDIZE(RawData!B150,ZScoreCalcs!$B$1,ZScoreCalcs!$B$2)*2</f>
        <v>-1.5000793890805211</v>
      </c>
      <c r="C150">
        <f>STANDARDIZE(RawData!C150,ZScoreCalcs!$E$1,ZScoreCalcs!$E$2)</f>
        <v>5.4975281237693317E-2</v>
      </c>
      <c r="D150">
        <f>STANDARDIZE(RawData!D150,ZScoreCalcs!$H$1,ZScoreCalcs!$H$2)</f>
        <v>0.40500460638154706</v>
      </c>
      <c r="E150">
        <f>STANDARDIZE(RawData!E150,ZScoreCalcs!$K$1,ZScoreCalcs!$K$2)</f>
        <v>-0.81613504724597408</v>
      </c>
      <c r="F150">
        <f>STANDARDIZE(RawData!F150,ZScoreCalcs!$N$1,ZScoreCalcs!$N$2)</f>
        <v>-0.73817773367682871</v>
      </c>
      <c r="G150">
        <f>STANDARDIZE(RawData!G150,ZScoreCalcs!$Q$1,ZScoreCalcs!$Q$2)</f>
        <v>-0.23958660279504834</v>
      </c>
      <c r="H150">
        <f>STANDARDIZE(RawData!H150,ZScoreCalcs!$T$1,ZScoreCalcs!$T$2)</f>
        <v>-0.11284662228756309</v>
      </c>
      <c r="I150">
        <f>STANDARDIZE(RawData!I150,ZScoreCalcs!$W$1,ZScoreCalcs!$W$2)</f>
        <v>-0.66574606015718618</v>
      </c>
      <c r="J150">
        <f>STANDARDIZE(RawData!J150,ZScoreCalcs!$Z$1,ZScoreCalcs!$Z$2)</f>
        <v>-0.10613688267717318</v>
      </c>
      <c r="K150">
        <f t="shared" si="3"/>
        <v>-3.7187284503010543</v>
      </c>
    </row>
    <row r="151" spans="1:11" x14ac:dyDescent="0.3">
      <c r="A151" t="s">
        <v>245</v>
      </c>
      <c r="B151">
        <f>STANDARDIZE(RawData!B151,ZScoreCalcs!$B$1,ZScoreCalcs!$B$2)*2</f>
        <v>5.6743392723687905E-2</v>
      </c>
      <c r="C151">
        <f>STANDARDIZE(RawData!C151,ZScoreCalcs!$E$1,ZScoreCalcs!$E$2)</f>
        <v>-0.50323526671440544</v>
      </c>
      <c r="D151">
        <f>STANDARDIZE(RawData!D151,ZScoreCalcs!$H$1,ZScoreCalcs!$H$2)</f>
        <v>-1.7152316644117525</v>
      </c>
      <c r="E151">
        <f>STANDARDIZE(RawData!E151,ZScoreCalcs!$K$1,ZScoreCalcs!$K$2)</f>
        <v>0.51416814576463854</v>
      </c>
      <c r="F151">
        <f>STANDARDIZE(RawData!F151,ZScoreCalcs!$N$1,ZScoreCalcs!$N$2)</f>
        <v>-0.26713298220073739</v>
      </c>
      <c r="G151">
        <f>STANDARDIZE(RawData!G151,ZScoreCalcs!$Q$1,ZScoreCalcs!$Q$2)</f>
        <v>-0.97010502318758252</v>
      </c>
      <c r="H151">
        <f>STANDARDIZE(RawData!H151,ZScoreCalcs!$T$1,ZScoreCalcs!$T$2)</f>
        <v>-0.46549231693619736</v>
      </c>
      <c r="I151">
        <f>STANDARDIZE(RawData!I151,ZScoreCalcs!$W$1,ZScoreCalcs!$W$2)</f>
        <v>-0.20728153625929116</v>
      </c>
      <c r="J151">
        <f>STANDARDIZE(RawData!J151,ZScoreCalcs!$Z$1,ZScoreCalcs!$Z$2)</f>
        <v>-1.4073083927013088</v>
      </c>
      <c r="K151">
        <f t="shared" si="3"/>
        <v>-4.9648756439229489</v>
      </c>
    </row>
    <row r="152" spans="1:11" x14ac:dyDescent="0.3">
      <c r="A152" t="s">
        <v>246</v>
      </c>
      <c r="B152">
        <f>STANDARDIZE(RawData!B152,ZScoreCalcs!$B$1,ZScoreCalcs!$B$2)*2</f>
        <v>-2.5339384457308611</v>
      </c>
      <c r="C152">
        <f>STANDARDIZE(RawData!C152,ZScoreCalcs!$E$1,ZScoreCalcs!$E$2)</f>
        <v>0.42711564653908995</v>
      </c>
      <c r="D152">
        <f>STANDARDIZE(RawData!D152,ZScoreCalcs!$H$1,ZScoreCalcs!$H$2)</f>
        <v>0.37945959107078442</v>
      </c>
      <c r="E152">
        <f>STANDARDIZE(RawData!E152,ZScoreCalcs!$K$1,ZScoreCalcs!$K$2)</f>
        <v>-0.55382174158190967</v>
      </c>
      <c r="F152">
        <f>STANDARDIZE(RawData!F152,ZScoreCalcs!$N$1,ZScoreCalcs!$N$2)</f>
        <v>0.16108951914116351</v>
      </c>
      <c r="G152">
        <f>STANDARDIZE(RawData!G152,ZScoreCalcs!$Q$1,ZScoreCalcs!$Q$2)</f>
        <v>-0.91639043345283733</v>
      </c>
      <c r="H152">
        <f>STANDARDIZE(RawData!H152,ZScoreCalcs!$T$1,ZScoreCalcs!$T$2)</f>
        <v>-0.81813801158483157</v>
      </c>
      <c r="I152">
        <f>STANDARDIZE(RawData!I152,ZScoreCalcs!$W$1,ZScoreCalcs!$W$2)</f>
        <v>1.3973442973833421</v>
      </c>
      <c r="J152">
        <f>STANDARDIZE(RawData!J152,ZScoreCalcs!$Z$1,ZScoreCalcs!$Z$2)</f>
        <v>-1.2890200736082058</v>
      </c>
      <c r="K152">
        <f t="shared" si="3"/>
        <v>-3.7462996518242653</v>
      </c>
    </row>
    <row r="153" spans="1:11" x14ac:dyDescent="0.3">
      <c r="A153" t="s">
        <v>247</v>
      </c>
      <c r="B153">
        <f>STANDARDIZE(RawData!B153,ZScoreCalcs!$B$1,ZScoreCalcs!$B$2)*2</f>
        <v>-1.0535488237568331</v>
      </c>
      <c r="C153">
        <f>STANDARDIZE(RawData!C153,ZScoreCalcs!$E$1,ZScoreCalcs!$E$2)</f>
        <v>2.1947823817207364</v>
      </c>
      <c r="D153">
        <f>STANDARDIZE(RawData!D153,ZScoreCalcs!$H$1,ZScoreCalcs!$H$2)</f>
        <v>2.2340277026321527</v>
      </c>
      <c r="E153">
        <f>STANDARDIZE(RawData!E153,ZScoreCalcs!$K$1,ZScoreCalcs!$K$2)</f>
        <v>-0.94729170007800645</v>
      </c>
      <c r="F153">
        <f>STANDARDIZE(RawData!F153,ZScoreCalcs!$N$1,ZScoreCalcs!$N$2)</f>
        <v>-0.88805560914649384</v>
      </c>
      <c r="G153">
        <f>STANDARDIZE(RawData!G153,ZScoreCalcs!$Q$1,ZScoreCalcs!$Q$2)</f>
        <v>-0.74450374630165284</v>
      </c>
      <c r="H153">
        <f>STANDARDIZE(RawData!H153,ZScoreCalcs!$T$1,ZScoreCalcs!$T$2)</f>
        <v>-0.99446085890914893</v>
      </c>
      <c r="I153">
        <f>STANDARDIZE(RawData!I153,ZScoreCalcs!$W$1,ZScoreCalcs!$W$2)</f>
        <v>-0.13087078227630858</v>
      </c>
      <c r="J153">
        <f>STANDARDIZE(RawData!J153,ZScoreCalcs!$Z$1,ZScoreCalcs!$Z$2)</f>
        <v>-0.8750109567823442</v>
      </c>
      <c r="K153">
        <f t="shared" si="3"/>
        <v>-1.204932392897899</v>
      </c>
    </row>
    <row r="154" spans="1:11" x14ac:dyDescent="0.3">
      <c r="A154" t="s">
        <v>248</v>
      </c>
      <c r="B154">
        <f>STANDARDIZE(RawData!B154,ZScoreCalcs!$B$1,ZScoreCalcs!$B$2)*2</f>
        <v>-1.7897208368580482</v>
      </c>
      <c r="C154">
        <f>STANDARDIZE(RawData!C154,ZScoreCalcs!$E$1,ZScoreCalcs!$E$2)</f>
        <v>0.19452791822571544</v>
      </c>
      <c r="D154">
        <f>STANDARDIZE(RawData!D154,ZScoreCalcs!$H$1,ZScoreCalcs!$H$2)</f>
        <v>-1.7356676766603625</v>
      </c>
      <c r="E154">
        <f>STANDARDIZE(RawData!E154,ZScoreCalcs!$K$1,ZScoreCalcs!$K$2)</f>
        <v>-0.56319007392705478</v>
      </c>
      <c r="F154">
        <f>STANDARDIZE(RawData!F154,ZScoreCalcs!$N$1,ZScoreCalcs!$N$2)</f>
        <v>1.9810351498442424</v>
      </c>
      <c r="G154">
        <f>STANDARDIZE(RawData!G154,ZScoreCalcs!$Q$1,ZScoreCalcs!$Q$2)</f>
        <v>-0.56187414120351931</v>
      </c>
      <c r="H154">
        <f>STANDARDIZE(RawData!H154,ZScoreCalcs!$T$1,ZScoreCalcs!$T$2)</f>
        <v>0.23979907236107117</v>
      </c>
      <c r="I154">
        <f>STANDARDIZE(RawData!I154,ZScoreCalcs!$W$1,ZScoreCalcs!$W$2)</f>
        <v>0.40400449560456925</v>
      </c>
      <c r="J154">
        <f>STANDARDIZE(RawData!J154,ZScoreCalcs!$Z$1,ZScoreCalcs!$Z$2)</f>
        <v>-0.63843431859613753</v>
      </c>
      <c r="K154">
        <f t="shared" si="3"/>
        <v>-2.4695204112095244</v>
      </c>
    </row>
    <row r="155" spans="1:11" x14ac:dyDescent="0.3">
      <c r="A155" t="s">
        <v>83</v>
      </c>
      <c r="B155">
        <f>STANDARDIZE(RawData!B155,ZScoreCalcs!$B$1,ZScoreCalcs!$B$2)*2</f>
        <v>2.2733050277989308</v>
      </c>
      <c r="C155">
        <f>STANDARDIZE(RawData!C155,ZScoreCalcs!$E$1,ZScoreCalcs!$E$2)</f>
        <v>-0.20087121990701864</v>
      </c>
      <c r="D155">
        <f>STANDARDIZE(RawData!D155,ZScoreCalcs!$H$1,ZScoreCalcs!$H$2)</f>
        <v>0.39989560331939455</v>
      </c>
      <c r="E155">
        <f>STANDARDIZE(RawData!E155,ZScoreCalcs!$K$1,ZScoreCalcs!$K$2)</f>
        <v>-0.46950675047560309</v>
      </c>
      <c r="F155">
        <f>STANDARDIZE(RawData!F155,ZScoreCalcs!$N$1,ZScoreCalcs!$N$2)</f>
        <v>0.13967839407406815</v>
      </c>
      <c r="G155">
        <f>STANDARDIZE(RawData!G155,ZScoreCalcs!$Q$1,ZScoreCalcs!$Q$2)</f>
        <v>-0.62633164888521353</v>
      </c>
      <c r="H155">
        <f>STANDARDIZE(RawData!H155,ZScoreCalcs!$T$1,ZScoreCalcs!$T$2)</f>
        <v>-0.99446085890914893</v>
      </c>
      <c r="I155">
        <f>STANDARDIZE(RawData!I155,ZScoreCalcs!$W$1,ZScoreCalcs!$W$2)</f>
        <v>-0.4365137982082386</v>
      </c>
      <c r="J155">
        <f>STANDARDIZE(RawData!J155,ZScoreCalcs!$Z$1,ZScoreCalcs!$Z$2)</f>
        <v>-0.46100183995648275</v>
      </c>
      <c r="K155">
        <f t="shared" ref="K155:K218" si="4">SUM(B155:J155)</f>
        <v>-0.37580709114931177</v>
      </c>
    </row>
    <row r="156" spans="1:11" x14ac:dyDescent="0.3">
      <c r="A156" t="s">
        <v>249</v>
      </c>
      <c r="B156">
        <f>STANDARDIZE(RawData!B156,ZScoreCalcs!$B$1,ZScoreCalcs!$B$2)*2</f>
        <v>-2.3971633176136957</v>
      </c>
      <c r="C156">
        <f>STANDARDIZE(RawData!C156,ZScoreCalcs!$E$1,ZScoreCalcs!$E$2)</f>
        <v>-1.0381870418351669</v>
      </c>
      <c r="D156">
        <f>STANDARDIZE(RawData!D156,ZScoreCalcs!$H$1,ZScoreCalcs!$H$2)</f>
        <v>-1.1685683367614319</v>
      </c>
      <c r="E156">
        <f>STANDARDIZE(RawData!E156,ZScoreCalcs!$K$1,ZScoreCalcs!$K$2)</f>
        <v>7.3856525542816145E-2</v>
      </c>
      <c r="F156">
        <f>STANDARDIZE(RawData!F156,ZScoreCalcs!$N$1,ZScoreCalcs!$N$2)</f>
        <v>0.6749565207514443</v>
      </c>
      <c r="G156">
        <f>STANDARDIZE(RawData!G156,ZScoreCalcs!$Q$1,ZScoreCalcs!$Q$2)</f>
        <v>-0.62633164888521353</v>
      </c>
      <c r="H156">
        <f>STANDARDIZE(RawData!H156,ZScoreCalcs!$T$1,ZScoreCalcs!$T$2)</f>
        <v>-0.99446085890914893</v>
      </c>
      <c r="I156">
        <f>STANDARDIZE(RawData!I156,ZScoreCalcs!$W$1,ZScoreCalcs!$W$2)</f>
        <v>1.5501658053493073</v>
      </c>
      <c r="J156">
        <f>STANDARDIZE(RawData!J156,ZScoreCalcs!$Z$1,ZScoreCalcs!$Z$2)</f>
        <v>-1.7420643357345538E-2</v>
      </c>
      <c r="K156">
        <f t="shared" si="4"/>
        <v>-3.9431529957184344</v>
      </c>
    </row>
    <row r="157" spans="1:11" x14ac:dyDescent="0.3">
      <c r="A157" t="s">
        <v>84</v>
      </c>
      <c r="B157">
        <f>STANDARDIZE(RawData!B157,ZScoreCalcs!$B$1,ZScoreCalcs!$B$2)*2</f>
        <v>0.5274107453621697</v>
      </c>
      <c r="C157">
        <f>STANDARDIZE(RawData!C157,ZScoreCalcs!$E$1,ZScoreCalcs!$E$2)</f>
        <v>3.171650840635587E-2</v>
      </c>
      <c r="D157">
        <f>STANDARDIZE(RawData!D157,ZScoreCalcs!$H$1,ZScoreCalcs!$H$2)</f>
        <v>-0.1774217427038412</v>
      </c>
      <c r="E157">
        <f>STANDARDIZE(RawData!E157,ZScoreCalcs!$K$1,ZScoreCalcs!$K$2)</f>
        <v>-1.090133218345207E-3</v>
      </c>
      <c r="F157">
        <f>STANDARDIZE(RawData!F157,ZScoreCalcs!$N$1,ZScoreCalcs!$N$2)</f>
        <v>-0.24572185713364245</v>
      </c>
      <c r="G157">
        <f>STANDARDIZE(RawData!G157,ZScoreCalcs!$Q$1,ZScoreCalcs!$Q$2)</f>
        <v>5.0472181772575675E-2</v>
      </c>
      <c r="H157">
        <f>STANDARDIZE(RawData!H157,ZScoreCalcs!$T$1,ZScoreCalcs!$T$2)</f>
        <v>-0.11284662228756309</v>
      </c>
      <c r="I157">
        <f>STANDARDIZE(RawData!I157,ZScoreCalcs!$W$1,ZScoreCalcs!$W$2)</f>
        <v>-0.20728153625929116</v>
      </c>
      <c r="J157">
        <f>STANDARDIZE(RawData!J157,ZScoreCalcs!$Z$1,ZScoreCalcs!$Z$2)</f>
        <v>-1.0228713556487232</v>
      </c>
      <c r="K157">
        <f t="shared" si="4"/>
        <v>-1.1576338117103051</v>
      </c>
    </row>
    <row r="158" spans="1:11" x14ac:dyDescent="0.3">
      <c r="A158" t="s">
        <v>85</v>
      </c>
      <c r="B158">
        <f>STANDARDIZE(RawData!B158,ZScoreCalcs!$B$1,ZScoreCalcs!$B$2)*2</f>
        <v>1.9072304201912229</v>
      </c>
      <c r="C158">
        <f>STANDARDIZE(RawData!C158,ZScoreCalcs!$E$1,ZScoreCalcs!$E$2)</f>
        <v>0.14801037256304053</v>
      </c>
      <c r="D158">
        <f>STANDARDIZE(RawData!D158,ZScoreCalcs!$H$1,ZScoreCalcs!$H$2)</f>
        <v>0.14444545021176813</v>
      </c>
      <c r="E158">
        <f>STANDARDIZE(RawData!E158,ZScoreCalcs!$K$1,ZScoreCalcs!$K$2)</f>
        <v>-0.80676671490082885</v>
      </c>
      <c r="F158">
        <f>STANDARDIZE(RawData!F158,ZScoreCalcs!$N$1,ZScoreCalcs!$N$2)</f>
        <v>-0.99511123448196903</v>
      </c>
      <c r="G158">
        <f>STANDARDIZE(RawData!G158,ZScoreCalcs!$Q$1,ZScoreCalcs!$Q$2)</f>
        <v>-0.38998745405233465</v>
      </c>
      <c r="H158">
        <f>STANDARDIZE(RawData!H158,ZScoreCalcs!$T$1,ZScoreCalcs!$T$2)</f>
        <v>0.23979907236107117</v>
      </c>
      <c r="I158">
        <f>STANDARDIZE(RawData!I158,ZScoreCalcs!$W$1,ZScoreCalcs!$W$2)</f>
        <v>-0.81856756812315146</v>
      </c>
      <c r="J158">
        <f>STANDARDIZE(RawData!J158,ZScoreCalcs!$Z$1,ZScoreCalcs!$Z$2)</f>
        <v>-0.93415511632889559</v>
      </c>
      <c r="K158">
        <f t="shared" si="4"/>
        <v>-1.5051027725600767</v>
      </c>
    </row>
    <row r="159" spans="1:11" x14ac:dyDescent="0.3">
      <c r="A159" t="s">
        <v>250</v>
      </c>
      <c r="B159">
        <f>STANDARDIZE(RawData!B159,ZScoreCalcs!$B$1,ZScoreCalcs!$B$2)*2</f>
        <v>-1.7736296453148523</v>
      </c>
      <c r="C159">
        <f>STANDARDIZE(RawData!C159,ZScoreCalcs!$E$1,ZScoreCalcs!$E$2)</f>
        <v>1.2644314684672382</v>
      </c>
      <c r="D159">
        <f>STANDARDIZE(RawData!D159,ZScoreCalcs!$H$1,ZScoreCalcs!$H$2)</f>
        <v>-1.6947956521631422</v>
      </c>
      <c r="E159">
        <f>STANDARDIZE(RawData!E159,ZScoreCalcs!$K$1,ZScoreCalcs!$K$2)</f>
        <v>3.3808778433790576</v>
      </c>
      <c r="F159">
        <f>STANDARDIZE(RawData!F159,ZScoreCalcs!$N$1,ZScoreCalcs!$N$2)</f>
        <v>2.0880907751797175</v>
      </c>
      <c r="G159">
        <f>STANDARDIZE(RawData!G159,ZScoreCalcs!$Q$1,ZScoreCalcs!$Q$2)</f>
        <v>-0.62633164888521353</v>
      </c>
      <c r="H159">
        <f>STANDARDIZE(RawData!H159,ZScoreCalcs!$T$1,ZScoreCalcs!$T$2)</f>
        <v>-1.1707837062334661</v>
      </c>
      <c r="I159">
        <f>STANDARDIZE(RawData!I159,ZScoreCalcs!$W$1,ZScoreCalcs!$W$2)</f>
        <v>1.3973442973833421</v>
      </c>
      <c r="J159">
        <f>STANDARDIZE(RawData!J159,ZScoreCalcs!$Z$1,ZScoreCalcs!$Z$2)</f>
        <v>0.42616055324179164</v>
      </c>
      <c r="K159">
        <f t="shared" si="4"/>
        <v>3.2913642850544726</v>
      </c>
    </row>
    <row r="160" spans="1:11" x14ac:dyDescent="0.3">
      <c r="A160" t="s">
        <v>86</v>
      </c>
      <c r="B160">
        <f>STANDARDIZE(RawData!B160,ZScoreCalcs!$B$1,ZScoreCalcs!$B$2)*2</f>
        <v>0.11306256312487376</v>
      </c>
      <c r="C160">
        <f>STANDARDIZE(RawData!C160,ZScoreCalcs!$E$1,ZScoreCalcs!$E$2)</f>
        <v>-0.75908176785911741</v>
      </c>
      <c r="D160">
        <f>STANDARDIZE(RawData!D160,ZScoreCalcs!$H$1,ZScoreCalcs!$H$2)</f>
        <v>-3.436965696357025E-2</v>
      </c>
      <c r="E160">
        <f>STANDARDIZE(RawData!E160,ZScoreCalcs!$K$1,ZScoreCalcs!$K$2)</f>
        <v>3.6383196162235468E-2</v>
      </c>
      <c r="F160">
        <f>STANDARDIZE(RawData!F160,ZScoreCalcs!$N$1,ZScoreCalcs!$N$2)</f>
        <v>-0.56688873314006816</v>
      </c>
      <c r="G160">
        <f>STANDARDIZE(RawData!G160,ZScoreCalcs!$Q$1,ZScoreCalcs!$Q$2)</f>
        <v>1.1892214841491731</v>
      </c>
      <c r="H160">
        <f>STANDARDIZE(RawData!H160,ZScoreCalcs!$T$1,ZScoreCalcs!$T$2)</f>
        <v>0.9450904616583401</v>
      </c>
      <c r="I160">
        <f>STANDARDIZE(RawData!I160,ZScoreCalcs!$W$1,ZScoreCalcs!$W$2)</f>
        <v>-0.58933530617420371</v>
      </c>
      <c r="J160">
        <f>STANDARDIZE(RawData!J160,ZScoreCalcs!$Z$1,ZScoreCalcs!$Z$2)</f>
        <v>0.95845798916075653</v>
      </c>
      <c r="K160">
        <f t="shared" si="4"/>
        <v>1.2925402301184192</v>
      </c>
    </row>
    <row r="161" spans="1:11" x14ac:dyDescent="0.3">
      <c r="A161" t="s">
        <v>87</v>
      </c>
      <c r="B161">
        <f>STANDARDIZE(RawData!B161,ZScoreCalcs!$B$1,ZScoreCalcs!$B$2)*2</f>
        <v>3.3554376590788593</v>
      </c>
      <c r="C161">
        <f>STANDARDIZE(RawData!C161,ZScoreCalcs!$E$1,ZScoreCalcs!$E$2)</f>
        <v>0.84577355750316408</v>
      </c>
      <c r="D161">
        <f>STANDARDIZE(RawData!D161,ZScoreCalcs!$H$1,ZScoreCalcs!$H$2)</f>
        <v>0.53783868599751294</v>
      </c>
      <c r="E161">
        <f>STANDARDIZE(RawData!E161,ZScoreCalcs!$K$1,ZScoreCalcs!$K$2)</f>
        <v>1.2167930716505255</v>
      </c>
      <c r="F161">
        <f>STANDARDIZE(RawData!F161,ZScoreCalcs!$N$1,ZScoreCalcs!$N$2)</f>
        <v>-0.73817773367682871</v>
      </c>
      <c r="G161">
        <f>STANDARDIZE(RawData!G161,ZScoreCalcs!$Q$1,ZScoreCalcs!$Q$2)</f>
        <v>1.7156244635496756</v>
      </c>
      <c r="H161">
        <f>STANDARDIZE(RawData!H161,ZScoreCalcs!$T$1,ZScoreCalcs!$T$2)</f>
        <v>-0.28916946961188045</v>
      </c>
      <c r="I161">
        <f>STANDARDIZE(RawData!I161,ZScoreCalcs!$W$1,ZScoreCalcs!$W$2)</f>
        <v>-0.66574606015718618</v>
      </c>
      <c r="J161">
        <f>STANDARDIZE(RawData!J161,ZScoreCalcs!$Z$1,ZScoreCalcs!$Z$2)</f>
        <v>-0.431429760183207</v>
      </c>
      <c r="K161">
        <f t="shared" si="4"/>
        <v>5.5469444141506346</v>
      </c>
    </row>
    <row r="162" spans="1:11" x14ac:dyDescent="0.3">
      <c r="A162" t="s">
        <v>251</v>
      </c>
      <c r="B162">
        <f>STANDARDIZE(RawData!B162,ZScoreCalcs!$B$1,ZScoreCalcs!$B$2)*2</f>
        <v>-2.8436938829373832</v>
      </c>
      <c r="C162">
        <f>STANDARDIZE(RawData!C162,ZScoreCalcs!$E$1,ZScoreCalcs!$E$2)</f>
        <v>-0.57301158520841788</v>
      </c>
      <c r="D162">
        <f>STANDARDIZE(RawData!D162,ZScoreCalcs!$H$1,ZScoreCalcs!$H$2)</f>
        <v>-1.6590326307280745</v>
      </c>
      <c r="E162">
        <f>STANDARDIZE(RawData!E162,ZScoreCalcs!$K$1,ZScoreCalcs!$K$2)</f>
        <v>-0.67561006206879681</v>
      </c>
      <c r="F162">
        <f>STANDARDIZE(RawData!F162,ZScoreCalcs!$N$1,ZScoreCalcs!$N$2)</f>
        <v>-0.75958885874392368</v>
      </c>
      <c r="G162">
        <f>STANDARDIZE(RawData!G162,ZScoreCalcs!$Q$1,ZScoreCalcs!$Q$2)</f>
        <v>0.20087303302986217</v>
      </c>
      <c r="H162">
        <f>STANDARDIZE(RawData!H162,ZScoreCalcs!$T$1,ZScoreCalcs!$T$2)</f>
        <v>-0.11284662228756309</v>
      </c>
      <c r="I162">
        <f>STANDARDIZE(RawData!I162,ZScoreCalcs!$W$1,ZScoreCalcs!$W$2)</f>
        <v>-0.13087078227630858</v>
      </c>
      <c r="J162">
        <f>STANDARDIZE(RawData!J162,ZScoreCalcs!$Z$1,ZScoreCalcs!$Z$2)</f>
        <v>0.30787223414868831</v>
      </c>
      <c r="K162">
        <f t="shared" si="4"/>
        <v>-6.2459091570719174</v>
      </c>
    </row>
    <row r="163" spans="1:11" x14ac:dyDescent="0.3">
      <c r="A163" t="s">
        <v>252</v>
      </c>
      <c r="B163">
        <f>STANDARDIZE(RawData!B163,ZScoreCalcs!$B$1,ZScoreCalcs!$B$2)*2</f>
        <v>-0.40587836414319589</v>
      </c>
      <c r="C163">
        <f>STANDARDIZE(RawData!C163,ZScoreCalcs!$E$1,ZScoreCalcs!$E$2)</f>
        <v>-1.4801037256319031E-2</v>
      </c>
      <c r="D163">
        <f>STANDARDIZE(RawData!D163,ZScoreCalcs!$H$1,ZScoreCalcs!$H$2)</f>
        <v>0.35902357882217428</v>
      </c>
      <c r="E163">
        <f>STANDARDIZE(RawData!E163,ZScoreCalcs!$K$1,ZScoreCalcs!$K$2)</f>
        <v>-0.47887508282074825</v>
      </c>
      <c r="F163">
        <f>STANDARDIZE(RawData!F163,ZScoreCalcs!$N$1,ZScoreCalcs!$N$2)</f>
        <v>-0.22431073206654747</v>
      </c>
      <c r="G163">
        <f>STANDARDIZE(RawData!G163,ZScoreCalcs!$Q$1,ZScoreCalcs!$Q$2)</f>
        <v>-0.35775870021148765</v>
      </c>
      <c r="H163">
        <f>STANDARDIZE(RawData!H163,ZScoreCalcs!$T$1,ZScoreCalcs!$T$2)</f>
        <v>-1.3471065535577833</v>
      </c>
      <c r="I163">
        <f>STANDARDIZE(RawData!I163,ZScoreCalcs!$W$1,ZScoreCalcs!$W$2)</f>
        <v>2.2378625911961496</v>
      </c>
      <c r="J163">
        <f>STANDARDIZE(RawData!J163,ZScoreCalcs!$Z$1,ZScoreCalcs!$Z$2)</f>
        <v>-0.69757847814268947</v>
      </c>
      <c r="K163">
        <f t="shared" si="4"/>
        <v>-0.92942277818044738</v>
      </c>
    </row>
    <row r="164" spans="1:11" x14ac:dyDescent="0.3">
      <c r="A164" t="s">
        <v>88</v>
      </c>
      <c r="B164">
        <f>STANDARDIZE(RawData!B164,ZScoreCalcs!$B$1,ZScoreCalcs!$B$2)*2</f>
        <v>-0.58690426900415038</v>
      </c>
      <c r="C164">
        <f>STANDARDIZE(RawData!C164,ZScoreCalcs!$E$1,ZScoreCalcs!$E$2)</f>
        <v>-0.13109490141300628</v>
      </c>
      <c r="D164">
        <f>STANDARDIZE(RawData!D164,ZScoreCalcs!$H$1,ZScoreCalcs!$H$2)</f>
        <v>-1.6232696092930068</v>
      </c>
      <c r="E164">
        <f>STANDARDIZE(RawData!E164,ZScoreCalcs!$K$1,ZScoreCalcs!$K$2)</f>
        <v>-1.0316066911843127</v>
      </c>
      <c r="F164">
        <f>STANDARDIZE(RawData!F164,ZScoreCalcs!$N$1,ZScoreCalcs!$N$2)</f>
        <v>-0.18148848193235753</v>
      </c>
      <c r="G164">
        <f>STANDARDIZE(RawData!G164,ZScoreCalcs!$Q$1,ZScoreCalcs!$Q$2)</f>
        <v>-0.28255827458284433</v>
      </c>
      <c r="H164">
        <f>STANDARDIZE(RawData!H164,ZScoreCalcs!$T$1,ZScoreCalcs!$T$2)</f>
        <v>-2.0523979428550523</v>
      </c>
      <c r="I164">
        <f>STANDARDIZE(RawData!I164,ZScoreCalcs!$W$1,ZScoreCalcs!$W$2)</f>
        <v>0.86246901950246413</v>
      </c>
      <c r="J164">
        <f>STANDARDIZE(RawData!J164,ZScoreCalcs!$Z$1,ZScoreCalcs!$Z$2)</f>
        <v>0.27830015437541261</v>
      </c>
      <c r="K164">
        <f t="shared" si="4"/>
        <v>-4.7485509963868529</v>
      </c>
    </row>
    <row r="165" spans="1:11" x14ac:dyDescent="0.3">
      <c r="A165" t="s">
        <v>89</v>
      </c>
      <c r="B165">
        <f>STANDARDIZE(RawData!B165,ZScoreCalcs!$B$1,ZScoreCalcs!$B$2)*2</f>
        <v>-0.74379338655031102</v>
      </c>
      <c r="C165">
        <f>STANDARDIZE(RawData!C165,ZScoreCalcs!$E$1,ZScoreCalcs!$E$2)</f>
        <v>1.3109490141299132</v>
      </c>
      <c r="D165">
        <f>STANDARDIZE(RawData!D165,ZScoreCalcs!$H$1,ZScoreCalcs!$H$2)</f>
        <v>0.57871071049473322</v>
      </c>
      <c r="E165">
        <f>STANDARDIZE(RawData!E165,ZScoreCalcs!$K$1,ZScoreCalcs!$K$2)</f>
        <v>1.076268086473348</v>
      </c>
      <c r="F165">
        <f>STANDARDIZE(RawData!F165,ZScoreCalcs!$N$1,ZScoreCalcs!$N$2)</f>
        <v>1.8311572743745772</v>
      </c>
      <c r="G165">
        <f>STANDARDIZE(RawData!G165,ZScoreCalcs!$Q$1,ZScoreCalcs!$Q$2)</f>
        <v>-0.55113122325657016</v>
      </c>
      <c r="H165">
        <f>STANDARDIZE(RawData!H165,ZScoreCalcs!$T$1,ZScoreCalcs!$T$2)</f>
        <v>-0.46549231693619736</v>
      </c>
      <c r="I165">
        <f>STANDARDIZE(RawData!I165,ZScoreCalcs!$W$1,ZScoreCalcs!$W$2)</f>
        <v>-0.36010304422525619</v>
      </c>
      <c r="J165">
        <f>STANDARDIZE(RawData!J165,ZScoreCalcs!$Z$1,ZScoreCalcs!$Z$2)</f>
        <v>-0.8750109567823442</v>
      </c>
      <c r="K165">
        <f t="shared" si="4"/>
        <v>1.8015541577218932</v>
      </c>
    </row>
    <row r="166" spans="1:11" x14ac:dyDescent="0.3">
      <c r="A166" t="s">
        <v>90</v>
      </c>
      <c r="B166">
        <f>STANDARDIZE(RawData!B166,ZScoreCalcs!$B$1,ZScoreCalcs!$B$2)*2</f>
        <v>2.7117899973510209</v>
      </c>
      <c r="C166">
        <f>STANDARDIZE(RawData!C166,ZScoreCalcs!$E$1,ZScoreCalcs!$E$2)</f>
        <v>0.93880864882851389</v>
      </c>
      <c r="D166">
        <f>STANDARDIZE(RawData!D166,ZScoreCalcs!$H$1,ZScoreCalcs!$H$2)</f>
        <v>1.4881132555578833</v>
      </c>
      <c r="E166">
        <f>STANDARDIZE(RawData!E166,ZScoreCalcs!$K$1,ZScoreCalcs!$K$2)</f>
        <v>0.24248650775542918</v>
      </c>
      <c r="F166">
        <f>STANDARDIZE(RawData!F166,ZScoreCalcs!$N$1,ZScoreCalcs!$N$2)</f>
        <v>-7.4432856596882313E-2</v>
      </c>
      <c r="G166">
        <f>STANDARDIZE(RawData!G166,ZScoreCalcs!$Q$1,ZScoreCalcs!$Q$2)</f>
        <v>1.7156244635496756</v>
      </c>
      <c r="H166">
        <f>STANDARDIZE(RawData!H166,ZScoreCalcs!$T$1,ZScoreCalcs!$T$2)</f>
        <v>0.23979907236107117</v>
      </c>
      <c r="I166">
        <f>STANDARDIZE(RawData!I166,ZScoreCalcs!$W$1,ZScoreCalcs!$W$2)</f>
        <v>-0.81856756812315146</v>
      </c>
      <c r="J166">
        <f>STANDARDIZE(RawData!J166,ZScoreCalcs!$Z$1,ZScoreCalcs!$Z$2)</f>
        <v>0.63316511165472211</v>
      </c>
      <c r="K166">
        <f t="shared" si="4"/>
        <v>7.0767866323382824</v>
      </c>
    </row>
    <row r="167" spans="1:11" x14ac:dyDescent="0.3">
      <c r="A167" t="s">
        <v>253</v>
      </c>
      <c r="B167">
        <f>STANDARDIZE(RawData!B167,ZScoreCalcs!$B$1,ZScoreCalcs!$B$2)*2</f>
        <v>-1.7897208368580482</v>
      </c>
      <c r="C167">
        <f>STANDARDIZE(RawData!C167,ZScoreCalcs!$E$1,ZScoreCalcs!$E$2)</f>
        <v>0.77599723900915174</v>
      </c>
      <c r="D167">
        <f>STANDARDIZE(RawData!D167,ZScoreCalcs!$H$1,ZScoreCalcs!$H$2)</f>
        <v>0.28749753595203908</v>
      </c>
      <c r="E167">
        <f>STANDARDIZE(RawData!E167,ZScoreCalcs!$K$1,ZScoreCalcs!$K$2)</f>
        <v>9.259319023310647E-2</v>
      </c>
      <c r="F167">
        <f>STANDARDIZE(RawData!F167,ZScoreCalcs!$N$1,ZScoreCalcs!$N$2)</f>
        <v>0.84624552128820485</v>
      </c>
      <c r="G167">
        <f>STANDARDIZE(RawData!G167,ZScoreCalcs!$Q$1,ZScoreCalcs!$Q$2)</f>
        <v>-0.51890246941572316</v>
      </c>
      <c r="H167">
        <f>STANDARDIZE(RawData!H167,ZScoreCalcs!$T$1,ZScoreCalcs!$T$2)</f>
        <v>-0.81813801158483157</v>
      </c>
      <c r="I167">
        <f>STANDARDIZE(RawData!I167,ZScoreCalcs!$W$1,ZScoreCalcs!$W$2)</f>
        <v>0.25118298763860408</v>
      </c>
      <c r="J167">
        <f>STANDARDIZE(RawData!J167,ZScoreCalcs!$Z$1,ZScoreCalcs!$Z$2)</f>
        <v>-1.0524434354219989</v>
      </c>
      <c r="K167">
        <f t="shared" si="4"/>
        <v>-1.9256882791594956</v>
      </c>
    </row>
    <row r="168" spans="1:11" x14ac:dyDescent="0.3">
      <c r="A168" t="s">
        <v>254</v>
      </c>
      <c r="B168">
        <f>STANDARDIZE(RawData!B168,ZScoreCalcs!$B$1,ZScoreCalcs!$B$2)*2</f>
        <v>-1.8943135818888219</v>
      </c>
      <c r="C168">
        <f>STANDARDIZE(RawData!C168,ZScoreCalcs!$E$1,ZScoreCalcs!$E$2)</f>
        <v>-0.92189317767847956</v>
      </c>
      <c r="D168">
        <f>STANDARDIZE(RawData!D168,ZScoreCalcs!$H$1,ZScoreCalcs!$H$2)</f>
        <v>-1.9042647777112648E-2</v>
      </c>
      <c r="E168">
        <f>STANDARDIZE(RawData!E168,ZScoreCalcs!$K$1,ZScoreCalcs!$K$2)</f>
        <v>-0.15098345074066763</v>
      </c>
      <c r="F168">
        <f>STANDARDIZE(RawData!F168,ZScoreCalcs!$N$1,ZScoreCalcs!$N$2)</f>
        <v>-0.71676660860973351</v>
      </c>
      <c r="G168">
        <f>STANDARDIZE(RawData!G168,ZScoreCalcs!$Q$1,ZScoreCalcs!$Q$2)</f>
        <v>1.5652236122923893</v>
      </c>
      <c r="H168">
        <f>STANDARDIZE(RawData!H168,ZScoreCalcs!$T$1,ZScoreCalcs!$T$2)</f>
        <v>0.5924447670097055</v>
      </c>
      <c r="I168">
        <f>STANDARDIZE(RawData!I168,ZScoreCalcs!$W$1,ZScoreCalcs!$W$2)</f>
        <v>-0.89497832210613382</v>
      </c>
      <c r="J168">
        <f>STANDARDIZE(RawData!J168,ZScoreCalcs!$Z$1,ZScoreCalcs!$Z$2)</f>
        <v>1.1063183880271357</v>
      </c>
      <c r="K168">
        <f t="shared" si="4"/>
        <v>-1.3339910214717188</v>
      </c>
    </row>
    <row r="169" spans="1:11" x14ac:dyDescent="0.3">
      <c r="A169" t="s">
        <v>255</v>
      </c>
      <c r="B169">
        <f>STANDARDIZE(RawData!B169,ZScoreCalcs!$B$1,ZScoreCalcs!$B$2)*2</f>
        <v>-2.7793291167645995</v>
      </c>
      <c r="C169">
        <f>STANDARDIZE(RawData!C169,ZScoreCalcs!$E$1,ZScoreCalcs!$E$2)</f>
        <v>1.0085849673225262</v>
      </c>
      <c r="D169">
        <f>STANDARDIZE(RawData!D169,ZScoreCalcs!$H$1,ZScoreCalcs!$H$2)</f>
        <v>-1.6947956521631422</v>
      </c>
      <c r="E169">
        <f>STANDARDIZE(RawData!E169,ZScoreCalcs!$K$1,ZScoreCalcs!$K$2)</f>
        <v>2.4908862705902677</v>
      </c>
      <c r="F169">
        <f>STANDARDIZE(RawData!F169,ZScoreCalcs!$N$1,ZScoreCalcs!$N$2)</f>
        <v>1.1460012722275355</v>
      </c>
      <c r="G169">
        <f>STANDARDIZE(RawData!G169,ZScoreCalcs!$Q$1,ZScoreCalcs!$Q$2)</f>
        <v>-0.89490459755893925</v>
      </c>
      <c r="H169">
        <f>STANDARDIZE(RawData!H169,ZScoreCalcs!$T$1,ZScoreCalcs!$T$2)</f>
        <v>6.3476225036754236E-2</v>
      </c>
      <c r="I169">
        <f>STANDARDIZE(RawData!I169,ZScoreCalcs!$W$1,ZScoreCalcs!$W$2)</f>
        <v>1.1681120354343946</v>
      </c>
      <c r="J169">
        <f>STANDARDIZE(RawData!J169,ZScoreCalcs!$Z$1,ZScoreCalcs!$Z$2)</f>
        <v>3.5903730889823033</v>
      </c>
      <c r="K169">
        <f t="shared" si="4"/>
        <v>4.0984044931071004</v>
      </c>
    </row>
    <row r="170" spans="1:11" x14ac:dyDescent="0.3">
      <c r="A170" t="s">
        <v>256</v>
      </c>
      <c r="B170">
        <f>STANDARDIZE(RawData!B170,ZScoreCalcs!$B$1,ZScoreCalcs!$B$2)*2</f>
        <v>-2.4052089133852936</v>
      </c>
      <c r="C170">
        <f>STANDARDIZE(RawData!C170,ZScoreCalcs!$E$1,ZScoreCalcs!$E$2)</f>
        <v>-1.3638098614738912</v>
      </c>
      <c r="D170">
        <f>STANDARDIZE(RawData!D170,ZScoreCalcs!$H$1,ZScoreCalcs!$H$2)</f>
        <v>-5.4805669212180386E-2</v>
      </c>
      <c r="E170">
        <f>STANDARDIZE(RawData!E170,ZScoreCalcs!$K$1,ZScoreCalcs!$K$2)</f>
        <v>0.41111648996804168</v>
      </c>
      <c r="F170">
        <f>STANDARDIZE(RawData!F170,ZScoreCalcs!$N$1,ZScoreCalcs!$N$2)</f>
        <v>0.11826726900697318</v>
      </c>
      <c r="G170">
        <f>STANDARDIZE(RawData!G170,ZScoreCalcs!$Q$1,ZScoreCalcs!$Q$2)</f>
        <v>-1.0453054488162257</v>
      </c>
      <c r="H170">
        <f>STANDARDIZE(RawData!H170,ZScoreCalcs!$T$1,ZScoreCalcs!$T$2)</f>
        <v>-0.11284662228756309</v>
      </c>
      <c r="I170">
        <f>STANDARDIZE(RawData!I170,ZScoreCalcs!$W$1,ZScoreCalcs!$W$2)</f>
        <v>1.5501658053493073</v>
      </c>
      <c r="J170">
        <f>STANDARDIZE(RawData!J170,ZScoreCalcs!$Z$1,ZScoreCalcs!$Z$2)</f>
        <v>-0.46100183995648275</v>
      </c>
      <c r="K170">
        <f t="shared" si="4"/>
        <v>-3.3634287908073146</v>
      </c>
    </row>
    <row r="171" spans="1:11" x14ac:dyDescent="0.3">
      <c r="A171" t="s">
        <v>91</v>
      </c>
      <c r="B171">
        <f>STANDARDIZE(RawData!B171,ZScoreCalcs!$B$1,ZScoreCalcs!$B$2)*2</f>
        <v>0.74061903330951606</v>
      </c>
      <c r="C171">
        <f>STANDARDIZE(RawData!C171,ZScoreCalcs!$E$1,ZScoreCalcs!$E$2)</f>
        <v>-0.13109490141300628</v>
      </c>
      <c r="D171">
        <f>STANDARDIZE(RawData!D171,ZScoreCalcs!$H$1,ZScoreCalcs!$H$2)</f>
        <v>0.64001874724056362</v>
      </c>
      <c r="E171">
        <f>STANDARDIZE(RawData!E171,ZScoreCalcs!$K$1,ZScoreCalcs!$K$2)</f>
        <v>-0.53508507689161933</v>
      </c>
      <c r="F171">
        <f>STANDARDIZE(RawData!F171,ZScoreCalcs!$N$1,ZScoreCalcs!$N$2)</f>
        <v>0.73918989595272955</v>
      </c>
      <c r="G171">
        <f>STANDARDIZE(RawData!G171,ZScoreCalcs!$Q$1,ZScoreCalcs!$Q$2)</f>
        <v>-0.91639043345283733</v>
      </c>
      <c r="H171">
        <f>STANDARDIZE(RawData!H171,ZScoreCalcs!$T$1,ZScoreCalcs!$T$2)</f>
        <v>-1.1707837062334661</v>
      </c>
      <c r="I171">
        <f>STANDARDIZE(RawData!I171,ZScoreCalcs!$W$1,ZScoreCalcs!$W$2)</f>
        <v>9.8361479672639043E-2</v>
      </c>
      <c r="J171">
        <f>STANDARDIZE(RawData!J171,ZScoreCalcs!$Z$1,ZScoreCalcs!$Z$2)</f>
        <v>-1.2890200736082058</v>
      </c>
      <c r="K171">
        <f t="shared" si="4"/>
        <v>-1.8241850354236866</v>
      </c>
    </row>
    <row r="172" spans="1:11" x14ac:dyDescent="0.3">
      <c r="A172" t="s">
        <v>257</v>
      </c>
      <c r="B172">
        <f>STANDARDIZE(RawData!B172,ZScoreCalcs!$B$1,ZScoreCalcs!$B$2)*2</f>
        <v>-0.70356540769232112</v>
      </c>
      <c r="C172">
        <f>STANDARDIZE(RawData!C172,ZScoreCalcs!$E$1,ZScoreCalcs!$E$2)</f>
        <v>-0.96841072334115452</v>
      </c>
      <c r="D172">
        <f>STANDARDIZE(RawData!D172,ZScoreCalcs!$H$1,ZScoreCalcs!$H$2)</f>
        <v>-0.7240850703541617</v>
      </c>
      <c r="E172">
        <f>STANDARDIZE(RawData!E172,ZScoreCalcs!$K$1,ZScoreCalcs!$K$2)</f>
        <v>-0.15098345074066763</v>
      </c>
      <c r="F172">
        <f>STANDARDIZE(RawData!F172,ZScoreCalcs!$N$1,ZScoreCalcs!$N$2)</f>
        <v>0.2253228943424484</v>
      </c>
      <c r="G172">
        <f>STANDARDIZE(RawData!G172,ZScoreCalcs!$Q$1,ZScoreCalcs!$Q$2)</f>
        <v>-0.8519329257711431</v>
      </c>
      <c r="H172">
        <f>STANDARDIZE(RawData!H172,ZScoreCalcs!$T$1,ZScoreCalcs!$T$2)</f>
        <v>-0.64181516426051466</v>
      </c>
      <c r="I172">
        <f>STANDARDIZE(RawData!I172,ZScoreCalcs!$W$1,ZScoreCalcs!$W$2)</f>
        <v>0.86246901950246413</v>
      </c>
      <c r="J172">
        <f>STANDARDIZE(RawData!J172,ZScoreCalcs!$Z$1,ZScoreCalcs!$Z$2)</f>
        <v>0.30787223414868831</v>
      </c>
      <c r="K172">
        <f t="shared" si="4"/>
        <v>-2.645128594166362</v>
      </c>
    </row>
    <row r="173" spans="1:11" x14ac:dyDescent="0.3">
      <c r="A173" t="s">
        <v>92</v>
      </c>
      <c r="B173">
        <f>STANDARDIZE(RawData!B173,ZScoreCalcs!$B$1,ZScoreCalcs!$B$2)*2</f>
        <v>1.1871495986332039</v>
      </c>
      <c r="C173">
        <f>STANDARDIZE(RawData!C173,ZScoreCalcs!$E$1,ZScoreCalcs!$E$2)</f>
        <v>-0.38694140255771825</v>
      </c>
      <c r="D173">
        <f>STANDARDIZE(RawData!D173,ZScoreCalcs!$H$1,ZScoreCalcs!$H$2)</f>
        <v>1.2122270902016465</v>
      </c>
      <c r="E173">
        <f>STANDARDIZE(RawData!E173,ZScoreCalcs!$K$1,ZScoreCalcs!$K$2)</f>
        <v>-0.98476502945858713</v>
      </c>
      <c r="F173">
        <f>STANDARDIZE(RawData!F173,ZScoreCalcs!$N$1,ZScoreCalcs!$N$2)</f>
        <v>-1.0379334846161592</v>
      </c>
      <c r="G173">
        <f>STANDARDIZE(RawData!G173,ZScoreCalcs!$Q$1,ZScoreCalcs!$Q$2)</f>
        <v>-0.28255827458284433</v>
      </c>
      <c r="H173">
        <f>STANDARDIZE(RawData!H173,ZScoreCalcs!$T$1,ZScoreCalcs!$T$2)</f>
        <v>0.41612191968538853</v>
      </c>
      <c r="I173">
        <f>STANDARDIZE(RawData!I173,ZScoreCalcs!$W$1,ZScoreCalcs!$W$2)</f>
        <v>-0.74215681414016887</v>
      </c>
      <c r="J173">
        <f>STANDARDIZE(RawData!J173,ZScoreCalcs!$Z$1,ZScoreCalcs!$Z$2)</f>
        <v>-0.72715055791596517</v>
      </c>
      <c r="K173">
        <f t="shared" si="4"/>
        <v>-1.3460069547512039</v>
      </c>
    </row>
    <row r="174" spans="1:11" x14ac:dyDescent="0.3">
      <c r="A174" t="s">
        <v>93</v>
      </c>
      <c r="B174">
        <f>STANDARDIZE(RawData!B174,ZScoreCalcs!$B$1,ZScoreCalcs!$B$2)*2</f>
        <v>-1.0937768026148231</v>
      </c>
      <c r="C174">
        <f>STANDARDIZE(RawData!C174,ZScoreCalcs!$E$1,ZScoreCalcs!$E$2)</f>
        <v>0.86903233033450145</v>
      </c>
      <c r="D174">
        <f>STANDARDIZE(RawData!D174,ZScoreCalcs!$H$1,ZScoreCalcs!$H$2)</f>
        <v>0.82394285747805451</v>
      </c>
      <c r="E174">
        <f>STANDARDIZE(RawData!E174,ZScoreCalcs!$K$1,ZScoreCalcs!$K$2)</f>
        <v>0.23311817541028401</v>
      </c>
      <c r="F174">
        <f>STANDARDIZE(RawData!F174,ZScoreCalcs!$N$1,ZScoreCalcs!$N$2)</f>
        <v>-0.71676660860973351</v>
      </c>
      <c r="G174">
        <f>STANDARDIZE(RawData!G174,ZScoreCalcs!$Q$1,ZScoreCalcs!$Q$2)</f>
        <v>-1.0667912847101237</v>
      </c>
      <c r="H174">
        <f>STANDARDIZE(RawData!H174,ZScoreCalcs!$T$1,ZScoreCalcs!$T$2)</f>
        <v>1.297736156306974</v>
      </c>
      <c r="I174">
        <f>STANDARDIZE(RawData!I174,ZScoreCalcs!$W$1,ZScoreCalcs!$W$2)</f>
        <v>-0.20728153625929116</v>
      </c>
      <c r="J174">
        <f>STANDARDIZE(RawData!J174,ZScoreCalcs!$Z$1,ZScoreCalcs!$Z$2)</f>
        <v>0.75145343074782545</v>
      </c>
      <c r="K174">
        <f t="shared" si="4"/>
        <v>0.89066671808366793</v>
      </c>
    </row>
    <row r="175" spans="1:11" x14ac:dyDescent="0.3">
      <c r="A175" t="s">
        <v>258</v>
      </c>
      <c r="B175">
        <f>STANDARDIZE(RawData!B175,ZScoreCalcs!$B$1,ZScoreCalcs!$B$2)*2</f>
        <v>4.3732055241860035</v>
      </c>
      <c r="C175">
        <f>STANDARDIZE(RawData!C175,ZScoreCalcs!$E$1,ZScoreCalcs!$E$2)</f>
        <v>-0.50323526671440544</v>
      </c>
      <c r="D175">
        <f>STANDARDIZE(RawData!D175,ZScoreCalcs!$H$1,ZScoreCalcs!$H$2)</f>
        <v>-0.12122270902016333</v>
      </c>
      <c r="E175">
        <f>STANDARDIZE(RawData!E175,ZScoreCalcs!$K$1,ZScoreCalcs!$K$2)</f>
        <v>-0.78803005021053851</v>
      </c>
      <c r="F175">
        <f>STANDARDIZE(RawData!F175,ZScoreCalcs!$N$1,ZScoreCalcs!$N$2)</f>
        <v>-0.86664448407939887</v>
      </c>
      <c r="G175">
        <f>STANDARDIZE(RawData!G175,ZScoreCalcs!$Q$1,ZScoreCalcs!$Q$2)</f>
        <v>9.344385356037184E-2</v>
      </c>
      <c r="H175">
        <f>STANDARDIZE(RawData!H175,ZScoreCalcs!$T$1,ZScoreCalcs!$T$2)</f>
        <v>-0.46549231693619736</v>
      </c>
      <c r="I175">
        <f>STANDARDIZE(RawData!I175,ZScoreCalcs!$W$1,ZScoreCalcs!$W$2)</f>
        <v>-0.51292455219122124</v>
      </c>
      <c r="J175">
        <f>STANDARDIZE(RawData!J175,ZScoreCalcs!$Z$1,ZScoreCalcs!$Z$2)</f>
        <v>-1.1707317545151024</v>
      </c>
      <c r="K175">
        <f t="shared" si="4"/>
        <v>3.8368244079348468E-2</v>
      </c>
    </row>
    <row r="176" spans="1:11" x14ac:dyDescent="0.3">
      <c r="A176" t="s">
        <v>259</v>
      </c>
      <c r="B176">
        <f>STANDARDIZE(RawData!B176,ZScoreCalcs!$B$1,ZScoreCalcs!$B$2)*2</f>
        <v>-0.52253950283136652</v>
      </c>
      <c r="C176">
        <f>STANDARDIZE(RawData!C176,ZScoreCalcs!$E$1,ZScoreCalcs!$E$2)</f>
        <v>-0.29390631123236843</v>
      </c>
      <c r="D176">
        <f>STANDARDIZE(RawData!D176,ZScoreCalcs!$H$1,ZScoreCalcs!$H$2)</f>
        <v>-0.98464422652394079</v>
      </c>
      <c r="E176">
        <f>STANDARDIZE(RawData!E176,ZScoreCalcs!$K$1,ZScoreCalcs!$K$2)</f>
        <v>-1.4719183114061354</v>
      </c>
      <c r="F176">
        <f>STANDARDIZE(RawData!F176,ZScoreCalcs!$N$1,ZScoreCalcs!$N$2)</f>
        <v>-0.6311221083413534</v>
      </c>
      <c r="G176">
        <f>STANDARDIZE(RawData!G176,ZScoreCalcs!$Q$1,ZScoreCalcs!$Q$2)</f>
        <v>1.0280777149449376</v>
      </c>
      <c r="H176">
        <f>STANDARDIZE(RawData!H176,ZScoreCalcs!$T$1,ZScoreCalcs!$T$2)</f>
        <v>1.826704698279926</v>
      </c>
      <c r="I176">
        <f>STANDARDIZE(RawData!I176,ZScoreCalcs!$W$1,ZScoreCalcs!$W$2)</f>
        <v>-0.81856756812315146</v>
      </c>
      <c r="J176">
        <f>STANDARDIZE(RawData!J176,ZScoreCalcs!$Z$1,ZScoreCalcs!$Z$2)</f>
        <v>2.3187736587314434</v>
      </c>
      <c r="K176">
        <f t="shared" si="4"/>
        <v>0.45085804349799141</v>
      </c>
    </row>
    <row r="177" spans="1:11" x14ac:dyDescent="0.3">
      <c r="A177" t="s">
        <v>260</v>
      </c>
      <c r="B177">
        <f>STANDARDIZE(RawData!B177,ZScoreCalcs!$B$1,ZScoreCalcs!$B$2)*2</f>
        <v>-0.27312603391182921</v>
      </c>
      <c r="C177">
        <f>STANDARDIZE(RawData!C177,ZScoreCalcs!$E$1,ZScoreCalcs!$E$2)</f>
        <v>0.49689196503310229</v>
      </c>
      <c r="D177">
        <f>STANDARDIZE(RawData!D177,ZScoreCalcs!$H$1,ZScoreCalcs!$H$2)</f>
        <v>0.43565862475446226</v>
      </c>
      <c r="E177">
        <f>STANDARDIZE(RawData!E177,ZScoreCalcs!$K$1,ZScoreCalcs!$K$2)</f>
        <v>-0.85360837662655475</v>
      </c>
      <c r="F177">
        <f>STANDARDIZE(RawData!F177,ZScoreCalcs!$N$1,ZScoreCalcs!$N$2)</f>
        <v>-0.80241110887811373</v>
      </c>
      <c r="G177">
        <f>STANDARDIZE(RawData!G177,ZScoreCalcs!$Q$1,ZScoreCalcs!$Q$2)</f>
        <v>-0.90564751550588829</v>
      </c>
      <c r="H177">
        <f>STANDARDIZE(RawData!H177,ZScoreCalcs!$T$1,ZScoreCalcs!$T$2)</f>
        <v>-1.8760750955307348</v>
      </c>
      <c r="I177">
        <f>STANDARDIZE(RawData!I177,ZScoreCalcs!$W$1,ZScoreCalcs!$W$2)</f>
        <v>-0.66574606015718618</v>
      </c>
      <c r="J177">
        <f>STANDARDIZE(RawData!J177,ZScoreCalcs!$Z$1,ZScoreCalcs!$Z$2)</f>
        <v>-0.96372719610217139</v>
      </c>
      <c r="K177">
        <f t="shared" si="4"/>
        <v>-5.4077907969249139</v>
      </c>
    </row>
    <row r="178" spans="1:11" x14ac:dyDescent="0.3">
      <c r="A178" t="s">
        <v>261</v>
      </c>
      <c r="B178">
        <f>STANDARDIZE(RawData!B178,ZScoreCalcs!$B$1,ZScoreCalcs!$B$2)*2</f>
        <v>-2.9965602025977449</v>
      </c>
      <c r="C178">
        <f>STANDARDIZE(RawData!C178,ZScoreCalcs!$E$1,ZScoreCalcs!$E$2)</f>
        <v>-0.73582299502778004</v>
      </c>
      <c r="D178">
        <f>STANDARDIZE(RawData!D178,ZScoreCalcs!$H$1,ZScoreCalcs!$H$2)</f>
        <v>0.44076762781661483</v>
      </c>
      <c r="E178">
        <f>STANDARDIZE(RawData!E178,ZScoreCalcs!$K$1,ZScoreCalcs!$K$2)</f>
        <v>-0.73182005613966783</v>
      </c>
      <c r="F178">
        <f>STANDARDIZE(RawData!F178,ZScoreCalcs!$N$1,ZScoreCalcs!$N$2)</f>
        <v>-0.56688873314006816</v>
      </c>
      <c r="G178">
        <f>STANDARDIZE(RawData!G178,ZScoreCalcs!$Q$1,ZScoreCalcs!$Q$2)</f>
        <v>-0.79821833603639802</v>
      </c>
      <c r="H178">
        <f>STANDARDIZE(RawData!H178,ZScoreCalcs!$T$1,ZScoreCalcs!$T$2)</f>
        <v>0.41612191968538853</v>
      </c>
      <c r="I178">
        <f>STANDARDIZE(RawData!I178,ZScoreCalcs!$W$1,ZScoreCalcs!$W$2)</f>
        <v>-0.2836922902422736</v>
      </c>
      <c r="J178">
        <f>STANDARDIZE(RawData!J178,ZScoreCalcs!$Z$1,ZScoreCalcs!$Z$2)</f>
        <v>0.18958391505558495</v>
      </c>
      <c r="K178">
        <f t="shared" si="4"/>
        <v>-5.0665291506263435</v>
      </c>
    </row>
    <row r="179" spans="1:11" x14ac:dyDescent="0.3">
      <c r="A179" t="s">
        <v>262</v>
      </c>
      <c r="B179">
        <f>STANDARDIZE(RawData!B179,ZScoreCalcs!$B$1,ZScoreCalcs!$B$2)*2</f>
        <v>-2.8839218617953732</v>
      </c>
      <c r="C179">
        <f>STANDARDIZE(RawData!C179,ZScoreCalcs!$E$1,ZScoreCalcs!$E$2)</f>
        <v>-0.22412999273835607</v>
      </c>
      <c r="D179">
        <f>STANDARDIZE(RawData!D179,ZScoreCalcs!$H$1,ZScoreCalcs!$H$2)</f>
        <v>0.99253995852908816</v>
      </c>
      <c r="E179">
        <f>STANDARDIZE(RawData!E179,ZScoreCalcs!$K$1,ZScoreCalcs!$K$2)</f>
        <v>0.44858981934862235</v>
      </c>
      <c r="F179">
        <f>STANDARDIZE(RawData!F179,ZScoreCalcs!$N$1,ZScoreCalcs!$N$2)</f>
        <v>-0.78099998381101854</v>
      </c>
      <c r="G179">
        <f>STANDARDIZE(RawData!G179,ZScoreCalcs!$Q$1,ZScoreCalcs!$Q$2)</f>
        <v>-0.62633164888521353</v>
      </c>
      <c r="H179">
        <f>STANDARDIZE(RawData!H179,ZScoreCalcs!$T$1,ZScoreCalcs!$T$2)</f>
        <v>-0.46549231693619736</v>
      </c>
      <c r="I179">
        <f>STANDARDIZE(RawData!I179,ZScoreCalcs!$W$1,ZScoreCalcs!$W$2)</f>
        <v>-1.047799830072099</v>
      </c>
      <c r="J179">
        <f>STANDARDIZE(RawData!J179,ZScoreCalcs!$Z$1,ZScoreCalcs!$Z$2)</f>
        <v>-1.4368804724745845</v>
      </c>
      <c r="K179">
        <f t="shared" si="4"/>
        <v>-6.0244263288351316</v>
      </c>
    </row>
    <row r="180" spans="1:11" x14ac:dyDescent="0.3">
      <c r="A180" t="s">
        <v>94</v>
      </c>
      <c r="B180">
        <f>STANDARDIZE(RawData!B180,ZScoreCalcs!$B$1,ZScoreCalcs!$B$2)*2</f>
        <v>4.6105505994481435</v>
      </c>
      <c r="C180">
        <f>STANDARDIZE(RawData!C180,ZScoreCalcs!$E$1,ZScoreCalcs!$E$2)</f>
        <v>0.45037441937042738</v>
      </c>
      <c r="D180">
        <f>STANDARDIZE(RawData!D180,ZScoreCalcs!$H$1,ZScoreCalcs!$H$2)</f>
        <v>-0.10078669677155319</v>
      </c>
      <c r="E180">
        <f>STANDARDIZE(RawData!E180,ZScoreCalcs!$K$1,ZScoreCalcs!$K$2)</f>
        <v>0.32680149886173515</v>
      </c>
      <c r="F180">
        <f>STANDARDIZE(RawData!F180,ZScoreCalcs!$N$1,ZScoreCalcs!$N$2)</f>
        <v>-0.35277748246911766</v>
      </c>
      <c r="G180">
        <f>STANDARDIZE(RawData!G180,ZScoreCalcs!$Q$1,ZScoreCalcs!$Q$2)</f>
        <v>0.29755929455240332</v>
      </c>
      <c r="H180">
        <f>STANDARDIZE(RawData!H180,ZScoreCalcs!$T$1,ZScoreCalcs!$T$2)</f>
        <v>0.76876761433402274</v>
      </c>
      <c r="I180">
        <f>STANDARDIZE(RawData!I180,ZScoreCalcs!$W$1,ZScoreCalcs!$W$2)</f>
        <v>-0.81856756812315146</v>
      </c>
      <c r="J180">
        <f>STANDARDIZE(RawData!J180,ZScoreCalcs!$Z$1,ZScoreCalcs!$Z$2)</f>
        <v>-0.22442520177027603</v>
      </c>
      <c r="K180">
        <f t="shared" si="4"/>
        <v>4.9574964774326338</v>
      </c>
    </row>
    <row r="181" spans="1:11" x14ac:dyDescent="0.3">
      <c r="A181" t="s">
        <v>263</v>
      </c>
      <c r="B181">
        <f>STANDARDIZE(RawData!B181,ZScoreCalcs!$B$1,ZScoreCalcs!$B$2)*2</f>
        <v>-2.0069519226911936</v>
      </c>
      <c r="C181">
        <f>STANDARDIZE(RawData!C181,ZScoreCalcs!$E$1,ZScoreCalcs!$E$2)</f>
        <v>-0.29390631123236843</v>
      </c>
      <c r="D181">
        <f>STANDARDIZE(RawData!D181,ZScoreCalcs!$H$1,ZScoreCalcs!$H$2)</f>
        <v>2.1369566444512547</v>
      </c>
      <c r="E181">
        <f>STANDARDIZE(RawData!E181,ZScoreCalcs!$K$1,ZScoreCalcs!$K$2)</f>
        <v>-0.82550337959111919</v>
      </c>
      <c r="F181">
        <f>STANDARDIZE(RawData!F181,ZScoreCalcs!$N$1,ZScoreCalcs!$N$2)</f>
        <v>-0.78099998381101854</v>
      </c>
      <c r="G181">
        <f>STANDARDIZE(RawData!G181,ZScoreCalcs!$Q$1,ZScoreCalcs!$Q$2)</f>
        <v>-0.95936210524063348</v>
      </c>
      <c r="H181">
        <f>STANDARDIZE(RawData!H181,ZScoreCalcs!$T$1,ZScoreCalcs!$T$2)</f>
        <v>-0.28916946961188045</v>
      </c>
      <c r="I181">
        <f>STANDARDIZE(RawData!I181,ZScoreCalcs!$W$1,ZScoreCalcs!$W$2)</f>
        <v>-0.2836922902422736</v>
      </c>
      <c r="J181">
        <f>STANDARDIZE(RawData!J181,ZScoreCalcs!$Z$1,ZScoreCalcs!$Z$2)</f>
        <v>-2.0283220679401008</v>
      </c>
      <c r="K181">
        <f t="shared" si="4"/>
        <v>-5.3309508859093331</v>
      </c>
    </row>
    <row r="182" spans="1:11" x14ac:dyDescent="0.3">
      <c r="A182" t="s">
        <v>264</v>
      </c>
      <c r="B182">
        <f>STANDARDIZE(RawData!B182,ZScoreCalcs!$B$1,ZScoreCalcs!$B$2)*2</f>
        <v>0.43488639398879292</v>
      </c>
      <c r="C182">
        <f>STANDARDIZE(RawData!C182,ZScoreCalcs!$E$1,ZScoreCalcs!$E$2)</f>
        <v>1.3807253326239255</v>
      </c>
      <c r="D182">
        <f>STANDARDIZE(RawData!D182,ZScoreCalcs!$H$1,ZScoreCalcs!$H$2)</f>
        <v>2.0194495740217464</v>
      </c>
      <c r="E182">
        <f>STANDARDIZE(RawData!E182,ZScoreCalcs!$K$1,ZScoreCalcs!$K$2)</f>
        <v>-1.0503433558746029</v>
      </c>
      <c r="F182">
        <f>STANDARDIZE(RawData!F182,ZScoreCalcs!$N$1,ZScoreCalcs!$N$2)</f>
        <v>-1.1664002350187295</v>
      </c>
      <c r="G182">
        <f>STANDARDIZE(RawData!G182,ZScoreCalcs!$Q$1,ZScoreCalcs!$Q$2)</f>
        <v>-0.79821833603639802</v>
      </c>
      <c r="H182">
        <f>STANDARDIZE(RawData!H182,ZScoreCalcs!$T$1,ZScoreCalcs!$T$2)</f>
        <v>-1.5234294008821005</v>
      </c>
      <c r="I182">
        <f>STANDARDIZE(RawData!I182,ZScoreCalcs!$W$1,ZScoreCalcs!$W$2)</f>
        <v>-0.74215681414016887</v>
      </c>
      <c r="J182">
        <f>STANDARDIZE(RawData!J182,ZScoreCalcs!$Z$1,ZScoreCalcs!$Z$2)</f>
        <v>-0.72715055791596517</v>
      </c>
      <c r="K182">
        <f t="shared" si="4"/>
        <v>-2.1726373992335004</v>
      </c>
    </row>
    <row r="183" spans="1:11" x14ac:dyDescent="0.3">
      <c r="A183" t="s">
        <v>265</v>
      </c>
      <c r="B183">
        <f>STANDARDIZE(RawData!B183,ZScoreCalcs!$B$1,ZScoreCalcs!$B$2)*2</f>
        <v>1.0906024493740281</v>
      </c>
      <c r="C183">
        <f>STANDARDIZE(RawData!C183,ZScoreCalcs!$E$1,ZScoreCalcs!$E$2)</f>
        <v>8.4577355750184192E-3</v>
      </c>
      <c r="D183">
        <f>STANDARDIZE(RawData!D183,ZScoreCalcs!$H$1,ZScoreCalcs!$H$2)</f>
        <v>1.3654971820662225</v>
      </c>
      <c r="E183">
        <f>STANDARDIZE(RawData!E183,ZScoreCalcs!$K$1,ZScoreCalcs!$K$2)</f>
        <v>-0.7224517237945226</v>
      </c>
      <c r="F183">
        <f>STANDARDIZE(RawData!F183,ZScoreCalcs!$N$1,ZScoreCalcs!$N$2)</f>
        <v>-1.2734558603542048</v>
      </c>
      <c r="G183">
        <f>STANDARDIZE(RawData!G183,ZScoreCalcs!$Q$1,ZScoreCalcs!$Q$2)</f>
        <v>0.11492968945426983</v>
      </c>
      <c r="H183">
        <f>STANDARDIZE(RawData!H183,ZScoreCalcs!$T$1,ZScoreCalcs!$T$2)</f>
        <v>-0.46549231693619736</v>
      </c>
      <c r="I183">
        <f>STANDARDIZE(RawData!I183,ZScoreCalcs!$W$1,ZScoreCalcs!$W$2)</f>
        <v>-0.97138907608911629</v>
      </c>
      <c r="J183">
        <f>STANDARDIZE(RawData!J183,ZScoreCalcs!$Z$1,ZScoreCalcs!$Z$2)</f>
        <v>1.215143641593017E-2</v>
      </c>
      <c r="K183">
        <f t="shared" si="4"/>
        <v>-0.84115048428857186</v>
      </c>
    </row>
    <row r="184" spans="1:11" x14ac:dyDescent="0.3">
      <c r="A184" t="s">
        <v>95</v>
      </c>
      <c r="B184">
        <f>STANDARDIZE(RawData!B184,ZScoreCalcs!$B$1,ZScoreCalcs!$B$2)*2</f>
        <v>-2.7873747125361974</v>
      </c>
      <c r="C184">
        <f>STANDARDIZE(RawData!C184,ZScoreCalcs!$E$1,ZScoreCalcs!$E$2)</f>
        <v>-0.20087121990701864</v>
      </c>
      <c r="D184">
        <f>STANDARDIZE(RawData!D184,ZScoreCalcs!$H$1,ZScoreCalcs!$H$2)</f>
        <v>-0.40732688050070492</v>
      </c>
      <c r="E184">
        <f>STANDARDIZE(RawData!E184,ZScoreCalcs!$K$1,ZScoreCalcs!$K$2)</f>
        <v>1.1231097481990739</v>
      </c>
      <c r="F184">
        <f>STANDARDIZE(RawData!F184,ZScoreCalcs!$N$1,ZScoreCalcs!$N$2)</f>
        <v>0.43943414501339889</v>
      </c>
      <c r="G184">
        <f>STANDARDIZE(RawData!G184,ZScoreCalcs!$Q$1,ZScoreCalcs!$Q$2)</f>
        <v>-0.142900341272507</v>
      </c>
      <c r="H184">
        <f>STANDARDIZE(RawData!H184,ZScoreCalcs!$T$1,ZScoreCalcs!$T$2)</f>
        <v>0.23979907236107117</v>
      </c>
      <c r="I184">
        <f>STANDARDIZE(RawData!I184,ZScoreCalcs!$W$1,ZScoreCalcs!$W$2)</f>
        <v>1.1681120354343946</v>
      </c>
      <c r="J184">
        <f>STANDARDIZE(RawData!J184,ZScoreCalcs!$Z$1,ZScoreCalcs!$Z$2)</f>
        <v>1.215143641593017E-2</v>
      </c>
      <c r="K184">
        <f t="shared" si="4"/>
        <v>-0.55586671679255895</v>
      </c>
    </row>
    <row r="185" spans="1:11" x14ac:dyDescent="0.3">
      <c r="A185" t="s">
        <v>266</v>
      </c>
      <c r="B185">
        <f>STANDARDIZE(RawData!B185,ZScoreCalcs!$B$1,ZScoreCalcs!$B$2)*2</f>
        <v>-1.3753726546207523</v>
      </c>
      <c r="C185">
        <f>STANDARDIZE(RawData!C185,ZScoreCalcs!$E$1,ZScoreCalcs!$E$2)</f>
        <v>0.45037441937042738</v>
      </c>
      <c r="D185">
        <f>STANDARDIZE(RawData!D185,ZScoreCalcs!$H$1,ZScoreCalcs!$H$2)</f>
        <v>0.93634092484541032</v>
      </c>
      <c r="E185">
        <f>STANDARDIZE(RawData!E185,ZScoreCalcs!$K$1,ZScoreCalcs!$K$2)</f>
        <v>-0.46950675047560309</v>
      </c>
      <c r="F185">
        <f>STANDARDIZE(RawData!F185,ZScoreCalcs!$N$1,ZScoreCalcs!$N$2)</f>
        <v>0.97471227169077501</v>
      </c>
      <c r="G185">
        <f>STANDARDIZE(RawData!G185,ZScoreCalcs!$Q$1,ZScoreCalcs!$Q$2)</f>
        <v>-0.68004623861995861</v>
      </c>
      <c r="H185">
        <f>STANDARDIZE(RawData!H185,ZScoreCalcs!$T$1,ZScoreCalcs!$T$2)</f>
        <v>-0.28916946961188045</v>
      </c>
      <c r="I185">
        <f>STANDARDIZE(RawData!I185,ZScoreCalcs!$W$1,ZScoreCalcs!$W$2)</f>
        <v>0.40400449560456925</v>
      </c>
      <c r="J185">
        <f>STANDARDIZE(RawData!J185,ZScoreCalcs!$Z$1,ZScoreCalcs!$Z$2)</f>
        <v>-1.4368804724745845</v>
      </c>
      <c r="K185">
        <f t="shared" si="4"/>
        <v>-1.4855434742915969</v>
      </c>
    </row>
    <row r="186" spans="1:11" x14ac:dyDescent="0.3">
      <c r="A186" t="s">
        <v>96</v>
      </c>
      <c r="B186">
        <f>STANDARDIZE(RawData!B186,ZScoreCalcs!$B$1,ZScoreCalcs!$B$2)*2</f>
        <v>3.2267081267332913</v>
      </c>
      <c r="C186">
        <f>STANDARDIZE(RawData!C186,ZScoreCalcs!$E$1,ZScoreCalcs!$E$2)</f>
        <v>-0.38694140255771825</v>
      </c>
      <c r="D186">
        <f>STANDARDIZE(RawData!D186,ZScoreCalcs!$H$1,ZScoreCalcs!$H$2)</f>
        <v>0.32836956044925936</v>
      </c>
      <c r="E186">
        <f>STANDARDIZE(RawData!E186,ZScoreCalcs!$K$1,ZScoreCalcs!$K$2)</f>
        <v>-0.30087676826299031</v>
      </c>
      <c r="F186">
        <f>STANDARDIZE(RawData!F186,ZScoreCalcs!$N$1,ZScoreCalcs!$N$2)</f>
        <v>-0.78099998381101854</v>
      </c>
      <c r="G186">
        <f>STANDARDIZE(RawData!G186,ZScoreCalcs!$Q$1,ZScoreCalcs!$Q$2)</f>
        <v>0.48018889965053679</v>
      </c>
      <c r="H186">
        <f>STANDARDIZE(RawData!H186,ZScoreCalcs!$T$1,ZScoreCalcs!$T$2)</f>
        <v>1.1214133089826575</v>
      </c>
      <c r="I186">
        <f>STANDARDIZE(RawData!I186,ZScoreCalcs!$W$1,ZScoreCalcs!$W$2)</f>
        <v>-0.58933530617420371</v>
      </c>
      <c r="J186">
        <f>STANDARDIZE(RawData!J186,ZScoreCalcs!$Z$1,ZScoreCalcs!$Z$2)</f>
        <v>1.215143641593017E-2</v>
      </c>
      <c r="K186">
        <f t="shared" si="4"/>
        <v>3.1106778714257448</v>
      </c>
    </row>
    <row r="187" spans="1:11" x14ac:dyDescent="0.3">
      <c r="A187" t="s">
        <v>267</v>
      </c>
      <c r="B187">
        <f>STANDARDIZE(RawData!B187,ZScoreCalcs!$B$1,ZScoreCalcs!$B$2)*2</f>
        <v>-3.2017228947734933</v>
      </c>
      <c r="C187">
        <f>STANDARDIZE(RawData!C187,ZScoreCalcs!$E$1,ZScoreCalcs!$E$2)</f>
        <v>0.93880864882851389</v>
      </c>
      <c r="D187">
        <f>STANDARDIZE(RawData!D187,ZScoreCalcs!$H$1,ZScoreCalcs!$H$2)</f>
        <v>-1.7356676766603625</v>
      </c>
      <c r="E187">
        <f>STANDARDIZE(RawData!E187,ZScoreCalcs!$K$1,ZScoreCalcs!$K$2)</f>
        <v>0.54227314280007399</v>
      </c>
      <c r="F187">
        <f>STANDARDIZE(RawData!F187,ZScoreCalcs!$N$1,ZScoreCalcs!$N$2)</f>
        <v>1.7669238991732918</v>
      </c>
      <c r="G187">
        <f>STANDARDIZE(RawData!G187,ZScoreCalcs!$Q$1,ZScoreCalcs!$Q$2)</f>
        <v>0.40498847402189364</v>
      </c>
      <c r="H187">
        <f>STANDARDIZE(RawData!H187,ZScoreCalcs!$T$1,ZScoreCalcs!$T$2)</f>
        <v>0.9450904616583401</v>
      </c>
      <c r="I187">
        <f>STANDARDIZE(RawData!I187,ZScoreCalcs!$W$1,ZScoreCalcs!$W$2)</f>
        <v>9.8361479672639043E-2</v>
      </c>
      <c r="J187">
        <f>STANDARDIZE(RawData!J187,ZScoreCalcs!$Z$1,ZScoreCalcs!$Z$2)</f>
        <v>1.5203275048529965</v>
      </c>
      <c r="K187">
        <f t="shared" si="4"/>
        <v>1.2793830395738928</v>
      </c>
    </row>
    <row r="188" spans="1:11" x14ac:dyDescent="0.3">
      <c r="A188" t="s">
        <v>97</v>
      </c>
      <c r="B188">
        <f>STANDARDIZE(RawData!B188,ZScoreCalcs!$B$1,ZScoreCalcs!$B$2)*2</f>
        <v>3.0175226366717443</v>
      </c>
      <c r="C188">
        <f>STANDARDIZE(RawData!C188,ZScoreCalcs!$E$1,ZScoreCalcs!$E$2)</f>
        <v>0.82251478467182659</v>
      </c>
      <c r="D188">
        <f>STANDARDIZE(RawData!D188,ZScoreCalcs!$H$1,ZScoreCalcs!$H$2)</f>
        <v>0.11379143183885294</v>
      </c>
      <c r="E188">
        <f>STANDARDIZE(RawData!E188,ZScoreCalcs!$K$1,ZScoreCalcs!$K$2)</f>
        <v>-1.574969967202732</v>
      </c>
      <c r="F188">
        <f>STANDARDIZE(RawData!F188,ZScoreCalcs!$N$1,ZScoreCalcs!$N$2)</f>
        <v>-1.0807557347503494</v>
      </c>
      <c r="G188">
        <f>STANDARDIZE(RawData!G188,ZScoreCalcs!$Q$1,ZScoreCalcs!$Q$2)</f>
        <v>-0.51890246941572316</v>
      </c>
      <c r="H188">
        <f>STANDARDIZE(RawData!H188,ZScoreCalcs!$T$1,ZScoreCalcs!$T$2)</f>
        <v>-0.11284662228756309</v>
      </c>
      <c r="I188">
        <f>STANDARDIZE(RawData!I188,ZScoreCalcs!$W$1,ZScoreCalcs!$W$2)</f>
        <v>-0.97138907608911629</v>
      </c>
      <c r="J188">
        <f>STANDARDIZE(RawData!J188,ZScoreCalcs!$Z$1,ZScoreCalcs!$Z$2)</f>
        <v>-0.57929015904958614</v>
      </c>
      <c r="K188">
        <f t="shared" si="4"/>
        <v>-0.88432517561264601</v>
      </c>
    </row>
    <row r="189" spans="1:11" x14ac:dyDescent="0.3">
      <c r="A189" t="s">
        <v>268</v>
      </c>
      <c r="B189">
        <f>STANDARDIZE(RawData!B189,ZScoreCalcs!$B$1,ZScoreCalcs!$B$2)*2</f>
        <v>-1.5644441552533048</v>
      </c>
      <c r="C189">
        <f>STANDARDIZE(RawData!C189,ZScoreCalcs!$E$1,ZScoreCalcs!$E$2)</f>
        <v>-0.38694140255771825</v>
      </c>
      <c r="D189">
        <f>STANDARDIZE(RawData!D189,ZScoreCalcs!$H$1,ZScoreCalcs!$H$2)</f>
        <v>0.22108049614405614</v>
      </c>
      <c r="E189">
        <f>STANDARDIZE(RawData!E189,ZScoreCalcs!$K$1,ZScoreCalcs!$K$2)</f>
        <v>1.7646531471945129E-2</v>
      </c>
      <c r="F189">
        <f>STANDARDIZE(RawData!F189,ZScoreCalcs!$N$1,ZScoreCalcs!$N$2)</f>
        <v>0.18250064420825848</v>
      </c>
      <c r="G189">
        <f>STANDARDIZE(RawData!G189,ZScoreCalcs!$Q$1,ZScoreCalcs!$Q$2)</f>
        <v>-0.7337608283547038</v>
      </c>
      <c r="H189">
        <f>STANDARDIZE(RawData!H189,ZScoreCalcs!$T$1,ZScoreCalcs!$T$2)</f>
        <v>-0.64181516426051466</v>
      </c>
      <c r="I189">
        <f>STANDARDIZE(RawData!I189,ZScoreCalcs!$W$1,ZScoreCalcs!$W$2)</f>
        <v>-0.74215681414016887</v>
      </c>
      <c r="J189">
        <f>STANDARDIZE(RawData!J189,ZScoreCalcs!$Z$1,ZScoreCalcs!$Z$2)</f>
        <v>-1.1411596747418267</v>
      </c>
      <c r="K189">
        <f t="shared" si="4"/>
        <v>-4.7890503674839779</v>
      </c>
    </row>
    <row r="190" spans="1:11" x14ac:dyDescent="0.3">
      <c r="A190" t="s">
        <v>269</v>
      </c>
      <c r="B190">
        <f>STANDARDIZE(RawData!B190,ZScoreCalcs!$B$1,ZScoreCalcs!$B$2)*2</f>
        <v>0.53143354324796865</v>
      </c>
      <c r="C190">
        <f>STANDARDIZE(RawData!C190,ZScoreCalcs!$E$1,ZScoreCalcs!$E$2)</f>
        <v>0.19452791822571544</v>
      </c>
      <c r="D190">
        <f>STANDARDIZE(RawData!D190,ZScoreCalcs!$H$1,ZScoreCalcs!$H$2)</f>
        <v>-0.19785775495245134</v>
      </c>
      <c r="E190">
        <f>STANDARDIZE(RawData!E190,ZScoreCalcs!$K$1,ZScoreCalcs!$K$2)</f>
        <v>-0.60066340330763546</v>
      </c>
      <c r="F190">
        <f>STANDARDIZE(RawData!F190,ZScoreCalcs!$N$1,ZScoreCalcs!$N$2)</f>
        <v>0.37520076981211398</v>
      </c>
      <c r="G190">
        <f>STANDARDIZE(RawData!G190,ZScoreCalcs!$Q$1,ZScoreCalcs!$Q$2)</f>
        <v>-0.42221620789318182</v>
      </c>
      <c r="H190">
        <f>STANDARDIZE(RawData!H190,ZScoreCalcs!$T$1,ZScoreCalcs!$T$2)</f>
        <v>-0.28916946961188045</v>
      </c>
      <c r="I190">
        <f>STANDARDIZE(RawData!I190,ZScoreCalcs!$W$1,ZScoreCalcs!$W$2)</f>
        <v>2.1950725689656447E-2</v>
      </c>
      <c r="J190">
        <f>STANDARDIZE(RawData!J190,ZScoreCalcs!$Z$1,ZScoreCalcs!$Z$2)</f>
        <v>0.60359303188144642</v>
      </c>
      <c r="K190">
        <f t="shared" si="4"/>
        <v>0.21679915309175196</v>
      </c>
    </row>
    <row r="191" spans="1:11" x14ac:dyDescent="0.3">
      <c r="A191" t="s">
        <v>270</v>
      </c>
      <c r="B191">
        <f>STANDARDIZE(RawData!B191,ZScoreCalcs!$B$1,ZScoreCalcs!$B$2)*2</f>
        <v>-2.3770493281847007</v>
      </c>
      <c r="C191">
        <f>STANDARDIZE(RawData!C191,ZScoreCalcs!$E$1,ZScoreCalcs!$E$2)</f>
        <v>-1.9452791822573274</v>
      </c>
      <c r="D191">
        <f>STANDARDIZE(RawData!D191,ZScoreCalcs!$H$1,ZScoreCalcs!$H$2)</f>
        <v>-0.30003781619550174</v>
      </c>
      <c r="E191">
        <f>STANDARDIZE(RawData!E191,ZScoreCalcs!$K$1,ZScoreCalcs!$K$2)</f>
        <v>-4.793179494407105E-2</v>
      </c>
      <c r="F191">
        <f>STANDARDIZE(RawData!F191,ZScoreCalcs!$N$1,ZScoreCalcs!$N$2)</f>
        <v>-0.69535548354263854</v>
      </c>
      <c r="G191">
        <f>STANDARDIZE(RawData!G191,ZScoreCalcs!$Q$1,ZScoreCalcs!$Q$2)</f>
        <v>1.0280777149449376</v>
      </c>
      <c r="H191">
        <f>STANDARDIZE(RawData!H191,ZScoreCalcs!$T$1,ZScoreCalcs!$T$2)</f>
        <v>6.3476225036754236E-2</v>
      </c>
      <c r="I191">
        <f>STANDARDIZE(RawData!I191,ZScoreCalcs!$W$1,ZScoreCalcs!$W$2)</f>
        <v>-0.66574606015718618</v>
      </c>
      <c r="J191">
        <f>STANDARDIZE(RawData!J191,ZScoreCalcs!$Z$1,ZScoreCalcs!$Z$2)</f>
        <v>1.0767463082538593</v>
      </c>
      <c r="K191">
        <f t="shared" si="4"/>
        <v>-3.8630994170458739</v>
      </c>
    </row>
    <row r="192" spans="1:11" x14ac:dyDescent="0.3">
      <c r="A192" t="s">
        <v>271</v>
      </c>
      <c r="B192">
        <f>STANDARDIZE(RawData!B192,ZScoreCalcs!$B$1,ZScoreCalcs!$B$2)*2</f>
        <v>-0.37369598105680396</v>
      </c>
      <c r="C192">
        <f>STANDARDIZE(RawData!C192,ZScoreCalcs!$E$1,ZScoreCalcs!$E$2)</f>
        <v>-1.6894326811126155</v>
      </c>
      <c r="D192">
        <f>STANDARDIZE(RawData!D192,ZScoreCalcs!$H$1,ZScoreCalcs!$H$2)</f>
        <v>-1.449563505179821</v>
      </c>
      <c r="E192">
        <f>STANDARDIZE(RawData!E192,ZScoreCalcs!$K$1,ZScoreCalcs!$K$2)</f>
        <v>-6.6668459634361382E-2</v>
      </c>
      <c r="F192">
        <f>STANDARDIZE(RawData!F192,ZScoreCalcs!$N$1,ZScoreCalcs!$N$2)</f>
        <v>0.97471227169077501</v>
      </c>
      <c r="G192">
        <f>STANDARDIZE(RawData!G192,ZScoreCalcs!$Q$1,ZScoreCalcs!$Q$2)</f>
        <v>0.56613224322612909</v>
      </c>
      <c r="H192">
        <f>STANDARDIZE(RawData!H192,ZScoreCalcs!$T$1,ZScoreCalcs!$T$2)</f>
        <v>2.1793503929285598</v>
      </c>
      <c r="I192">
        <f>STANDARDIZE(RawData!I192,ZScoreCalcs!$W$1,ZScoreCalcs!$W$2)</f>
        <v>-0.13087078227630858</v>
      </c>
      <c r="J192">
        <f>STANDARDIZE(RawData!J192,ZScoreCalcs!$Z$1,ZScoreCalcs!$Z$2)</f>
        <v>1.1950346273469632</v>
      </c>
      <c r="K192">
        <f t="shared" si="4"/>
        <v>1.2049981259325167</v>
      </c>
    </row>
    <row r="193" spans="1:11" x14ac:dyDescent="0.3">
      <c r="A193" t="s">
        <v>162</v>
      </c>
      <c r="B193">
        <f>STANDARDIZE(RawData!B193,ZScoreCalcs!$B$1,ZScoreCalcs!$B$2)*2</f>
        <v>2.9330438810699655</v>
      </c>
      <c r="C193">
        <f>STANDARDIZE(RawData!C193,ZScoreCalcs!$E$1,ZScoreCalcs!$E$2)</f>
        <v>0.42711564653908995</v>
      </c>
      <c r="D193">
        <f>STANDARDIZE(RawData!D193,ZScoreCalcs!$H$1,ZScoreCalcs!$H$2)</f>
        <v>0.36413258188432679</v>
      </c>
      <c r="E193">
        <f>STANDARDIZE(RawData!E193,ZScoreCalcs!$K$1,ZScoreCalcs!$K$2)</f>
        <v>-0.11351012136008723</v>
      </c>
      <c r="F193">
        <f>STANDARDIZE(RawData!F193,ZScoreCalcs!$N$1,ZScoreCalcs!$N$2)</f>
        <v>-0.75958885874392368</v>
      </c>
      <c r="G193">
        <f>STANDARDIZE(RawData!G193,ZScoreCalcs!$Q$1,ZScoreCalcs!$Q$2)</f>
        <v>0.1579013612420658</v>
      </c>
      <c r="H193">
        <f>STANDARDIZE(RawData!H193,ZScoreCalcs!$T$1,ZScoreCalcs!$T$2)</f>
        <v>-0.11284662228756309</v>
      </c>
      <c r="I193">
        <f>STANDARDIZE(RawData!I193,ZScoreCalcs!$W$1,ZScoreCalcs!$W$2)</f>
        <v>-0.58933530617420371</v>
      </c>
      <c r="J193">
        <f>STANDARDIZE(RawData!J193,ZScoreCalcs!$Z$1,ZScoreCalcs!$Z$2)</f>
        <v>7.1295595962482111E-2</v>
      </c>
      <c r="K193">
        <f t="shared" si="4"/>
        <v>2.3782081581321526</v>
      </c>
    </row>
    <row r="194" spans="1:11" x14ac:dyDescent="0.3">
      <c r="A194" t="s">
        <v>272</v>
      </c>
      <c r="B194">
        <f>STANDARDIZE(RawData!B194,ZScoreCalcs!$B$1,ZScoreCalcs!$B$2)*2</f>
        <v>-3.1212669370575137</v>
      </c>
      <c r="C194">
        <f>STANDARDIZE(RawData!C194,ZScoreCalcs!$E$1,ZScoreCalcs!$E$2)</f>
        <v>0.91554987599717641</v>
      </c>
      <c r="D194">
        <f>STANDARDIZE(RawData!D194,ZScoreCalcs!$H$1,ZScoreCalcs!$H$2)</f>
        <v>0.99764896159124072</v>
      </c>
      <c r="E194">
        <f>STANDARDIZE(RawData!E194,ZScoreCalcs!$K$1,ZScoreCalcs!$K$2)</f>
        <v>-0.47887508282074825</v>
      </c>
      <c r="F194">
        <f>STANDARDIZE(RawData!F194,ZScoreCalcs!$N$1,ZScoreCalcs!$N$2)</f>
        <v>0.43943414501339889</v>
      </c>
      <c r="G194">
        <f>STANDARDIZE(RawData!G194,ZScoreCalcs!$Q$1,ZScoreCalcs!$Q$2)</f>
        <v>-0.8197041719302961</v>
      </c>
      <c r="H194">
        <f>STANDARDIZE(RawData!H194,ZScoreCalcs!$T$1,ZScoreCalcs!$T$2)</f>
        <v>-0.28916946961188045</v>
      </c>
      <c r="I194">
        <f>STANDARDIZE(RawData!I194,ZScoreCalcs!$W$1,ZScoreCalcs!$W$2)</f>
        <v>0.40400449560456925</v>
      </c>
      <c r="J194">
        <f>STANDARDIZE(RawData!J194,ZScoreCalcs!$Z$1,ZScoreCalcs!$Z$2)</f>
        <v>-0.46100183995648275</v>
      </c>
      <c r="K194">
        <f t="shared" si="4"/>
        <v>-2.4133800231705358</v>
      </c>
    </row>
    <row r="195" spans="1:11" x14ac:dyDescent="0.3">
      <c r="A195" t="s">
        <v>273</v>
      </c>
      <c r="B195">
        <f>STANDARDIZE(RawData!B195,ZScoreCalcs!$B$1,ZScoreCalcs!$B$2)*2</f>
        <v>-1.6690369002840786</v>
      </c>
      <c r="C195">
        <f>STANDARDIZE(RawData!C195,ZScoreCalcs!$E$1,ZScoreCalcs!$E$2)</f>
        <v>1.1016200586478759</v>
      </c>
      <c r="D195">
        <f>STANDARDIZE(RawData!D195,ZScoreCalcs!$H$1,ZScoreCalcs!$H$2)</f>
        <v>-1.5875065878579391</v>
      </c>
      <c r="E195">
        <f>STANDARDIZE(RawData!E195,ZScoreCalcs!$K$1,ZScoreCalcs!$K$2)</f>
        <v>0.76711311908355806</v>
      </c>
      <c r="F195">
        <f>STANDARDIZE(RawData!F195,ZScoreCalcs!$N$1,ZScoreCalcs!$N$2)</f>
        <v>1.5528126485023415</v>
      </c>
      <c r="G195">
        <f>STANDARDIZE(RawData!G195,ZScoreCalcs!$Q$1,ZScoreCalcs!$Q$2)</f>
        <v>-0.68004623861995861</v>
      </c>
      <c r="H195">
        <f>STANDARDIZE(RawData!H195,ZScoreCalcs!$T$1,ZScoreCalcs!$T$2)</f>
        <v>2.5319960875771943</v>
      </c>
      <c r="I195">
        <f>STANDARDIZE(RawData!I195,ZScoreCalcs!$W$1,ZScoreCalcs!$W$2)</f>
        <v>0.40400449560456925</v>
      </c>
      <c r="J195">
        <f>STANDARDIZE(RawData!J195,ZScoreCalcs!$Z$1,ZScoreCalcs!$Z$2)</f>
        <v>-0.8454388770090685</v>
      </c>
      <c r="K195">
        <f t="shared" si="4"/>
        <v>1.5755178056444943</v>
      </c>
    </row>
    <row r="196" spans="1:11" x14ac:dyDescent="0.3">
      <c r="A196" t="s">
        <v>274</v>
      </c>
      <c r="B196">
        <f>STANDARDIZE(RawData!B196,ZScoreCalcs!$B$1,ZScoreCalcs!$B$2)*2</f>
        <v>-1.2104379413029938</v>
      </c>
      <c r="C196">
        <f>STANDARDIZE(RawData!C196,ZScoreCalcs!$E$1,ZScoreCalcs!$E$2)</f>
        <v>-0.31716508406370586</v>
      </c>
      <c r="D196">
        <f>STANDARDIZE(RawData!D196,ZScoreCalcs!$H$1,ZScoreCalcs!$H$2)</f>
        <v>0.36413258188432679</v>
      </c>
      <c r="E196">
        <f>STANDARDIZE(RawData!E196,ZScoreCalcs!$K$1,ZScoreCalcs!$K$2)</f>
        <v>9.259319023310647E-2</v>
      </c>
      <c r="F196">
        <f>STANDARDIZE(RawData!F196,ZScoreCalcs!$N$1,ZScoreCalcs!$N$2)</f>
        <v>-0.86664448407939887</v>
      </c>
      <c r="G196">
        <f>STANDARDIZE(RawData!G196,ZScoreCalcs!$Q$1,ZScoreCalcs!$Q$2)</f>
        <v>-3.5471161803016661E-2</v>
      </c>
      <c r="H196">
        <f>STANDARDIZE(RawData!H196,ZScoreCalcs!$T$1,ZScoreCalcs!$T$2)</f>
        <v>1.826704698279926</v>
      </c>
      <c r="I196">
        <f>STANDARDIZE(RawData!I196,ZScoreCalcs!$W$1,ZScoreCalcs!$W$2)</f>
        <v>-0.74215681414016887</v>
      </c>
      <c r="J196">
        <f>STANDARDIZE(RawData!J196,ZScoreCalcs!$Z$1,ZScoreCalcs!$Z$2)</f>
        <v>0.18958391505558495</v>
      </c>
      <c r="K196">
        <f t="shared" si="4"/>
        <v>-0.6988610999363396</v>
      </c>
    </row>
    <row r="197" spans="1:11" x14ac:dyDescent="0.3">
      <c r="A197" t="s">
        <v>275</v>
      </c>
      <c r="B197">
        <f>STANDARDIZE(RawData!B197,ZScoreCalcs!$B$1,ZScoreCalcs!$B$2)*2</f>
        <v>-3.3103384376900662</v>
      </c>
      <c r="C197">
        <f>STANDARDIZE(RawData!C197,ZScoreCalcs!$E$1,ZScoreCalcs!$E$2)</f>
        <v>-1.5963975897872658</v>
      </c>
      <c r="D197">
        <f>STANDARDIZE(RawData!D197,ZScoreCalcs!$H$1,ZScoreCalcs!$H$2)</f>
        <v>0.85970587891312233</v>
      </c>
      <c r="E197">
        <f>STANDARDIZE(RawData!E197,ZScoreCalcs!$K$1,ZScoreCalcs!$K$2)</f>
        <v>-1.574969967202732</v>
      </c>
      <c r="F197">
        <f>STANDARDIZE(RawData!F197,ZScoreCalcs!$N$1,ZScoreCalcs!$N$2)</f>
        <v>-0.95228898434777909</v>
      </c>
      <c r="G197">
        <f>STANDARDIZE(RawData!G197,ZScoreCalcs!$Q$1,ZScoreCalcs!$Q$2)</f>
        <v>0.84544810984680419</v>
      </c>
      <c r="H197">
        <f>STANDARDIZE(RawData!H197,ZScoreCalcs!$T$1,ZScoreCalcs!$T$2)</f>
        <v>-0.46549231693619736</v>
      </c>
      <c r="I197">
        <f>STANDARDIZE(RawData!I197,ZScoreCalcs!$W$1,ZScoreCalcs!$W$2)</f>
        <v>-1.047799830072099</v>
      </c>
      <c r="J197">
        <f>STANDARDIZE(RawData!J197,ZScoreCalcs!$Z$1,ZScoreCalcs!$Z$2)</f>
        <v>2.4962061373710984</v>
      </c>
      <c r="K197">
        <f t="shared" si="4"/>
        <v>-4.7459269999051141</v>
      </c>
    </row>
    <row r="198" spans="1:11" x14ac:dyDescent="0.3">
      <c r="A198" t="s">
        <v>175</v>
      </c>
      <c r="B198">
        <f>STANDARDIZE(RawData!B198,ZScoreCalcs!$B$1,ZScoreCalcs!$B$2)*2</f>
        <v>0.25788328701363739</v>
      </c>
      <c r="C198">
        <f>STANDARDIZE(RawData!C198,ZScoreCalcs!$E$1,ZScoreCalcs!$E$2)</f>
        <v>0.40385687370775247</v>
      </c>
      <c r="D198">
        <f>STANDARDIZE(RawData!D198,ZScoreCalcs!$H$1,ZScoreCalcs!$H$2)</f>
        <v>0.53783868599751294</v>
      </c>
      <c r="E198">
        <f>STANDARDIZE(RawData!E198,ZScoreCalcs!$K$1,ZScoreCalcs!$K$2)</f>
        <v>-1.0128700264940227</v>
      </c>
      <c r="F198">
        <f>STANDARDIZE(RawData!F198,ZScoreCalcs!$N$1,ZScoreCalcs!$N$2)</f>
        <v>0.58931202048306441</v>
      </c>
      <c r="G198">
        <f>STANDARDIZE(RawData!G198,ZScoreCalcs!$Q$1,ZScoreCalcs!$Q$2)</f>
        <v>-0.48667371557487599</v>
      </c>
      <c r="H198">
        <f>STANDARDIZE(RawData!H198,ZScoreCalcs!$T$1,ZScoreCalcs!$T$2)</f>
        <v>-0.81813801158483157</v>
      </c>
      <c r="I198">
        <f>STANDARDIZE(RawData!I198,ZScoreCalcs!$W$1,ZScoreCalcs!$W$2)</f>
        <v>0.32759374162158666</v>
      </c>
      <c r="J198">
        <f>STANDARDIZE(RawData!J198,ZScoreCalcs!$Z$1,ZScoreCalcs!$Z$2)</f>
        <v>-1.9396058286202733</v>
      </c>
      <c r="K198">
        <f t="shared" si="4"/>
        <v>-2.1408029734504495</v>
      </c>
    </row>
    <row r="199" spans="1:11" x14ac:dyDescent="0.3">
      <c r="A199" t="s">
        <v>276</v>
      </c>
      <c r="B199">
        <f>STANDARDIZE(RawData!B199,ZScoreCalcs!$B$1,ZScoreCalcs!$B$2)*2</f>
        <v>-0.52253950283136652</v>
      </c>
      <c r="C199">
        <f>STANDARDIZE(RawData!C199,ZScoreCalcs!$E$1,ZScoreCalcs!$E$2)</f>
        <v>-2.8058537770168117</v>
      </c>
      <c r="D199">
        <f>STANDARDIZE(RawData!D199,ZScoreCalcs!$H$1,ZScoreCalcs!$H$2)</f>
        <v>-0.1314407151444684</v>
      </c>
      <c r="E199">
        <f>STANDARDIZE(RawData!E199,ZScoreCalcs!$K$1,ZScoreCalcs!$K$2)</f>
        <v>-1.0690800205648934</v>
      </c>
      <c r="F199">
        <f>STANDARDIZE(RawData!F199,ZScoreCalcs!$N$1,ZScoreCalcs!$N$2)</f>
        <v>-0.90946673421358903</v>
      </c>
      <c r="G199">
        <f>STANDARDIZE(RawData!G199,ZScoreCalcs!$Q$1,ZScoreCalcs!$Q$2)</f>
        <v>0.54464640733223113</v>
      </c>
      <c r="H199">
        <f>STANDARDIZE(RawData!H199,ZScoreCalcs!$T$1,ZScoreCalcs!$T$2)</f>
        <v>0.5924447670097055</v>
      </c>
      <c r="I199">
        <f>STANDARDIZE(RawData!I199,ZScoreCalcs!$W$1,ZScoreCalcs!$W$2)</f>
        <v>-0.58933530617420371</v>
      </c>
      <c r="J199">
        <f>STANDARDIZE(RawData!J199,ZScoreCalcs!$Z$1,ZScoreCalcs!$Z$2)</f>
        <v>2.1413411800917892</v>
      </c>
      <c r="K199">
        <f t="shared" si="4"/>
        <v>-2.7492837015116054</v>
      </c>
    </row>
    <row r="200" spans="1:11" x14ac:dyDescent="0.3">
      <c r="A200" t="s">
        <v>98</v>
      </c>
      <c r="B200">
        <f>STANDARDIZE(RawData!B200,ZScoreCalcs!$B$1,ZScoreCalcs!$B$2)*2</f>
        <v>1.0141692895438474</v>
      </c>
      <c r="C200">
        <f>STANDARDIZE(RawData!C200,ZScoreCalcs!$E$1,ZScoreCalcs!$E$2)</f>
        <v>-0.68930544936510507</v>
      </c>
      <c r="D200">
        <f>STANDARDIZE(RawData!D200,ZScoreCalcs!$H$1,ZScoreCalcs!$H$2)</f>
        <v>-1.6999046552252948</v>
      </c>
      <c r="E200">
        <f>STANDARDIZE(RawData!E200,ZScoreCalcs!$K$1,ZScoreCalcs!$K$2)</f>
        <v>0.34553816355202549</v>
      </c>
      <c r="F200">
        <f>STANDARDIZE(RawData!F200,ZScoreCalcs!$N$1,ZScoreCalcs!$N$2)</f>
        <v>1.8097461493074818</v>
      </c>
      <c r="G200">
        <f>STANDARDIZE(RawData!G200,ZScoreCalcs!$Q$1,ZScoreCalcs!$Q$2)</f>
        <v>-0.34701578226453866</v>
      </c>
      <c r="H200">
        <f>STANDARDIZE(RawData!H200,ZScoreCalcs!$T$1,ZScoreCalcs!$T$2)</f>
        <v>-0.11284662228756309</v>
      </c>
      <c r="I200">
        <f>STANDARDIZE(RawData!I200,ZScoreCalcs!$W$1,ZScoreCalcs!$W$2)</f>
        <v>2.0086303292472021</v>
      </c>
      <c r="J200">
        <f>STANDARDIZE(RawData!J200,ZScoreCalcs!$Z$1,ZScoreCalcs!$Z$2)</f>
        <v>0.60359303188144642</v>
      </c>
      <c r="K200">
        <f t="shared" si="4"/>
        <v>2.932604454389502</v>
      </c>
    </row>
    <row r="201" spans="1:11" x14ac:dyDescent="0.3">
      <c r="A201" t="s">
        <v>277</v>
      </c>
      <c r="B201">
        <f>STANDARDIZE(RawData!B201,ZScoreCalcs!$B$1,ZScoreCalcs!$B$2)*2</f>
        <v>-0.76390737597930591</v>
      </c>
      <c r="C201">
        <f>STANDARDIZE(RawData!C201,ZScoreCalcs!$E$1,ZScoreCalcs!$E$2)</f>
        <v>-0.36368262972638077</v>
      </c>
      <c r="D201">
        <f>STANDARDIZE(RawData!D201,ZScoreCalcs!$H$1,ZScoreCalcs!$H$2)</f>
        <v>-1.1072603000156014</v>
      </c>
      <c r="E201">
        <f>STANDARDIZE(RawData!E201,ZScoreCalcs!$K$1,ZScoreCalcs!$K$2)</f>
        <v>2.1536263061650414</v>
      </c>
      <c r="F201">
        <f>STANDARDIZE(RawData!F201,ZScoreCalcs!$N$1,ZScoreCalcs!$N$2)</f>
        <v>0.11826726900697318</v>
      </c>
      <c r="G201">
        <f>STANDARDIZE(RawData!G201,ZScoreCalcs!$Q$1,ZScoreCalcs!$Q$2)</f>
        <v>-0.59410289504436631</v>
      </c>
      <c r="H201">
        <f>STANDARDIZE(RawData!H201,ZScoreCalcs!$T$1,ZScoreCalcs!$T$2)</f>
        <v>0.23979907236107117</v>
      </c>
      <c r="I201">
        <f>STANDARDIZE(RawData!I201,ZScoreCalcs!$W$1,ZScoreCalcs!$W$2)</f>
        <v>-5.4460028293325975E-2</v>
      </c>
      <c r="J201">
        <f>STANDARDIZE(RawData!J201,ZScoreCalcs!$Z$1,ZScoreCalcs!$Z$2)</f>
        <v>0.16001183528230922</v>
      </c>
      <c r="K201">
        <f t="shared" si="4"/>
        <v>-0.21170874624358543</v>
      </c>
    </row>
    <row r="202" spans="1:11" x14ac:dyDescent="0.3">
      <c r="A202" t="s">
        <v>278</v>
      </c>
      <c r="B202">
        <f>STANDARDIZE(RawData!B202,ZScoreCalcs!$B$1,ZScoreCalcs!$B$2)*2</f>
        <v>-2.7592151273356045</v>
      </c>
      <c r="C202">
        <f>STANDARDIZE(RawData!C202,ZScoreCalcs!$E$1,ZScoreCalcs!$E$2)</f>
        <v>-0.41020017538905568</v>
      </c>
      <c r="D202">
        <f>STANDARDIZE(RawData!D202,ZScoreCalcs!$H$1,ZScoreCalcs!$H$2)</f>
        <v>0.38456859413293693</v>
      </c>
      <c r="E202">
        <f>STANDARDIZE(RawData!E202,ZScoreCalcs!$K$1,ZScoreCalcs!$K$2)</f>
        <v>0.16753984899426783</v>
      </c>
      <c r="F202">
        <f>STANDARDIZE(RawData!F202,ZScoreCalcs!$N$1,ZScoreCalcs!$N$2)</f>
        <v>0.35378964474501862</v>
      </c>
      <c r="G202">
        <f>STANDARDIZE(RawData!G202,ZScoreCalcs!$Q$1,ZScoreCalcs!$Q$2)</f>
        <v>-0.3147870284236915</v>
      </c>
      <c r="H202">
        <f>STANDARDIZE(RawData!H202,ZScoreCalcs!$T$1,ZScoreCalcs!$T$2)</f>
        <v>6.3476225036754236E-2</v>
      </c>
      <c r="I202">
        <f>STANDARDIZE(RawData!I202,ZScoreCalcs!$W$1,ZScoreCalcs!$W$2)</f>
        <v>-0.36010304422525619</v>
      </c>
      <c r="J202">
        <f>STANDARDIZE(RawData!J202,ZScoreCalcs!$Z$1,ZScoreCalcs!$Z$2)</f>
        <v>0.66273719142799836</v>
      </c>
      <c r="K202">
        <f t="shared" si="4"/>
        <v>-2.2121938710366318</v>
      </c>
    </row>
    <row r="203" spans="1:11" x14ac:dyDescent="0.3">
      <c r="A203" t="s">
        <v>279</v>
      </c>
      <c r="B203">
        <f>STANDARDIZE(RawData!B203,ZScoreCalcs!$B$1,ZScoreCalcs!$B$2)*2</f>
        <v>-1.8058120284012442</v>
      </c>
      <c r="C203">
        <f>STANDARDIZE(RawData!C203,ZScoreCalcs!$E$1,ZScoreCalcs!$E$2)</f>
        <v>1.5667955152746249</v>
      </c>
      <c r="D203">
        <f>STANDARDIZE(RawData!D203,ZScoreCalcs!$H$1,ZScoreCalcs!$H$2)</f>
        <v>-1.5108715419256513</v>
      </c>
      <c r="E203">
        <f>STANDARDIZE(RawData!E203,ZScoreCalcs!$K$1,ZScoreCalcs!$K$2)</f>
        <v>0.75774478673841295</v>
      </c>
      <c r="F203">
        <f>STANDARDIZE(RawData!F203,ZScoreCalcs!$N$1,ZScoreCalcs!$N$2)</f>
        <v>1.8739795245087671</v>
      </c>
      <c r="G203">
        <f>STANDARDIZE(RawData!G203,ZScoreCalcs!$Q$1,ZScoreCalcs!$Q$2)</f>
        <v>0.20087303302986217</v>
      </c>
      <c r="H203">
        <f>STANDARDIZE(RawData!H203,ZScoreCalcs!$T$1,ZScoreCalcs!$T$2)</f>
        <v>-0.46549231693619736</v>
      </c>
      <c r="I203">
        <f>STANDARDIZE(RawData!I203,ZScoreCalcs!$W$1,ZScoreCalcs!$W$2)</f>
        <v>3.3840239009408877</v>
      </c>
      <c r="J203">
        <f>STANDARDIZE(RawData!J203,ZScoreCalcs!$Z$1,ZScoreCalcs!$Z$2)</f>
        <v>1.7569041430392032</v>
      </c>
      <c r="K203">
        <f t="shared" si="4"/>
        <v>5.7581450162686654</v>
      </c>
    </row>
    <row r="204" spans="1:11" x14ac:dyDescent="0.3">
      <c r="A204" t="s">
        <v>280</v>
      </c>
      <c r="B204">
        <f>STANDARDIZE(RawData!B204,ZScoreCalcs!$B$1,ZScoreCalcs!$B$2)*2</f>
        <v>-2.7592151273356045</v>
      </c>
      <c r="C204">
        <f>STANDARDIZE(RawData!C204,ZScoreCalcs!$E$1,ZScoreCalcs!$E$2)</f>
        <v>-1.9685379550886648</v>
      </c>
      <c r="D204">
        <f>STANDARDIZE(RawData!D204,ZScoreCalcs!$H$1,ZScoreCalcs!$H$2)</f>
        <v>1.6618193596710695</v>
      </c>
      <c r="E204">
        <f>STANDARDIZE(RawData!E204,ZScoreCalcs!$K$1,ZScoreCalcs!$K$2)</f>
        <v>-0.30087676826299031</v>
      </c>
      <c r="F204">
        <f>STANDARDIZE(RawData!F204,ZScoreCalcs!$N$1,ZScoreCalcs!$N$2)</f>
        <v>-0.50265535793878302</v>
      </c>
      <c r="G204">
        <f>STANDARDIZE(RawData!G204,ZScoreCalcs!$Q$1,ZScoreCalcs!$Q$2)</f>
        <v>-1.3461071513307987</v>
      </c>
      <c r="H204">
        <f>STANDARDIZE(RawData!H204,ZScoreCalcs!$T$1,ZScoreCalcs!$T$2)</f>
        <v>-1.1707837062334661</v>
      </c>
      <c r="I204">
        <f>STANDARDIZE(RawData!I204,ZScoreCalcs!$W$1,ZScoreCalcs!$W$2)</f>
        <v>-1.047799830072099</v>
      </c>
      <c r="J204">
        <f>STANDARDIZE(RawData!J204,ZScoreCalcs!$Z$1,ZScoreCalcs!$Z$2)</f>
        <v>-0.5201459995030342</v>
      </c>
      <c r="K204">
        <f t="shared" si="4"/>
        <v>-7.9543025360943709</v>
      </c>
    </row>
    <row r="205" spans="1:11" x14ac:dyDescent="0.3">
      <c r="A205" t="s">
        <v>99</v>
      </c>
      <c r="B205">
        <f>STANDARDIZE(RawData!B205,ZScoreCalcs!$B$1,ZScoreCalcs!$B$2)*2</f>
        <v>2.8807475085545784</v>
      </c>
      <c r="C205">
        <f>STANDARDIZE(RawData!C205,ZScoreCalcs!$E$1,ZScoreCalcs!$E$2)</f>
        <v>0.45037441937042738</v>
      </c>
      <c r="D205">
        <f>STANDARDIZE(RawData!D205,ZScoreCalcs!$H$1,ZScoreCalcs!$H$2)</f>
        <v>-8.5459687585095589E-2</v>
      </c>
      <c r="E205">
        <f>STANDARDIZE(RawData!E205,ZScoreCalcs!$K$1,ZScoreCalcs!$K$2)</f>
        <v>0.22374984306513884</v>
      </c>
      <c r="F205">
        <f>STANDARDIZE(RawData!F205,ZScoreCalcs!$N$1,ZScoreCalcs!$N$2)</f>
        <v>-0.30995523233492772</v>
      </c>
      <c r="G205">
        <f>STANDARDIZE(RawData!G205,ZScoreCalcs!$Q$1,ZScoreCalcs!$Q$2)</f>
        <v>0.67356142269561947</v>
      </c>
      <c r="H205">
        <f>STANDARDIZE(RawData!H205,ZScoreCalcs!$T$1,ZScoreCalcs!$T$2)</f>
        <v>3.4136103241987805</v>
      </c>
      <c r="I205">
        <f>STANDARDIZE(RawData!I205,ZScoreCalcs!$W$1,ZScoreCalcs!$W$2)</f>
        <v>0.25118298763860408</v>
      </c>
      <c r="J205">
        <f>STANDARDIZE(RawData!J205,ZScoreCalcs!$Z$1,ZScoreCalcs!$Z$2)</f>
        <v>4.1723516189205875E-2</v>
      </c>
      <c r="K205">
        <f t="shared" si="4"/>
        <v>7.5395351017923318</v>
      </c>
    </row>
    <row r="206" spans="1:11" x14ac:dyDescent="0.3">
      <c r="A206" t="s">
        <v>281</v>
      </c>
      <c r="B206">
        <f>STANDARDIZE(RawData!B206,ZScoreCalcs!$B$1,ZScoreCalcs!$B$2)*2</f>
        <v>-0.22887525716804033</v>
      </c>
      <c r="C206">
        <f>STANDARDIZE(RawData!C206,ZScoreCalcs!$E$1,ZScoreCalcs!$E$2)</f>
        <v>1.2644314684672382</v>
      </c>
      <c r="D206">
        <f>STANDARDIZE(RawData!D206,ZScoreCalcs!$H$1,ZScoreCalcs!$H$2)</f>
        <v>0.51229367068675025</v>
      </c>
      <c r="E206">
        <f>STANDARDIZE(RawData!E206,ZScoreCalcs!$K$1,ZScoreCalcs!$K$2)</f>
        <v>0.22374984306513884</v>
      </c>
      <c r="F206">
        <f>STANDARDIZE(RawData!F206,ZScoreCalcs!$N$1,ZScoreCalcs!$N$2)</f>
        <v>0.76060102101982452</v>
      </c>
      <c r="G206">
        <f>STANDARDIZE(RawData!G206,ZScoreCalcs!$Q$1,ZScoreCalcs!$Q$2)</f>
        <v>0.40498847402189364</v>
      </c>
      <c r="H206">
        <f>STANDARDIZE(RawData!H206,ZScoreCalcs!$T$1,ZScoreCalcs!$T$2)</f>
        <v>0.23979907236107117</v>
      </c>
      <c r="I206">
        <f>STANDARDIZE(RawData!I206,ZScoreCalcs!$W$1,ZScoreCalcs!$W$2)</f>
        <v>2.1950725689656447E-2</v>
      </c>
      <c r="J206">
        <f>STANDARDIZE(RawData!J206,ZScoreCalcs!$Z$1,ZScoreCalcs!$Z$2)</f>
        <v>1.3428950262133423</v>
      </c>
      <c r="K206">
        <f t="shared" si="4"/>
        <v>4.5418340443568743</v>
      </c>
    </row>
    <row r="207" spans="1:11" x14ac:dyDescent="0.3">
      <c r="A207" t="s">
        <v>100</v>
      </c>
      <c r="B207">
        <f>STANDARDIZE(RawData!B207,ZScoreCalcs!$B$1,ZScoreCalcs!$B$2)*2</f>
        <v>1.5894293872131029</v>
      </c>
      <c r="C207">
        <f>STANDARDIZE(RawData!C207,ZScoreCalcs!$E$1,ZScoreCalcs!$E$2)</f>
        <v>-0.5497528123770804</v>
      </c>
      <c r="D207">
        <f>STANDARDIZE(RawData!D207,ZScoreCalcs!$H$1,ZScoreCalcs!$H$2)</f>
        <v>0.65023675336486875</v>
      </c>
      <c r="E207">
        <f>STANDARDIZE(RawData!E207,ZScoreCalcs!$K$1,ZScoreCalcs!$K$2)</f>
        <v>0.42048482231318685</v>
      </c>
      <c r="F207">
        <f>STANDARDIZE(RawData!F207,ZScoreCalcs!$N$1,ZScoreCalcs!$N$2)</f>
        <v>-0.18148848193235753</v>
      </c>
      <c r="G207">
        <f>STANDARDIZE(RawData!G207,ZScoreCalcs!$Q$1,ZScoreCalcs!$Q$2)</f>
        <v>-0.91639043345283733</v>
      </c>
      <c r="H207">
        <f>STANDARDIZE(RawData!H207,ZScoreCalcs!$T$1,ZScoreCalcs!$T$2)</f>
        <v>0.41612191968538853</v>
      </c>
      <c r="I207">
        <f>STANDARDIZE(RawData!I207,ZScoreCalcs!$W$1,ZScoreCalcs!$W$2)</f>
        <v>-0.20728153625929116</v>
      </c>
      <c r="J207">
        <f>STANDARDIZE(RawData!J207,ZScoreCalcs!$Z$1,ZScoreCalcs!$Z$2)</f>
        <v>-0.99329927587544753</v>
      </c>
      <c r="K207">
        <f t="shared" si="4"/>
        <v>0.2280603426795329</v>
      </c>
    </row>
    <row r="208" spans="1:11" x14ac:dyDescent="0.3">
      <c r="A208" t="s">
        <v>282</v>
      </c>
      <c r="B208">
        <f>STANDARDIZE(RawData!B208,ZScoreCalcs!$B$1,ZScoreCalcs!$B$2)*2</f>
        <v>-3.0770161603137249</v>
      </c>
      <c r="C208">
        <f>STANDARDIZE(RawData!C208,ZScoreCalcs!$E$1,ZScoreCalcs!$E$2)</f>
        <v>-1.3870686343052285</v>
      </c>
      <c r="D208">
        <f>STANDARDIZE(RawData!D208,ZScoreCalcs!$H$1,ZScoreCalcs!$H$2)</f>
        <v>-1.2503123857558722</v>
      </c>
      <c r="E208">
        <f>STANDARDIZE(RawData!E208,ZScoreCalcs!$K$1,ZScoreCalcs!$K$2)</f>
        <v>-0.46013841813045792</v>
      </c>
      <c r="F208">
        <f>STANDARDIZE(RawData!F208,ZScoreCalcs!$N$1,ZScoreCalcs!$N$2)</f>
        <v>-1.1021668598174443</v>
      </c>
      <c r="G208">
        <f>STANDARDIZE(RawData!G208,ZScoreCalcs!$Q$1,ZScoreCalcs!$Q$2)</f>
        <v>1.4255656789820519</v>
      </c>
      <c r="H208">
        <f>STANDARDIZE(RawData!H208,ZScoreCalcs!$T$1,ZScoreCalcs!$T$2)</f>
        <v>-0.46549231693619736</v>
      </c>
      <c r="I208">
        <f>STANDARDIZE(RawData!I208,ZScoreCalcs!$W$1,ZScoreCalcs!$W$2)</f>
        <v>-1.2006213380380639</v>
      </c>
      <c r="J208">
        <f>STANDARDIZE(RawData!J208,ZScoreCalcs!$Z$1,ZScoreCalcs!$Z$2)</f>
        <v>0.39658847346851595</v>
      </c>
      <c r="K208">
        <f t="shared" si="4"/>
        <v>-7.1206619608464221</v>
      </c>
    </row>
    <row r="209" spans="1:11" x14ac:dyDescent="0.3">
      <c r="A209" t="s">
        <v>283</v>
      </c>
      <c r="B209">
        <f>STANDARDIZE(RawData!B209,ZScoreCalcs!$B$1,ZScoreCalcs!$B$2)*2</f>
        <v>-2.2764793810397257</v>
      </c>
      <c r="C209">
        <f>STANDARDIZE(RawData!C209,ZScoreCalcs!$E$1,ZScoreCalcs!$E$2)</f>
        <v>-6.1318582918993933E-2</v>
      </c>
      <c r="D209">
        <f>STANDARDIZE(RawData!D209,ZScoreCalcs!$H$1,ZScoreCalcs!$H$2)</f>
        <v>1.5494212923037138</v>
      </c>
      <c r="E209">
        <f>STANDARDIZE(RawData!E209,ZScoreCalcs!$K$1,ZScoreCalcs!$K$2)</f>
        <v>-0.7224517237945226</v>
      </c>
      <c r="F209">
        <f>STANDARDIZE(RawData!F209,ZScoreCalcs!$N$1,ZScoreCalcs!$N$2)</f>
        <v>-0.35277748246911766</v>
      </c>
      <c r="G209">
        <f>STANDARDIZE(RawData!G209,ZScoreCalcs!$Q$1,ZScoreCalcs!$Q$2)</f>
        <v>-0.94861918729368444</v>
      </c>
      <c r="H209">
        <f>STANDARDIZE(RawData!H209,ZScoreCalcs!$T$1,ZScoreCalcs!$T$2)</f>
        <v>0.5924447670097055</v>
      </c>
      <c r="I209">
        <f>STANDARDIZE(RawData!I209,ZScoreCalcs!$W$1,ZScoreCalcs!$W$2)</f>
        <v>-5.4460028293325975E-2</v>
      </c>
      <c r="J209">
        <f>STANDARDIZE(RawData!J209,ZScoreCalcs!$Z$1,ZScoreCalcs!$Z$2)</f>
        <v>-0.66800639836941322</v>
      </c>
      <c r="K209">
        <f t="shared" si="4"/>
        <v>-2.9422467248653641</v>
      </c>
    </row>
    <row r="210" spans="1:11" x14ac:dyDescent="0.3">
      <c r="A210" t="s">
        <v>101</v>
      </c>
      <c r="B210">
        <f>STANDARDIZE(RawData!B210,ZScoreCalcs!$B$1,ZScoreCalcs!$B$2)*2</f>
        <v>4.4674999066290938E-2</v>
      </c>
      <c r="C210">
        <f>STANDARDIZE(RawData!C210,ZScoreCalcs!$E$1,ZScoreCalcs!$E$2)</f>
        <v>1.0783612858165386</v>
      </c>
      <c r="D210">
        <f>STANDARDIZE(RawData!D210,ZScoreCalcs!$H$1,ZScoreCalcs!$H$2)</f>
        <v>0.69110877786208869</v>
      </c>
      <c r="E210">
        <f>STANDARDIZE(RawData!E210,ZScoreCalcs!$K$1,ZScoreCalcs!$K$2)</f>
        <v>0.25185484010057435</v>
      </c>
      <c r="F210">
        <f>STANDARDIZE(RawData!F210,ZScoreCalcs!$N$1,ZScoreCalcs!$N$2)</f>
        <v>-0.11725510673107224</v>
      </c>
      <c r="G210">
        <f>STANDARDIZE(RawData!G210,ZScoreCalcs!$Q$1,ZScoreCalcs!$Q$2)</f>
        <v>2.7899162582445789</v>
      </c>
      <c r="H210">
        <f>STANDARDIZE(RawData!H210,ZScoreCalcs!$T$1,ZScoreCalcs!$T$2)</f>
        <v>1.826704698279926</v>
      </c>
      <c r="I210">
        <f>STANDARDIZE(RawData!I210,ZScoreCalcs!$W$1,ZScoreCalcs!$W$2)</f>
        <v>-0.81856756812315146</v>
      </c>
      <c r="J210">
        <f>STANDARDIZE(RawData!J210,ZScoreCalcs!$Z$1,ZScoreCalcs!$Z$2)</f>
        <v>-1.7420643357345538E-2</v>
      </c>
      <c r="K210">
        <f t="shared" si="4"/>
        <v>5.7293775411584278</v>
      </c>
    </row>
    <row r="211" spans="1:11" x14ac:dyDescent="0.3">
      <c r="A211" t="s">
        <v>168</v>
      </c>
      <c r="B211">
        <f>STANDARDIZE(RawData!B211,ZScoreCalcs!$B$1,ZScoreCalcs!$B$2)*2</f>
        <v>-0.11221411847986965</v>
      </c>
      <c r="C211">
        <f>STANDARDIZE(RawData!C211,ZScoreCalcs!$E$1,ZScoreCalcs!$E$2)</f>
        <v>-0.45671772105173059</v>
      </c>
      <c r="D211">
        <f>STANDARDIZE(RawData!D211,ZScoreCalcs!$H$1,ZScoreCalcs!$H$2)</f>
        <v>-1.0306252540833134</v>
      </c>
      <c r="E211">
        <f>STANDARDIZE(RawData!E211,ZScoreCalcs!$K$1,ZScoreCalcs!$K$2)</f>
        <v>1.7646531471945129E-2</v>
      </c>
      <c r="F211">
        <f>STANDARDIZE(RawData!F211,ZScoreCalcs!$N$1,ZScoreCalcs!$N$2)</f>
        <v>-0.395599732603308</v>
      </c>
      <c r="G211">
        <f>STANDARDIZE(RawData!G211,ZScoreCalcs!$Q$1,ZScoreCalcs!$Q$2)</f>
        <v>2.1453411814276366</v>
      </c>
      <c r="H211">
        <f>STANDARDIZE(RawData!H211,ZScoreCalcs!$T$1,ZScoreCalcs!$T$2)</f>
        <v>1.1214133089826575</v>
      </c>
      <c r="I211">
        <f>STANDARDIZE(RawData!I211,ZScoreCalcs!$W$1,ZScoreCalcs!$W$2)</f>
        <v>-0.51292455219122124</v>
      </c>
      <c r="J211">
        <f>STANDARDIZE(RawData!J211,ZScoreCalcs!$Z$1,ZScoreCalcs!$Z$2)</f>
        <v>1.7569041430392032</v>
      </c>
      <c r="K211">
        <f t="shared" si="4"/>
        <v>2.5332237865119995</v>
      </c>
    </row>
    <row r="212" spans="1:11" x14ac:dyDescent="0.3">
      <c r="A212" t="s">
        <v>284</v>
      </c>
      <c r="B212">
        <f>STANDARDIZE(RawData!B212,ZScoreCalcs!$B$1,ZScoreCalcs!$B$2)*2</f>
        <v>-1.5966265383396967</v>
      </c>
      <c r="C212">
        <f>STANDARDIZE(RawData!C212,ZScoreCalcs!$E$1,ZScoreCalcs!$E$2)</f>
        <v>0.65970337485246444</v>
      </c>
      <c r="D212">
        <f>STANDARDIZE(RawData!D212,ZScoreCalcs!$H$1,ZScoreCalcs!$H$2)</f>
        <v>-1.720340667473905</v>
      </c>
      <c r="E212">
        <f>STANDARDIZE(RawData!E212,ZScoreCalcs!$K$1,ZScoreCalcs!$K$2)</f>
        <v>2.2098363002359123</v>
      </c>
      <c r="F212">
        <f>STANDARDIZE(RawData!F212,ZScoreCalcs!$N$1,ZScoreCalcs!$N$2)</f>
        <v>1.1888235223617254</v>
      </c>
      <c r="G212">
        <f>STANDARDIZE(RawData!G212,ZScoreCalcs!$Q$1,ZScoreCalcs!$Q$2)</f>
        <v>-5.6956997696914653E-2</v>
      </c>
      <c r="H212">
        <f>STANDARDIZE(RawData!H212,ZScoreCalcs!$T$1,ZScoreCalcs!$T$2)</f>
        <v>0.23979907236107117</v>
      </c>
      <c r="I212">
        <f>STANDARDIZE(RawData!I212,ZScoreCalcs!$W$1,ZScoreCalcs!$W$2)</f>
        <v>2.3142733451791324</v>
      </c>
      <c r="J212">
        <f>STANDARDIZE(RawData!J212,ZScoreCalcs!$Z$1,ZScoreCalcs!$Z$2)</f>
        <v>1.8160483025857546</v>
      </c>
      <c r="K212">
        <f t="shared" si="4"/>
        <v>5.0545597140655438</v>
      </c>
    </row>
    <row r="213" spans="1:11" x14ac:dyDescent="0.3">
      <c r="A213" t="s">
        <v>285</v>
      </c>
      <c r="B213">
        <f>STANDARDIZE(RawData!B213,ZScoreCalcs!$B$1,ZScoreCalcs!$B$2)*2</f>
        <v>-1.2546887180467827</v>
      </c>
      <c r="C213">
        <f>STANDARDIZE(RawData!C213,ZScoreCalcs!$E$1,ZScoreCalcs!$E$2)</f>
        <v>2.4273701100341105</v>
      </c>
      <c r="D213">
        <f>STANDARDIZE(RawData!D213,ZScoreCalcs!$H$1,ZScoreCalcs!$H$2)</f>
        <v>-1.7101226613495999</v>
      </c>
      <c r="E213">
        <f>STANDARDIZE(RawData!E213,ZScoreCalcs!$K$1,ZScoreCalcs!$K$2)</f>
        <v>0.12069818726854198</v>
      </c>
      <c r="F213">
        <f>STANDARDIZE(RawData!F213,ZScoreCalcs!$N$1,ZScoreCalcs!$N$2)</f>
        <v>0.93189002155658507</v>
      </c>
      <c r="G213">
        <f>STANDARDIZE(RawData!G213,ZScoreCalcs!$Q$1,ZScoreCalcs!$Q$2)</f>
        <v>-1.0238196129223276</v>
      </c>
      <c r="H213">
        <f>STANDARDIZE(RawData!H213,ZScoreCalcs!$T$1,ZScoreCalcs!$T$2)</f>
        <v>-0.46549231693619736</v>
      </c>
      <c r="I213">
        <f>STANDARDIZE(RawData!I213,ZScoreCalcs!$W$1,ZScoreCalcs!$W$2)</f>
        <v>2.6963271150940451</v>
      </c>
      <c r="J213">
        <f>STANDARDIZE(RawData!J213,ZScoreCalcs!$Z$1,ZScoreCalcs!$Z$2)</f>
        <v>1.1950346273469632</v>
      </c>
      <c r="K213">
        <f t="shared" si="4"/>
        <v>2.9171967520453386</v>
      </c>
    </row>
    <row r="214" spans="1:11" x14ac:dyDescent="0.3">
      <c r="A214" t="s">
        <v>102</v>
      </c>
      <c r="B214">
        <f>STANDARDIZE(RawData!B214,ZScoreCalcs!$B$1,ZScoreCalcs!$B$2)*2</f>
        <v>2.3980117622586996</v>
      </c>
      <c r="C214">
        <f>STANDARDIZE(RawData!C214,ZScoreCalcs!$E$1,ZScoreCalcs!$E$2)</f>
        <v>1.0318437401538636</v>
      </c>
      <c r="D214">
        <f>STANDARDIZE(RawData!D214,ZScoreCalcs!$H$1,ZScoreCalcs!$H$2)</f>
        <v>7.2919407341632672E-2</v>
      </c>
      <c r="E214">
        <f>STANDARDIZE(RawData!E214,ZScoreCalcs!$K$1,ZScoreCalcs!$K$2)</f>
        <v>-0.98476502945858713</v>
      </c>
      <c r="F214">
        <f>STANDARDIZE(RawData!F214,ZScoreCalcs!$N$1,ZScoreCalcs!$N$2)</f>
        <v>0.2895562695437337</v>
      </c>
      <c r="G214">
        <f>STANDARDIZE(RawData!G214,ZScoreCalcs!$Q$1,ZScoreCalcs!$Q$2)</f>
        <v>-0.51890246941572316</v>
      </c>
      <c r="H214">
        <f>STANDARDIZE(RawData!H214,ZScoreCalcs!$T$1,ZScoreCalcs!$T$2)</f>
        <v>1.4740590036312913</v>
      </c>
      <c r="I214">
        <f>STANDARDIZE(RawData!I214,ZScoreCalcs!$W$1,ZScoreCalcs!$W$2)</f>
        <v>-0.13087078227630858</v>
      </c>
      <c r="J214">
        <f>STANDARDIZE(RawData!J214,ZScoreCalcs!$Z$1,ZScoreCalcs!$Z$2)</f>
        <v>-1.5255967117944118</v>
      </c>
      <c r="K214">
        <f t="shared" si="4"/>
        <v>2.1062551899841901</v>
      </c>
    </row>
    <row r="215" spans="1:11" x14ac:dyDescent="0.3">
      <c r="A215" t="s">
        <v>286</v>
      </c>
      <c r="B215">
        <f>STANDARDIZE(RawData!B215,ZScoreCalcs!$B$1,ZScoreCalcs!$B$2)*2</f>
        <v>-0.77597576963670289</v>
      </c>
      <c r="C215">
        <f>STANDARDIZE(RawData!C215,ZScoreCalcs!$E$1,ZScoreCalcs!$E$2)</f>
        <v>-0.22412999273835607</v>
      </c>
      <c r="D215">
        <f>STANDARDIZE(RawData!D215,ZScoreCalcs!$H$1,ZScoreCalcs!$H$2)</f>
        <v>-0.33069183456841694</v>
      </c>
      <c r="E215">
        <f>STANDARDIZE(RawData!E215,ZScoreCalcs!$K$1,ZScoreCalcs!$K$2)</f>
        <v>-0.54445340923676444</v>
      </c>
      <c r="F215">
        <f>STANDARDIZE(RawData!F215,ZScoreCalcs!$N$1,ZScoreCalcs!$N$2)</f>
        <v>1.3172902727642957</v>
      </c>
      <c r="G215">
        <f>STANDARDIZE(RawData!G215,ZScoreCalcs!$Q$1,ZScoreCalcs!$Q$2)</f>
        <v>-0.18587201306030315</v>
      </c>
      <c r="H215">
        <f>STANDARDIZE(RawData!H215,ZScoreCalcs!$T$1,ZScoreCalcs!$T$2)</f>
        <v>-0.11284662228756309</v>
      </c>
      <c r="I215">
        <f>STANDARDIZE(RawData!I215,ZScoreCalcs!$W$1,ZScoreCalcs!$W$2)</f>
        <v>-0.2836922902422736</v>
      </c>
      <c r="J215">
        <f>STANDARDIZE(RawData!J215,ZScoreCalcs!$Z$1,ZScoreCalcs!$Z$2)</f>
        <v>-0.60886223882286183</v>
      </c>
      <c r="K215">
        <f t="shared" si="4"/>
        <v>-1.7492338978289461</v>
      </c>
    </row>
    <row r="216" spans="1:11" x14ac:dyDescent="0.3">
      <c r="A216" t="s">
        <v>103</v>
      </c>
      <c r="B216">
        <f>STANDARDIZE(RawData!B216,ZScoreCalcs!$B$1,ZScoreCalcs!$B$2)*2</f>
        <v>-1.1380275793586119</v>
      </c>
      <c r="C216">
        <f>STANDARDIZE(RawData!C216,ZScoreCalcs!$E$1,ZScoreCalcs!$E$2)</f>
        <v>-0.43345894822039316</v>
      </c>
      <c r="D216">
        <f>STANDARDIZE(RawData!D216,ZScoreCalcs!$H$1,ZScoreCalcs!$H$2)</f>
        <v>-0.42776289274931506</v>
      </c>
      <c r="E216">
        <f>STANDARDIZE(RawData!E216,ZScoreCalcs!$K$1,ZScoreCalcs!$K$2)</f>
        <v>0.55164147514521922</v>
      </c>
      <c r="F216">
        <f>STANDARDIZE(RawData!F216,ZScoreCalcs!$N$1,ZScoreCalcs!$N$2)</f>
        <v>0.26814514447663873</v>
      </c>
      <c r="G216">
        <f>STANDARDIZE(RawData!G216,ZScoreCalcs!$Q$1,ZScoreCalcs!$Q$2)</f>
        <v>-0.93787626934673529</v>
      </c>
      <c r="H216">
        <f>STANDARDIZE(RawData!H216,ZScoreCalcs!$T$1,ZScoreCalcs!$T$2)</f>
        <v>-0.81813801158483157</v>
      </c>
      <c r="I216">
        <f>STANDARDIZE(RawData!I216,ZScoreCalcs!$W$1,ZScoreCalcs!$W$2)</f>
        <v>3.6132561628898356</v>
      </c>
      <c r="J216">
        <f>STANDARDIZE(RawData!J216,ZScoreCalcs!$Z$1,ZScoreCalcs!$Z$2)</f>
        <v>-1.2298759140616538</v>
      </c>
      <c r="K216">
        <f t="shared" si="4"/>
        <v>-0.552096832809847</v>
      </c>
    </row>
    <row r="217" spans="1:11" x14ac:dyDescent="0.3">
      <c r="A217" t="s">
        <v>287</v>
      </c>
      <c r="B217">
        <f>STANDARDIZE(RawData!B217,ZScoreCalcs!$B$1,ZScoreCalcs!$B$2)*2</f>
        <v>-0.65931463094853215</v>
      </c>
      <c r="C217">
        <f>STANDARDIZE(RawData!C217,ZScoreCalcs!$E$1,ZScoreCalcs!$E$2)</f>
        <v>2.2878174730460858</v>
      </c>
      <c r="D217">
        <f>STANDARDIZE(RawData!D217,ZScoreCalcs!$H$1,ZScoreCalcs!$H$2)</f>
        <v>-0.73941207954061927</v>
      </c>
      <c r="E217">
        <f>STANDARDIZE(RawData!E217,ZScoreCalcs!$K$1,ZScoreCalcs!$K$2)</f>
        <v>1.6852096889077834</v>
      </c>
      <c r="F217">
        <f>STANDARDIZE(RawData!F217,ZScoreCalcs!$N$1,ZScoreCalcs!$N$2)</f>
        <v>0.99612339675786998</v>
      </c>
      <c r="G217">
        <f>STANDARDIZE(RawData!G217,ZScoreCalcs!$Q$1,ZScoreCalcs!$Q$2)</f>
        <v>-0.69078915656690765</v>
      </c>
      <c r="H217">
        <f>STANDARDIZE(RawData!H217,ZScoreCalcs!$T$1,ZScoreCalcs!$T$2)</f>
        <v>0.76876761433402274</v>
      </c>
      <c r="I217">
        <f>STANDARDIZE(RawData!I217,ZScoreCalcs!$W$1,ZScoreCalcs!$W$2)</f>
        <v>2.1950725689656447E-2</v>
      </c>
      <c r="J217">
        <f>STANDARDIZE(RawData!J217,ZScoreCalcs!$Z$1,ZScoreCalcs!$Z$2)</f>
        <v>-0.66800639836941322</v>
      </c>
      <c r="K217">
        <f t="shared" si="4"/>
        <v>3.002346633309946</v>
      </c>
    </row>
    <row r="218" spans="1:11" x14ac:dyDescent="0.3">
      <c r="A218" t="s">
        <v>288</v>
      </c>
      <c r="B218">
        <f>STANDARDIZE(RawData!B218,ZScoreCalcs!$B$1,ZScoreCalcs!$B$2)*2</f>
        <v>-3.1132213412859158</v>
      </c>
      <c r="C218">
        <f>STANDARDIZE(RawData!C218,ZScoreCalcs!$E$1,ZScoreCalcs!$E$2)</f>
        <v>-1.5266212712932532</v>
      </c>
      <c r="D218">
        <f>STANDARDIZE(RawData!D218,ZScoreCalcs!$H$1,ZScoreCalcs!$H$2)</f>
        <v>0.80350684522944438</v>
      </c>
      <c r="E218">
        <f>STANDARDIZE(RawData!E218,ZScoreCalcs!$K$1,ZScoreCalcs!$K$2)</f>
        <v>-1.3688666556095388</v>
      </c>
      <c r="F218">
        <f>STANDARDIZE(RawData!F218,ZScoreCalcs!$N$1,ZScoreCalcs!$N$2)</f>
        <v>-0.80241110887811373</v>
      </c>
      <c r="G218">
        <f>STANDARDIZE(RawData!G218,ZScoreCalcs!$Q$1,ZScoreCalcs!$Q$2)</f>
        <v>-0.33627286431758946</v>
      </c>
      <c r="H218">
        <f>STANDARDIZE(RawData!H218,ZScoreCalcs!$T$1,ZScoreCalcs!$T$2)</f>
        <v>0.23979907236107117</v>
      </c>
      <c r="I218">
        <f>STANDARDIZE(RawData!I218,ZScoreCalcs!$W$1,ZScoreCalcs!$W$2)</f>
        <v>-0.36010304422525619</v>
      </c>
      <c r="J218">
        <f>STANDARDIZE(RawData!J218,ZScoreCalcs!$Z$1,ZScoreCalcs!$Z$2)</f>
        <v>0.54444887233489503</v>
      </c>
      <c r="K218">
        <f t="shared" si="4"/>
        <v>-5.9197414956842564</v>
      </c>
    </row>
    <row r="219" spans="1:11" x14ac:dyDescent="0.3">
      <c r="A219" t="s">
        <v>289</v>
      </c>
      <c r="B219">
        <f>STANDARDIZE(RawData!B219,ZScoreCalcs!$B$1,ZScoreCalcs!$B$2)*2</f>
        <v>1.4244946738953443</v>
      </c>
      <c r="C219">
        <f>STANDARDIZE(RawData!C219,ZScoreCalcs!$E$1,ZScoreCalcs!$E$2)</f>
        <v>1.1248788314792135</v>
      </c>
      <c r="D219">
        <f>STANDARDIZE(RawData!D219,ZScoreCalcs!$H$1,ZScoreCalcs!$H$2)</f>
        <v>-1.4802175235527362</v>
      </c>
      <c r="E219">
        <f>STANDARDIZE(RawData!E219,ZScoreCalcs!$K$1,ZScoreCalcs!$K$2)</f>
        <v>2.0599429827135896</v>
      </c>
      <c r="F219">
        <f>STANDARDIZE(RawData!F219,ZScoreCalcs!$N$1,ZScoreCalcs!$N$2)</f>
        <v>1.2530568975630108</v>
      </c>
      <c r="G219">
        <f>STANDARDIZE(RawData!G219,ZScoreCalcs!$Q$1,ZScoreCalcs!$Q$2)</f>
        <v>9.344385356037184E-2</v>
      </c>
      <c r="H219">
        <f>STANDARDIZE(RawData!H219,ZScoreCalcs!$T$1,ZScoreCalcs!$T$2)</f>
        <v>-1.1707837062334661</v>
      </c>
      <c r="I219">
        <f>STANDARDIZE(RawData!I219,ZScoreCalcs!$W$1,ZScoreCalcs!$W$2)</f>
        <v>2.1950725689656447E-2</v>
      </c>
      <c r="J219">
        <f>STANDARDIZE(RawData!J219,ZScoreCalcs!$Z$1,ZScoreCalcs!$Z$2)</f>
        <v>1.1063183880271357</v>
      </c>
      <c r="K219">
        <f t="shared" ref="K219:K276" si="5">SUM(B219:J219)</f>
        <v>4.4330851231421189</v>
      </c>
    </row>
    <row r="220" spans="1:11" x14ac:dyDescent="0.3">
      <c r="A220" t="s">
        <v>176</v>
      </c>
      <c r="B220">
        <f>STANDARDIZE(RawData!B220,ZScoreCalcs!$B$1,ZScoreCalcs!$B$2)*2</f>
        <v>-1.3190534842195665</v>
      </c>
      <c r="C220">
        <f>STANDARDIZE(RawData!C220,ZScoreCalcs!$E$1,ZScoreCalcs!$E$2)</f>
        <v>-0.66604667653376759</v>
      </c>
      <c r="D220">
        <f>STANDARDIZE(RawData!D220,ZScoreCalcs!$H$1,ZScoreCalcs!$H$2)</f>
        <v>-0.74963008566492439</v>
      </c>
      <c r="E220">
        <f>STANDARDIZE(RawData!E220,ZScoreCalcs!$K$1,ZScoreCalcs!$K$2)</f>
        <v>-1.0316066911843127</v>
      </c>
      <c r="F220">
        <f>STANDARDIZE(RawData!F220,ZScoreCalcs!$N$1,ZScoreCalcs!$N$2)</f>
        <v>1.0603567719591553</v>
      </c>
      <c r="G220">
        <f>STANDARDIZE(RawData!G220,ZScoreCalcs!$Q$1,ZScoreCalcs!$Q$2)</f>
        <v>-3.2424079621694891E-3</v>
      </c>
      <c r="H220">
        <f>STANDARDIZE(RawData!H220,ZScoreCalcs!$T$1,ZScoreCalcs!$T$2)</f>
        <v>-0.28916946961188045</v>
      </c>
      <c r="I220">
        <f>STANDARDIZE(RawData!I220,ZScoreCalcs!$W$1,ZScoreCalcs!$W$2)</f>
        <v>-0.81856756812315146</v>
      </c>
      <c r="J220">
        <f>STANDARDIZE(RawData!J220,ZScoreCalcs!$Z$1,ZScoreCalcs!$Z$2)</f>
        <v>-1.7420643357345538E-2</v>
      </c>
      <c r="K220">
        <f t="shared" si="5"/>
        <v>-3.8343802546979631</v>
      </c>
    </row>
    <row r="221" spans="1:11" x14ac:dyDescent="0.3">
      <c r="A221" t="s">
        <v>104</v>
      </c>
      <c r="B221">
        <f>STANDARDIZE(RawData!B221,ZScoreCalcs!$B$1,ZScoreCalcs!$B$2)*2</f>
        <v>1.1268076303462191</v>
      </c>
      <c r="C221">
        <f>STANDARDIZE(RawData!C221,ZScoreCalcs!$E$1,ZScoreCalcs!$E$2)</f>
        <v>1.3109490141299132</v>
      </c>
      <c r="D221">
        <f>STANDARDIZE(RawData!D221,ZScoreCalcs!$H$1,ZScoreCalcs!$H$2)</f>
        <v>0.93634092484541032</v>
      </c>
      <c r="E221">
        <f>STANDARDIZE(RawData!E221,ZScoreCalcs!$K$1,ZScoreCalcs!$K$2)</f>
        <v>-1.9826797908635542E-2</v>
      </c>
      <c r="F221">
        <f>STANDARDIZE(RawData!F221,ZScoreCalcs!$N$1,ZScoreCalcs!$N$2)</f>
        <v>-1.1878113600858244</v>
      </c>
      <c r="G221">
        <f>STANDARDIZE(RawData!G221,ZScoreCalcs!$Q$1,ZScoreCalcs!$Q$2)</f>
        <v>1.8243427931728499E-2</v>
      </c>
      <c r="H221">
        <f>STANDARDIZE(RawData!H221,ZScoreCalcs!$T$1,ZScoreCalcs!$T$2)</f>
        <v>-1.3471065535577833</v>
      </c>
      <c r="I221">
        <f>STANDARDIZE(RawData!I221,ZScoreCalcs!$W$1,ZScoreCalcs!$W$2)</f>
        <v>-1.1242105840550816</v>
      </c>
      <c r="J221">
        <f>STANDARDIZE(RawData!J221,ZScoreCalcs!$Z$1,ZScoreCalcs!$Z$2)</f>
        <v>-0.8750109567823442</v>
      </c>
      <c r="K221">
        <f t="shared" si="5"/>
        <v>-1.1616252551363986</v>
      </c>
    </row>
    <row r="222" spans="1:11" x14ac:dyDescent="0.3">
      <c r="A222" t="s">
        <v>105</v>
      </c>
      <c r="B222">
        <f>STANDARDIZE(RawData!B222,ZScoreCalcs!$B$1,ZScoreCalcs!$B$2)*2</f>
        <v>3.4318708189090401</v>
      </c>
      <c r="C222">
        <f>STANDARDIZE(RawData!C222,ZScoreCalcs!$E$1,ZScoreCalcs!$E$2)</f>
        <v>-0.15435367424434374</v>
      </c>
      <c r="D222">
        <f>STANDARDIZE(RawData!D222,ZScoreCalcs!$H$1,ZScoreCalcs!$H$2)</f>
        <v>0.20575348695759854</v>
      </c>
      <c r="E222">
        <f>STANDARDIZE(RawData!E222,ZScoreCalcs!$K$1,ZScoreCalcs!$K$2)</f>
        <v>-0.84424004428140953</v>
      </c>
      <c r="F222">
        <f>STANDARDIZE(RawData!F222,ZScoreCalcs!$N$1,ZScoreCalcs!$N$2)</f>
        <v>-0.86664448407939887</v>
      </c>
      <c r="G222">
        <f>STANDARDIZE(RawData!G222,ZScoreCalcs!$Q$1,ZScoreCalcs!$Q$2)</f>
        <v>-0.18587201306030315</v>
      </c>
      <c r="H222">
        <f>STANDARDIZE(RawData!H222,ZScoreCalcs!$T$1,ZScoreCalcs!$T$2)</f>
        <v>1.297736156306974</v>
      </c>
      <c r="I222">
        <f>STANDARDIZE(RawData!I222,ZScoreCalcs!$W$1,ZScoreCalcs!$W$2)</f>
        <v>0.55682600357053413</v>
      </c>
      <c r="J222">
        <f>STANDARDIZE(RawData!J222,ZScoreCalcs!$Z$1,ZScoreCalcs!$Z$2)</f>
        <v>0.10086767573575782</v>
      </c>
      <c r="K222">
        <f t="shared" si="5"/>
        <v>3.5419439258144494</v>
      </c>
    </row>
    <row r="223" spans="1:11" x14ac:dyDescent="0.3">
      <c r="A223" t="s">
        <v>106</v>
      </c>
      <c r="B223">
        <f>STANDARDIZE(RawData!B223,ZScoreCalcs!$B$1,ZScoreCalcs!$B$2)*2</f>
        <v>0.88946255508407868</v>
      </c>
      <c r="C223">
        <f>STANDARDIZE(RawData!C223,ZScoreCalcs!$E$1,ZScoreCalcs!$E$2)</f>
        <v>-0.73582299502778004</v>
      </c>
      <c r="D223">
        <f>STANDARDIZE(RawData!D223,ZScoreCalcs!$H$1,ZScoreCalcs!$H$2)</f>
        <v>0.54805669212181807</v>
      </c>
      <c r="E223">
        <f>STANDARDIZE(RawData!E223,ZScoreCalcs!$K$1,ZScoreCalcs!$K$2)</f>
        <v>-0.48824341516589342</v>
      </c>
      <c r="F223">
        <f>STANDARDIZE(RawData!F223,ZScoreCalcs!$N$1,ZScoreCalcs!$N$2)</f>
        <v>-1.3162781104883947</v>
      </c>
      <c r="G223">
        <f>STANDARDIZE(RawData!G223,ZScoreCalcs!$Q$1,ZScoreCalcs!$Q$2)</f>
        <v>0.27607345865850536</v>
      </c>
      <c r="H223">
        <f>STANDARDIZE(RawData!H223,ZScoreCalcs!$T$1,ZScoreCalcs!$T$2)</f>
        <v>0.23979907236107117</v>
      </c>
      <c r="I223">
        <f>STANDARDIZE(RawData!I223,ZScoreCalcs!$W$1,ZScoreCalcs!$W$2)</f>
        <v>-0.81856756812315146</v>
      </c>
      <c r="J223">
        <f>STANDARDIZE(RawData!J223,ZScoreCalcs!$Z$1,ZScoreCalcs!$Z$2)</f>
        <v>-0.431429760183207</v>
      </c>
      <c r="K223">
        <f t="shared" si="5"/>
        <v>-1.8369500707629531</v>
      </c>
    </row>
    <row r="224" spans="1:11" x14ac:dyDescent="0.3">
      <c r="A224" t="s">
        <v>177</v>
      </c>
      <c r="B224">
        <f>STANDARDIZE(RawData!B224,ZScoreCalcs!$B$1,ZScoreCalcs!$B$2)*2</f>
        <v>-3.2137912884308903</v>
      </c>
      <c r="C224">
        <f>STANDARDIZE(RawData!C224,ZScoreCalcs!$E$1,ZScoreCalcs!$E$2)</f>
        <v>-0.34042385689504334</v>
      </c>
      <c r="D224">
        <f>STANDARDIZE(RawData!D224,ZScoreCalcs!$H$1,ZScoreCalcs!$H$2)</f>
        <v>-0.6014689968625011</v>
      </c>
      <c r="E224">
        <f>STANDARDIZE(RawData!E224,ZScoreCalcs!$K$1,ZScoreCalcs!$K$2)</f>
        <v>-0.14161511839552274</v>
      </c>
      <c r="F224">
        <f>STANDARDIZE(RawData!F224,ZScoreCalcs!$N$1,ZScoreCalcs!$N$2)</f>
        <v>-3.1610606462691988E-2</v>
      </c>
      <c r="G224">
        <f>STANDARDIZE(RawData!G224,ZScoreCalcs!$Q$1,ZScoreCalcs!$Q$2)</f>
        <v>-0.95936210524063348</v>
      </c>
      <c r="H224">
        <f>STANDARDIZE(RawData!H224,ZScoreCalcs!$T$1,ZScoreCalcs!$T$2)</f>
        <v>1.1214133089826575</v>
      </c>
      <c r="I224">
        <f>STANDARDIZE(RawData!I224,ZScoreCalcs!$W$1,ZScoreCalcs!$W$2)</f>
        <v>1.091701281451412</v>
      </c>
      <c r="J224">
        <f>STANDARDIZE(RawData!J224,ZScoreCalcs!$Z$1,ZScoreCalcs!$Z$2)</f>
        <v>0.54444887233489503</v>
      </c>
      <c r="K224">
        <f t="shared" si="5"/>
        <v>-2.5307085095183179</v>
      </c>
    </row>
    <row r="225" spans="1:11" x14ac:dyDescent="0.3">
      <c r="A225" t="s">
        <v>290</v>
      </c>
      <c r="B225">
        <f>STANDARDIZE(RawData!B225,ZScoreCalcs!$B$1,ZScoreCalcs!$B$2)*2</f>
        <v>-0.52656230071716559</v>
      </c>
      <c r="C225">
        <f>STANDARDIZE(RawData!C225,ZScoreCalcs!$E$1,ZScoreCalcs!$E$2)</f>
        <v>-0.82885808635312974</v>
      </c>
      <c r="D225">
        <f>STANDARDIZE(RawData!D225,ZScoreCalcs!$H$1,ZScoreCalcs!$H$2)</f>
        <v>-0.18253074576599373</v>
      </c>
      <c r="E225">
        <f>STANDARDIZE(RawData!E225,ZScoreCalcs!$K$1,ZScoreCalcs!$K$2)</f>
        <v>-1.4719183114061354</v>
      </c>
      <c r="F225">
        <f>STANDARDIZE(RawData!F225,ZScoreCalcs!$N$1,ZScoreCalcs!$N$2)</f>
        <v>-0.35277748246911766</v>
      </c>
      <c r="G225">
        <f>STANDARDIZE(RawData!G225,ZScoreCalcs!$Q$1,ZScoreCalcs!$Q$2)</f>
        <v>2.9295741915549165</v>
      </c>
      <c r="H225">
        <f>STANDARDIZE(RawData!H225,ZScoreCalcs!$T$1,ZScoreCalcs!$T$2)</f>
        <v>0.76876761433402274</v>
      </c>
      <c r="I225">
        <f>STANDARDIZE(RawData!I225,ZScoreCalcs!$W$1,ZScoreCalcs!$W$2)</f>
        <v>-0.89497832210613382</v>
      </c>
      <c r="J225">
        <f>STANDARDIZE(RawData!J225,ZScoreCalcs!$Z$1,ZScoreCalcs!$Z$2)</f>
        <v>2.9989314935167872</v>
      </c>
      <c r="K225">
        <f t="shared" si="5"/>
        <v>2.4396480505880507</v>
      </c>
    </row>
    <row r="226" spans="1:11" x14ac:dyDescent="0.3">
      <c r="A226" t="s">
        <v>291</v>
      </c>
      <c r="B226">
        <f>STANDARDIZE(RawData!B226,ZScoreCalcs!$B$1,ZScoreCalcs!$B$2)*2</f>
        <v>0.93371333182786753</v>
      </c>
      <c r="C226">
        <f>STANDARDIZE(RawData!C226,ZScoreCalcs!$E$1,ZScoreCalcs!$E$2)</f>
        <v>-0.87537563201580471</v>
      </c>
      <c r="D226">
        <f>STANDARDIZE(RawData!D226,ZScoreCalcs!$H$1,ZScoreCalcs!$H$2)</f>
        <v>0.83416086360235964</v>
      </c>
      <c r="E226">
        <f>STANDARDIZE(RawData!E226,ZScoreCalcs!$K$1,ZScoreCalcs!$K$2)</f>
        <v>-0.60066340330763546</v>
      </c>
      <c r="F226">
        <f>STANDARDIZE(RawData!F226,ZScoreCalcs!$N$1,ZScoreCalcs!$N$2)</f>
        <v>-3.1610606462691988E-2</v>
      </c>
      <c r="G226">
        <f>STANDARDIZE(RawData!G226,ZScoreCalcs!$Q$1,ZScoreCalcs!$Q$2)</f>
        <v>0.27607345865850536</v>
      </c>
      <c r="H226">
        <f>STANDARDIZE(RawData!H226,ZScoreCalcs!$T$1,ZScoreCalcs!$T$2)</f>
        <v>0.5924447670097055</v>
      </c>
      <c r="I226">
        <f>STANDARDIZE(RawData!I226,ZScoreCalcs!$W$1,ZScoreCalcs!$W$2)</f>
        <v>-0.66574606015718618</v>
      </c>
      <c r="J226">
        <f>STANDARDIZE(RawData!J226,ZScoreCalcs!$Z$1,ZScoreCalcs!$Z$2)</f>
        <v>-1.2003038342883781</v>
      </c>
      <c r="K226">
        <f t="shared" si="5"/>
        <v>-0.73730711513325831</v>
      </c>
    </row>
    <row r="227" spans="1:11" x14ac:dyDescent="0.3">
      <c r="A227" t="s">
        <v>107</v>
      </c>
      <c r="B227">
        <f>STANDARDIZE(RawData!B227,ZScoreCalcs!$B$1,ZScoreCalcs!$B$2)*2</f>
        <v>1.6819537385864796</v>
      </c>
      <c r="C227">
        <f>STANDARDIZE(RawData!C227,ZScoreCalcs!$E$1,ZScoreCalcs!$E$2)</f>
        <v>-0.47997649388306801</v>
      </c>
      <c r="D227">
        <f>STANDARDIZE(RawData!D227,ZScoreCalcs!$H$1,ZScoreCalcs!$H$2)</f>
        <v>-4.9696666150027852E-2</v>
      </c>
      <c r="E227">
        <f>STANDARDIZE(RawData!E227,ZScoreCalcs!$K$1,ZScoreCalcs!$K$2)</f>
        <v>0.53290481045492888</v>
      </c>
      <c r="F227">
        <f>STANDARDIZE(RawData!F227,ZScoreCalcs!$N$1,ZScoreCalcs!$N$2)</f>
        <v>-0.26713298220073739</v>
      </c>
      <c r="G227">
        <f>STANDARDIZE(RawData!G227,ZScoreCalcs!$Q$1,ZScoreCalcs!$Q$2)</f>
        <v>1.4470515148759497</v>
      </c>
      <c r="H227">
        <f>STANDARDIZE(RawData!H227,ZScoreCalcs!$T$1,ZScoreCalcs!$T$2)</f>
        <v>2.0030275456042435</v>
      </c>
      <c r="I227">
        <f>STANDARDIZE(RawData!I227,ZScoreCalcs!$W$1,ZScoreCalcs!$W$2)</f>
        <v>-0.97138907608911629</v>
      </c>
      <c r="J227">
        <f>STANDARDIZE(RawData!J227,ZScoreCalcs!$Z$1,ZScoreCalcs!$Z$2)</f>
        <v>1.6386158239461004</v>
      </c>
      <c r="K227">
        <f t="shared" si="5"/>
        <v>5.535358215144754</v>
      </c>
    </row>
    <row r="228" spans="1:11" x14ac:dyDescent="0.3">
      <c r="A228" t="s">
        <v>108</v>
      </c>
      <c r="B228">
        <f>STANDARDIZE(RawData!B228,ZScoreCalcs!$B$1,ZScoreCalcs!$B$2)*2</f>
        <v>-2.4213001049284895</v>
      </c>
      <c r="C228">
        <f>STANDARDIZE(RawData!C228,ZScoreCalcs!$E$1,ZScoreCalcs!$E$2)</f>
        <v>-1.1312221331605166</v>
      </c>
      <c r="D228">
        <f>STANDARDIZE(RawData!D228,ZScoreCalcs!$H$1,ZScoreCalcs!$H$2)</f>
        <v>0.37945959107078442</v>
      </c>
      <c r="E228">
        <f>STANDARDIZE(RawData!E228,ZScoreCalcs!$K$1,ZScoreCalcs!$K$2)</f>
        <v>-0.51634841220132899</v>
      </c>
      <c r="F228">
        <f>STANDARDIZE(RawData!F228,ZScoreCalcs!$N$1,ZScoreCalcs!$N$2)</f>
        <v>-0.41701085767040297</v>
      </c>
      <c r="G228">
        <f>STANDARDIZE(RawData!G228,ZScoreCalcs!$Q$1,ZScoreCalcs!$Q$2)</f>
        <v>2.2312845250032294</v>
      </c>
      <c r="H228">
        <f>STANDARDIZE(RawData!H228,ZScoreCalcs!$T$1,ZScoreCalcs!$T$2)</f>
        <v>-0.28916946961188045</v>
      </c>
      <c r="I228">
        <f>STANDARDIZE(RawData!I228,ZScoreCalcs!$W$1,ZScoreCalcs!$W$2)</f>
        <v>-0.51292455219122124</v>
      </c>
      <c r="J228">
        <f>STANDARDIZE(RawData!J228,ZScoreCalcs!$Z$1,ZScoreCalcs!$Z$2)</f>
        <v>1.2541787868935146</v>
      </c>
      <c r="K228">
        <f t="shared" si="5"/>
        <v>-1.4230526267963108</v>
      </c>
    </row>
    <row r="229" spans="1:11" x14ac:dyDescent="0.3">
      <c r="A229" t="s">
        <v>180</v>
      </c>
      <c r="B229">
        <f>STANDARDIZE(RawData!B229,ZScoreCalcs!$B$1,ZScoreCalcs!$B$2)*2</f>
        <v>-0.10416852270827166</v>
      </c>
      <c r="C229">
        <f>STANDARDIZE(RawData!C229,ZScoreCalcs!$E$1,ZScoreCalcs!$E$2)</f>
        <v>0.21778669105705289</v>
      </c>
      <c r="D229">
        <f>STANDARDIZE(RawData!D229,ZScoreCalcs!$H$1,ZScoreCalcs!$H$2)</f>
        <v>-1.449563505179821</v>
      </c>
      <c r="E229">
        <f>STANDARDIZE(RawData!E229,ZScoreCalcs!$K$1,ZScoreCalcs!$K$2)</f>
        <v>0.8326914454995743</v>
      </c>
      <c r="F229">
        <f>STANDARDIZE(RawData!F229,ZScoreCalcs!$N$1,ZScoreCalcs!$N$2)</f>
        <v>1.6598682738378168</v>
      </c>
      <c r="G229">
        <f>STANDARDIZE(RawData!G229,ZScoreCalcs!$Q$1,ZScoreCalcs!$Q$2)</f>
        <v>-0.23958660279504834</v>
      </c>
      <c r="H229">
        <f>STANDARDIZE(RawData!H229,ZScoreCalcs!$T$1,ZScoreCalcs!$T$2)</f>
        <v>-0.81813801158483157</v>
      </c>
      <c r="I229">
        <f>STANDARDIZE(RawData!I229,ZScoreCalcs!$W$1,ZScoreCalcs!$W$2)</f>
        <v>-5.4460028293325975E-2</v>
      </c>
      <c r="J229">
        <f>STANDARDIZE(RawData!J229,ZScoreCalcs!$Z$1,ZScoreCalcs!$Z$2)</f>
        <v>0.81059759029437739</v>
      </c>
      <c r="K229">
        <f t="shared" si="5"/>
        <v>0.85502733012752274</v>
      </c>
    </row>
    <row r="230" spans="1:11" x14ac:dyDescent="0.3">
      <c r="A230" t="s">
        <v>163</v>
      </c>
      <c r="B230">
        <f>STANDARDIZE(RawData!B230,ZScoreCalcs!$B$1,ZScoreCalcs!$B$2)*2</f>
        <v>1.9072304201912229</v>
      </c>
      <c r="C230">
        <f>STANDARDIZE(RawData!C230,ZScoreCalcs!$E$1,ZScoreCalcs!$E$2)</f>
        <v>0.56666828352711462</v>
      </c>
      <c r="D230">
        <f>STANDARDIZE(RawData!D230,ZScoreCalcs!$H$1,ZScoreCalcs!$H$2)</f>
        <v>0.55316569518397052</v>
      </c>
      <c r="E230">
        <f>STANDARDIZE(RawData!E230,ZScoreCalcs!$K$1,ZScoreCalcs!$K$2)</f>
        <v>-0.1603517830858128</v>
      </c>
      <c r="F230">
        <f>STANDARDIZE(RawData!F230,ZScoreCalcs!$N$1,ZScoreCalcs!$N$2)</f>
        <v>0.43943414501339889</v>
      </c>
      <c r="G230">
        <f>STANDARDIZE(RawData!G230,ZScoreCalcs!$Q$1,ZScoreCalcs!$Q$2)</f>
        <v>-0.20735784895420115</v>
      </c>
      <c r="H230">
        <f>STANDARDIZE(RawData!H230,ZScoreCalcs!$T$1,ZScoreCalcs!$T$2)</f>
        <v>-0.81813801158483157</v>
      </c>
      <c r="I230">
        <f>STANDARDIZE(RawData!I230,ZScoreCalcs!$W$1,ZScoreCalcs!$W$2)</f>
        <v>-0.74215681414016887</v>
      </c>
      <c r="J230">
        <f>STANDARDIZE(RawData!J230,ZScoreCalcs!$Z$1,ZScoreCalcs!$Z$2)</f>
        <v>0.16001183528230922</v>
      </c>
      <c r="K230">
        <f t="shared" si="5"/>
        <v>1.6985059214330014</v>
      </c>
    </row>
    <row r="231" spans="1:11" x14ac:dyDescent="0.3">
      <c r="A231" t="s">
        <v>292</v>
      </c>
      <c r="B231">
        <f>STANDARDIZE(RawData!B231,ZScoreCalcs!$B$1,ZScoreCalcs!$B$2)*2</f>
        <v>-0.77597576963670289</v>
      </c>
      <c r="C231">
        <f>STANDARDIZE(RawData!C231,ZScoreCalcs!$E$1,ZScoreCalcs!$E$2)</f>
        <v>1.3342077869612505</v>
      </c>
      <c r="D231">
        <f>STANDARDIZE(RawData!D231,ZScoreCalcs!$H$1,ZScoreCalcs!$H$2)</f>
        <v>-0.39199987131424729</v>
      </c>
      <c r="E231">
        <f>STANDARDIZE(RawData!E231,ZScoreCalcs!$K$1,ZScoreCalcs!$K$2)</f>
        <v>-1.090133218345207E-3</v>
      </c>
      <c r="F231">
        <f>STANDARDIZE(RawData!F231,ZScoreCalcs!$N$1,ZScoreCalcs!$N$2)</f>
        <v>-0.43842198273749794</v>
      </c>
      <c r="G231">
        <f>STANDARDIZE(RawData!G231,ZScoreCalcs!$Q$1,ZScoreCalcs!$Q$2)</f>
        <v>1.0603064687857848</v>
      </c>
      <c r="H231">
        <f>STANDARDIZE(RawData!H231,ZScoreCalcs!$T$1,ZScoreCalcs!$T$2)</f>
        <v>6.3476225036754236E-2</v>
      </c>
      <c r="I231">
        <f>STANDARDIZE(RawData!I231,ZScoreCalcs!$W$1,ZScoreCalcs!$W$2)</f>
        <v>-0.66574606015718618</v>
      </c>
      <c r="J231">
        <f>STANDARDIZE(RawData!J231,ZScoreCalcs!$Z$1,ZScoreCalcs!$Z$2)</f>
        <v>1.1063183880271357</v>
      </c>
      <c r="K231">
        <f t="shared" si="5"/>
        <v>1.2910750517469456</v>
      </c>
    </row>
    <row r="232" spans="1:11" x14ac:dyDescent="0.3">
      <c r="A232" t="s">
        <v>109</v>
      </c>
      <c r="B232">
        <f>STANDARDIZE(RawData!B232,ZScoreCalcs!$B$1,ZScoreCalcs!$B$2)*2</f>
        <v>0.97394131068585743</v>
      </c>
      <c r="C232">
        <f>STANDARDIZE(RawData!C232,ZScoreCalcs!$E$1,ZScoreCalcs!$E$2)</f>
        <v>-0.99166949617249189</v>
      </c>
      <c r="D232">
        <f>STANDARDIZE(RawData!D232,ZScoreCalcs!$H$1,ZScoreCalcs!$H$2)</f>
        <v>-0.56570597542743328</v>
      </c>
      <c r="E232">
        <f>STANDARDIZE(RawData!E232,ZScoreCalcs!$K$1,ZScoreCalcs!$K$2)</f>
        <v>-0.17908844777610314</v>
      </c>
      <c r="F232">
        <f>STANDARDIZE(RawData!F232,ZScoreCalcs!$N$1,ZScoreCalcs!$N$2)</f>
        <v>-0.95228898434777909</v>
      </c>
      <c r="G232">
        <f>STANDARDIZE(RawData!G232,ZScoreCalcs!$Q$1,ZScoreCalcs!$Q$2)</f>
        <v>2.2849991147379747</v>
      </c>
      <c r="H232">
        <f>STANDARDIZE(RawData!H232,ZScoreCalcs!$T$1,ZScoreCalcs!$T$2)</f>
        <v>0.23979907236107117</v>
      </c>
      <c r="I232">
        <f>STANDARDIZE(RawData!I232,ZScoreCalcs!$W$1,ZScoreCalcs!$W$2)</f>
        <v>-1.1242105840550816</v>
      </c>
      <c r="J232">
        <f>STANDARDIZE(RawData!J232,ZScoreCalcs!$Z$1,ZScoreCalcs!$Z$2)</f>
        <v>4.1723516189205875E-2</v>
      </c>
      <c r="K232">
        <f t="shared" si="5"/>
        <v>-0.27250047380477971</v>
      </c>
    </row>
    <row r="233" spans="1:11" x14ac:dyDescent="0.3">
      <c r="A233" t="s">
        <v>293</v>
      </c>
      <c r="B233">
        <f>STANDARDIZE(RawData!B233,ZScoreCalcs!$B$1,ZScoreCalcs!$B$2)*2</f>
        <v>-1.7293788685710634</v>
      </c>
      <c r="C233">
        <f>STANDARDIZE(RawData!C233,ZScoreCalcs!$E$1,ZScoreCalcs!$E$2)</f>
        <v>0.96206742165985126</v>
      </c>
      <c r="D233">
        <f>STANDARDIZE(RawData!D233,ZScoreCalcs!$H$1,ZScoreCalcs!$H$2)</f>
        <v>-0.146767724330926</v>
      </c>
      <c r="E233">
        <f>STANDARDIZE(RawData!E233,ZScoreCalcs!$K$1,ZScoreCalcs!$K$2)</f>
        <v>-0.98476502945858713</v>
      </c>
      <c r="F233">
        <f>STANDARDIZE(RawData!F233,ZScoreCalcs!$N$1,ZScoreCalcs!$N$2)</f>
        <v>-3.1610606462691988E-2</v>
      </c>
      <c r="G233">
        <f>STANDARDIZE(RawData!G233,ZScoreCalcs!$Q$1,ZScoreCalcs!$Q$2)</f>
        <v>-0.62633164888521353</v>
      </c>
      <c r="H233">
        <f>STANDARDIZE(RawData!H233,ZScoreCalcs!$T$1,ZScoreCalcs!$T$2)</f>
        <v>-1.3471065535577833</v>
      </c>
      <c r="I233">
        <f>STANDARDIZE(RawData!I233,ZScoreCalcs!$W$1,ZScoreCalcs!$W$2)</f>
        <v>-0.81856756812315146</v>
      </c>
      <c r="J233">
        <f>STANDARDIZE(RawData!J233,ZScoreCalcs!$Z$1,ZScoreCalcs!$Z$2)</f>
        <v>-4.6992723130621243E-2</v>
      </c>
      <c r="K233">
        <f t="shared" si="5"/>
        <v>-4.7694533008601869</v>
      </c>
    </row>
    <row r="234" spans="1:11" x14ac:dyDescent="0.3">
      <c r="A234" t="s">
        <v>294</v>
      </c>
      <c r="B234">
        <f>STANDARDIZE(RawData!B234,ZScoreCalcs!$B$1,ZScoreCalcs!$B$2)*2</f>
        <v>-0.63115504574793924</v>
      </c>
      <c r="C234">
        <f>STANDARDIZE(RawData!C234,ZScoreCalcs!$E$1,ZScoreCalcs!$E$2)</f>
        <v>-0.20087121990701864</v>
      </c>
      <c r="D234">
        <f>STANDARDIZE(RawData!D234,ZScoreCalcs!$H$1,ZScoreCalcs!$H$2)</f>
        <v>-0.38178186518994223</v>
      </c>
      <c r="E234">
        <f>STANDARDIZE(RawData!E234,ZScoreCalcs!$K$1,ZScoreCalcs!$K$2)</f>
        <v>-0.70371505910423227</v>
      </c>
      <c r="F234">
        <f>STANDARDIZE(RawData!F234,ZScoreCalcs!$N$1,ZScoreCalcs!$N$2)</f>
        <v>0.43943414501339889</v>
      </c>
      <c r="G234">
        <f>STANDARDIZE(RawData!G234,ZScoreCalcs!$Q$1,ZScoreCalcs!$Q$2)</f>
        <v>-0.15364325921945599</v>
      </c>
      <c r="H234">
        <f>STANDARDIZE(RawData!H234,ZScoreCalcs!$T$1,ZScoreCalcs!$T$2)</f>
        <v>0.41612191968538853</v>
      </c>
      <c r="I234">
        <f>STANDARDIZE(RawData!I234,ZScoreCalcs!$W$1,ZScoreCalcs!$W$2)</f>
        <v>0.25118298763860408</v>
      </c>
      <c r="J234">
        <f>STANDARDIZE(RawData!J234,ZScoreCalcs!$Z$1,ZScoreCalcs!$Z$2)</f>
        <v>-0.431429760183207</v>
      </c>
      <c r="K234">
        <f t="shared" si="5"/>
        <v>-1.395857157014404</v>
      </c>
    </row>
    <row r="235" spans="1:11" x14ac:dyDescent="0.3">
      <c r="A235" t="s">
        <v>110</v>
      </c>
      <c r="B235">
        <f>STANDARDIZE(RawData!B235,ZScoreCalcs!$B$1,ZScoreCalcs!$B$2)*2</f>
        <v>3.6048511279983964</v>
      </c>
      <c r="C235">
        <f>STANDARDIZE(RawData!C235,ZScoreCalcs!$E$1,ZScoreCalcs!$E$2)</f>
        <v>-1.4801037256319031E-2</v>
      </c>
      <c r="D235">
        <f>STANDARDIZE(RawData!D235,ZScoreCalcs!$H$1,ZScoreCalcs!$H$2)</f>
        <v>-1.6794686429766847</v>
      </c>
      <c r="E235">
        <f>STANDARDIZE(RawData!E235,ZScoreCalcs!$K$1,ZScoreCalcs!$K$2)</f>
        <v>0.86079644253500975</v>
      </c>
      <c r="F235">
        <f>STANDARDIZE(RawData!F235,ZScoreCalcs!$N$1,ZScoreCalcs!$N$2)</f>
        <v>0.63213427061725436</v>
      </c>
      <c r="G235">
        <f>STANDARDIZE(RawData!G235,ZScoreCalcs!$Q$1,ZScoreCalcs!$Q$2)</f>
        <v>2.4139141301013627</v>
      </c>
      <c r="H235">
        <f>STANDARDIZE(RawData!H235,ZScoreCalcs!$T$1,ZScoreCalcs!$T$2)</f>
        <v>1.6503818509556087</v>
      </c>
      <c r="I235">
        <f>STANDARDIZE(RawData!I235,ZScoreCalcs!$W$1,ZScoreCalcs!$W$2)</f>
        <v>0.32759374162158666</v>
      </c>
      <c r="J235">
        <f>STANDARDIZE(RawData!J235,ZScoreCalcs!$Z$1,ZScoreCalcs!$Z$2)</f>
        <v>2.0526249407719614</v>
      </c>
      <c r="K235">
        <f t="shared" si="5"/>
        <v>9.8480268243681763</v>
      </c>
    </row>
    <row r="236" spans="1:11" x14ac:dyDescent="0.3">
      <c r="A236" t="s">
        <v>178</v>
      </c>
      <c r="B236">
        <f>STANDARDIZE(RawData!B236,ZScoreCalcs!$B$1,ZScoreCalcs!$B$2)*2</f>
        <v>0.776824214281707</v>
      </c>
      <c r="C236">
        <f>STANDARDIZE(RawData!C236,ZScoreCalcs!$E$1,ZScoreCalcs!$E$2)</f>
        <v>-6.1318582918993933E-2</v>
      </c>
      <c r="D236">
        <f>STANDARDIZE(RawData!D236,ZScoreCalcs!$H$1,ZScoreCalcs!$H$2)</f>
        <v>-0.36645485600348465</v>
      </c>
      <c r="E236">
        <f>STANDARDIZE(RawData!E236,ZScoreCalcs!$K$1,ZScoreCalcs!$K$2)</f>
        <v>0.62658813390638057</v>
      </c>
      <c r="F236">
        <f>STANDARDIZE(RawData!F236,ZScoreCalcs!$N$1,ZScoreCalcs!$N$2)</f>
        <v>-0.75958885874392368</v>
      </c>
      <c r="G236">
        <f>STANDARDIZE(RawData!G236,ZScoreCalcs!$Q$1,ZScoreCalcs!$Q$2)</f>
        <v>-0.17512909511335398</v>
      </c>
      <c r="H236">
        <f>STANDARDIZE(RawData!H236,ZScoreCalcs!$T$1,ZScoreCalcs!$T$2)</f>
        <v>-0.28916946961188045</v>
      </c>
      <c r="I236">
        <f>STANDARDIZE(RawData!I236,ZScoreCalcs!$W$1,ZScoreCalcs!$W$2)</f>
        <v>-0.81856756812315146</v>
      </c>
      <c r="J236">
        <f>STANDARDIZE(RawData!J236,ZScoreCalcs!$Z$1,ZScoreCalcs!$Z$2)</f>
        <v>0.54444887233489503</v>
      </c>
      <c r="K236">
        <f t="shared" si="5"/>
        <v>-0.52236720999180553</v>
      </c>
    </row>
    <row r="237" spans="1:11" x14ac:dyDescent="0.3">
      <c r="A237" t="s">
        <v>111</v>
      </c>
      <c r="B237">
        <f>STANDARDIZE(RawData!B237,ZScoreCalcs!$B$1,ZScoreCalcs!$B$2)*2</f>
        <v>-0.89263690832487352</v>
      </c>
      <c r="C237">
        <f>STANDARDIZE(RawData!C237,ZScoreCalcs!$E$1,ZScoreCalcs!$E$2)</f>
        <v>-1.8289853181006401</v>
      </c>
      <c r="D237">
        <f>STANDARDIZE(RawData!D237,ZScoreCalcs!$H$1,ZScoreCalcs!$H$2)</f>
        <v>0.73198080235930896</v>
      </c>
      <c r="E237">
        <f>STANDARDIZE(RawData!E237,ZScoreCalcs!$K$1,ZScoreCalcs!$K$2)</f>
        <v>7.3856525542816145E-2</v>
      </c>
      <c r="F237">
        <f>STANDARDIZE(RawData!F237,ZScoreCalcs!$N$1,ZScoreCalcs!$N$2)</f>
        <v>-0.78099998381101854</v>
      </c>
      <c r="G237">
        <f>STANDARDIZE(RawData!G237,ZScoreCalcs!$Q$1,ZScoreCalcs!$Q$2)</f>
        <v>0.9421343713693453</v>
      </c>
      <c r="H237">
        <f>STANDARDIZE(RawData!H237,ZScoreCalcs!$T$1,ZScoreCalcs!$T$2)</f>
        <v>1.1214133089826575</v>
      </c>
      <c r="I237">
        <f>STANDARDIZE(RawData!I237,ZScoreCalcs!$W$1,ZScoreCalcs!$W$2)</f>
        <v>-0.36010304422525619</v>
      </c>
      <c r="J237">
        <f>STANDARDIZE(RawData!J237,ZScoreCalcs!$Z$1,ZScoreCalcs!$Z$2)</f>
        <v>1.727332063265927</v>
      </c>
      <c r="K237">
        <f t="shared" si="5"/>
        <v>0.73399181705826622</v>
      </c>
    </row>
    <row r="238" spans="1:11" x14ac:dyDescent="0.3">
      <c r="A238" t="s">
        <v>112</v>
      </c>
      <c r="B238">
        <f>STANDARDIZE(RawData!B238,ZScoreCalcs!$B$1,ZScoreCalcs!$B$2)*2</f>
        <v>0.8572801719976868</v>
      </c>
      <c r="C238">
        <f>STANDARDIZE(RawData!C238,ZScoreCalcs!$E$1,ZScoreCalcs!$E$2)</f>
        <v>-1.9685379550886648</v>
      </c>
      <c r="D238">
        <f>STANDARDIZE(RawData!D238,ZScoreCalcs!$H$1,ZScoreCalcs!$H$2)</f>
        <v>-4.4587663087875318E-2</v>
      </c>
      <c r="E238">
        <f>STANDARDIZE(RawData!E238,ZScoreCalcs!$K$1,ZScoreCalcs!$K$2)</f>
        <v>-0.58192673861734512</v>
      </c>
      <c r="F238">
        <f>STANDARDIZE(RawData!F238,ZScoreCalcs!$N$1,ZScoreCalcs!$N$2)</f>
        <v>-0.65253323340844838</v>
      </c>
      <c r="G238">
        <f>STANDARDIZE(RawData!G238,ZScoreCalcs!$Q$1,ZScoreCalcs!$Q$2)</f>
        <v>1.5652236122923893</v>
      </c>
      <c r="H238">
        <f>STANDARDIZE(RawData!H238,ZScoreCalcs!$T$1,ZScoreCalcs!$T$2)</f>
        <v>0.23979907236107117</v>
      </c>
      <c r="I238">
        <f>STANDARDIZE(RawData!I238,ZScoreCalcs!$W$1,ZScoreCalcs!$W$2)</f>
        <v>-0.66574606015718618</v>
      </c>
      <c r="J238">
        <f>STANDARDIZE(RawData!J238,ZScoreCalcs!$Z$1,ZScoreCalcs!$Z$2)</f>
        <v>0.72188135097454975</v>
      </c>
      <c r="K238">
        <f t="shared" si="5"/>
        <v>-0.52914744273382242</v>
      </c>
    </row>
    <row r="239" spans="1:11" x14ac:dyDescent="0.3">
      <c r="A239" t="s">
        <v>295</v>
      </c>
      <c r="B239">
        <f>STANDARDIZE(RawData!B239,ZScoreCalcs!$B$1,ZScoreCalcs!$B$2)*2</f>
        <v>0.83314338468289284</v>
      </c>
      <c r="C239">
        <f>STANDARDIZE(RawData!C239,ZScoreCalcs!$E$1,ZScoreCalcs!$E$2)</f>
        <v>-0.75908176785911741</v>
      </c>
      <c r="D239">
        <f>STANDARDIZE(RawData!D239,ZScoreCalcs!$H$1,ZScoreCalcs!$H$2)</f>
        <v>-1.0919332908291439</v>
      </c>
      <c r="E239">
        <f>STANDARDIZE(RawData!E239,ZScoreCalcs!$K$1,ZScoreCalcs!$K$2)</f>
        <v>-0.98476502945858713</v>
      </c>
      <c r="F239">
        <f>STANDARDIZE(RawData!F239,ZScoreCalcs!$N$1,ZScoreCalcs!$N$2)</f>
        <v>-0.8452333590123039</v>
      </c>
      <c r="G239">
        <f>STANDARDIZE(RawData!G239,ZScoreCalcs!$Q$1,ZScoreCalcs!$Q$2)</f>
        <v>1.4470515148759497</v>
      </c>
      <c r="H239">
        <f>STANDARDIZE(RawData!H239,ZScoreCalcs!$T$1,ZScoreCalcs!$T$2)</f>
        <v>6.3476225036754236E-2</v>
      </c>
      <c r="I239">
        <f>STANDARDIZE(RawData!I239,ZScoreCalcs!$W$1,ZScoreCalcs!$W$2)</f>
        <v>-0.58933530617420371</v>
      </c>
      <c r="J239">
        <f>STANDARDIZE(RawData!J239,ZScoreCalcs!$Z$1,ZScoreCalcs!$Z$2)</f>
        <v>-0.40185768040993131</v>
      </c>
      <c r="K239">
        <f t="shared" si="5"/>
        <v>-2.3285353091476901</v>
      </c>
    </row>
    <row r="240" spans="1:11" x14ac:dyDescent="0.3">
      <c r="A240" t="s">
        <v>113</v>
      </c>
      <c r="B240">
        <f>STANDARDIZE(RawData!B240,ZScoreCalcs!$B$1,ZScoreCalcs!$B$2)*2</f>
        <v>1.6417257597284898</v>
      </c>
      <c r="C240">
        <f>STANDARDIZE(RawData!C240,ZScoreCalcs!$E$1,ZScoreCalcs!$E$2)</f>
        <v>-0.5497528123770804</v>
      </c>
      <c r="D240">
        <f>STANDARDIZE(RawData!D240,ZScoreCalcs!$H$1,ZScoreCalcs!$H$2)</f>
        <v>1.5340942831172562</v>
      </c>
      <c r="E240">
        <f>STANDARDIZE(RawData!E240,ZScoreCalcs!$K$1,ZScoreCalcs!$K$2)</f>
        <v>-1.4625499790609902</v>
      </c>
      <c r="F240">
        <f>STANDARDIZE(RawData!F240,ZScoreCalcs!$N$1,ZScoreCalcs!$N$2)</f>
        <v>-0.88805560914649384</v>
      </c>
      <c r="G240">
        <f>STANDARDIZE(RawData!G240,ZScoreCalcs!$Q$1,ZScoreCalcs!$Q$2)</f>
        <v>-0.68004623861995861</v>
      </c>
      <c r="H240">
        <f>STANDARDIZE(RawData!H240,ZScoreCalcs!$T$1,ZScoreCalcs!$T$2)</f>
        <v>-0.11284662228756309</v>
      </c>
      <c r="I240">
        <f>STANDARDIZE(RawData!I240,ZScoreCalcs!$W$1,ZScoreCalcs!$W$2)</f>
        <v>-0.97138907608911629</v>
      </c>
      <c r="J240">
        <f>STANDARDIZE(RawData!J240,ZScoreCalcs!$Z$1,ZScoreCalcs!$Z$2)</f>
        <v>-0.28356936131682797</v>
      </c>
      <c r="K240">
        <f t="shared" si="5"/>
        <v>-1.7723896560522845</v>
      </c>
    </row>
    <row r="241" spans="1:11" x14ac:dyDescent="0.3">
      <c r="A241" t="s">
        <v>114</v>
      </c>
      <c r="B241">
        <f>STANDARDIZE(RawData!B241,ZScoreCalcs!$B$1,ZScoreCalcs!$B$2)*2</f>
        <v>0.87337136354088274</v>
      </c>
      <c r="C241">
        <f>STANDARDIZE(RawData!C241,ZScoreCalcs!$E$1,ZScoreCalcs!$E$2)</f>
        <v>0.47363319220176486</v>
      </c>
      <c r="D241">
        <f>STANDARDIZE(RawData!D241,ZScoreCalcs!$H$1,ZScoreCalcs!$H$2)</f>
        <v>1.4881132555578833</v>
      </c>
      <c r="E241">
        <f>STANDARDIZE(RawData!E241,ZScoreCalcs!$K$1,ZScoreCalcs!$K$2)</f>
        <v>-1.2845516645032322</v>
      </c>
      <c r="F241">
        <f>STANDARDIZE(RawData!F241,ZScoreCalcs!$N$1,ZScoreCalcs!$N$2)</f>
        <v>-1.2948669854212997</v>
      </c>
      <c r="G241">
        <f>STANDARDIZE(RawData!G241,ZScoreCalcs!$Q$1,ZScoreCalcs!$Q$2)</f>
        <v>-0.90564751550588829</v>
      </c>
      <c r="H241">
        <f>STANDARDIZE(RawData!H241,ZScoreCalcs!$T$1,ZScoreCalcs!$T$2)</f>
        <v>-0.81813801158483157</v>
      </c>
      <c r="I241">
        <f>STANDARDIZE(RawData!I241,ZScoreCalcs!$W$1,ZScoreCalcs!$W$2)</f>
        <v>-0.36010304422525619</v>
      </c>
      <c r="J241">
        <f>STANDARDIZE(RawData!J241,ZScoreCalcs!$Z$1,ZScoreCalcs!$Z$2)</f>
        <v>-1.4960246320211361</v>
      </c>
      <c r="K241">
        <f t="shared" si="5"/>
        <v>-3.3242140419611133</v>
      </c>
    </row>
    <row r="242" spans="1:11" x14ac:dyDescent="0.3">
      <c r="A242" t="s">
        <v>296</v>
      </c>
      <c r="B242">
        <f>STANDARDIZE(RawData!B242,ZScoreCalcs!$B$1,ZScoreCalcs!$B$2)*2</f>
        <v>5.6743392723687905E-2</v>
      </c>
      <c r="C242">
        <f>STANDARDIZE(RawData!C242,ZScoreCalcs!$E$1,ZScoreCalcs!$E$2)</f>
        <v>-1.4568449527992409</v>
      </c>
      <c r="D242">
        <f>STANDARDIZE(RawData!D242,ZScoreCalcs!$H$1,ZScoreCalcs!$H$2)</f>
        <v>-6.5023675336485454E-2</v>
      </c>
      <c r="E242">
        <f>STANDARDIZE(RawData!E242,ZScoreCalcs!$K$1,ZScoreCalcs!$K$2)</f>
        <v>-0.66624172972365159</v>
      </c>
      <c r="F242">
        <f>STANDARDIZE(RawData!F242,ZScoreCalcs!$N$1,ZScoreCalcs!$N$2)</f>
        <v>0.61072314555015939</v>
      </c>
      <c r="G242">
        <f>STANDARDIZE(RawData!G242,ZScoreCalcs!$Q$1,ZScoreCalcs!$Q$2)</f>
        <v>0.39424555607494483</v>
      </c>
      <c r="H242">
        <f>STANDARDIZE(RawData!H242,ZScoreCalcs!$T$1,ZScoreCalcs!$T$2)</f>
        <v>-0.64181516426051466</v>
      </c>
      <c r="I242">
        <f>STANDARDIZE(RawData!I242,ZScoreCalcs!$W$1,ZScoreCalcs!$W$2)</f>
        <v>-0.66574606015718618</v>
      </c>
      <c r="J242">
        <f>STANDARDIZE(RawData!J242,ZScoreCalcs!$Z$1,ZScoreCalcs!$Z$2)</f>
        <v>0.63316511165472211</v>
      </c>
      <c r="K242">
        <f t="shared" si="5"/>
        <v>-1.8007943762735648</v>
      </c>
    </row>
    <row r="243" spans="1:11" x14ac:dyDescent="0.3">
      <c r="A243" t="s">
        <v>115</v>
      </c>
      <c r="B243">
        <f>STANDARDIZE(RawData!B243,ZScoreCalcs!$B$1,ZScoreCalcs!$B$2)*2</f>
        <v>2.4221485495734938</v>
      </c>
      <c r="C243">
        <f>STANDARDIZE(RawData!C243,ZScoreCalcs!$E$1,ZScoreCalcs!$E$2)</f>
        <v>0.65970337485246444</v>
      </c>
      <c r="D243">
        <f>STANDARDIZE(RawData!D243,ZScoreCalcs!$H$1,ZScoreCalcs!$H$2)</f>
        <v>-0.25405678863612918</v>
      </c>
      <c r="E243">
        <f>STANDARDIZE(RawData!E243,ZScoreCalcs!$K$1,ZScoreCalcs!$K$2)</f>
        <v>0.55164147514521922</v>
      </c>
      <c r="F243">
        <f>STANDARDIZE(RawData!F243,ZScoreCalcs!$N$1,ZScoreCalcs!$N$2)</f>
        <v>-0.22431073206654747</v>
      </c>
      <c r="G243">
        <f>STANDARDIZE(RawData!G243,ZScoreCalcs!$Q$1,ZScoreCalcs!$Q$2)</f>
        <v>-0.71227499246080561</v>
      </c>
      <c r="H243">
        <f>STANDARDIZE(RawData!H243,ZScoreCalcs!$T$1,ZScoreCalcs!$T$2)</f>
        <v>0.23979907236107117</v>
      </c>
      <c r="I243">
        <f>STANDARDIZE(RawData!I243,ZScoreCalcs!$W$1,ZScoreCalcs!$W$2)</f>
        <v>0.25118298763860408</v>
      </c>
      <c r="J243">
        <f>STANDARDIZE(RawData!J243,ZScoreCalcs!$Z$1,ZScoreCalcs!$Z$2)</f>
        <v>-0.54971807927631033</v>
      </c>
      <c r="K243">
        <f t="shared" si="5"/>
        <v>2.3841148671310606</v>
      </c>
    </row>
    <row r="244" spans="1:11" x14ac:dyDescent="0.3">
      <c r="A244" t="s">
        <v>297</v>
      </c>
      <c r="B244">
        <f>STANDARDIZE(RawData!B244,ZScoreCalcs!$B$1,ZScoreCalcs!$B$2)*2</f>
        <v>-2.690827563277022</v>
      </c>
      <c r="C244">
        <f>STANDARDIZE(RawData!C244,ZScoreCalcs!$E$1,ZScoreCalcs!$E$2)</f>
        <v>-1.5266212712932532</v>
      </c>
      <c r="D244">
        <f>STANDARDIZE(RawData!D244,ZScoreCalcs!$H$1,ZScoreCalcs!$H$2)</f>
        <v>-0.6883220489190941</v>
      </c>
      <c r="E244">
        <f>STANDARDIZE(RawData!E244,ZScoreCalcs!$K$1,ZScoreCalcs!$K$2)</f>
        <v>1.0481630894379126</v>
      </c>
      <c r="F244">
        <f>STANDARDIZE(RawData!F244,ZScoreCalcs!$N$1,ZScoreCalcs!$N$2)</f>
        <v>-1.1878113600858244</v>
      </c>
      <c r="G244">
        <f>STANDARDIZE(RawData!G244,ZScoreCalcs!$Q$1,ZScoreCalcs!$Q$2)</f>
        <v>1.2966506636186634</v>
      </c>
      <c r="H244">
        <f>STANDARDIZE(RawData!H244,ZScoreCalcs!$T$1,ZScoreCalcs!$T$2)</f>
        <v>-0.28916946961188045</v>
      </c>
      <c r="I244">
        <f>STANDARDIZE(RawData!I244,ZScoreCalcs!$W$1,ZScoreCalcs!$W$2)</f>
        <v>-0.74215681414016887</v>
      </c>
      <c r="J244">
        <f>STANDARDIZE(RawData!J244,ZScoreCalcs!$Z$1,ZScoreCalcs!$Z$2)</f>
        <v>0.92888590938748028</v>
      </c>
      <c r="K244">
        <f t="shared" si="5"/>
        <v>-3.8512088648831861</v>
      </c>
    </row>
    <row r="245" spans="1:11" x14ac:dyDescent="0.3">
      <c r="A245" t="s">
        <v>116</v>
      </c>
      <c r="B245">
        <f>STANDARDIZE(RawData!B245,ZScoreCalcs!$B$1,ZScoreCalcs!$B$2)*2</f>
        <v>1.9112532180770221</v>
      </c>
      <c r="C245">
        <f>STANDARDIZE(RawData!C245,ZScoreCalcs!$E$1,ZScoreCalcs!$E$2)</f>
        <v>-0.10783612858166883</v>
      </c>
      <c r="D245">
        <f>STANDARDIZE(RawData!D245,ZScoreCalcs!$H$1,ZScoreCalcs!$H$2)</f>
        <v>-0.26938379782258681</v>
      </c>
      <c r="E245">
        <f>STANDARDIZE(RawData!E245,ZScoreCalcs!$K$1,ZScoreCalcs!$K$2)</f>
        <v>0.47669481638405786</v>
      </c>
      <c r="F245">
        <f>STANDARDIZE(RawData!F245,ZScoreCalcs!$N$1,ZScoreCalcs!$N$2)</f>
        <v>-1.0379334846161592</v>
      </c>
      <c r="G245">
        <f>STANDARDIZE(RawData!G245,ZScoreCalcs!$Q$1,ZScoreCalcs!$Q$2)</f>
        <v>1.6833957097088288</v>
      </c>
      <c r="H245">
        <f>STANDARDIZE(RawData!H245,ZScoreCalcs!$T$1,ZScoreCalcs!$T$2)</f>
        <v>1.1214133089826575</v>
      </c>
      <c r="I245">
        <f>STANDARDIZE(RawData!I245,ZScoreCalcs!$W$1,ZScoreCalcs!$W$2)</f>
        <v>-0.66574606015718618</v>
      </c>
      <c r="J245">
        <f>STANDARDIZE(RawData!J245,ZScoreCalcs!$Z$1,ZScoreCalcs!$Z$2)</f>
        <v>1.1358904678004107</v>
      </c>
      <c r="K245">
        <f t="shared" si="5"/>
        <v>4.2477480497753755</v>
      </c>
    </row>
    <row r="246" spans="1:11" x14ac:dyDescent="0.3">
      <c r="A246" t="s">
        <v>298</v>
      </c>
      <c r="B246">
        <f>STANDARDIZE(RawData!B246,ZScoreCalcs!$B$1,ZScoreCalcs!$B$2)*2</f>
        <v>-0.88861411043907457</v>
      </c>
      <c r="C246">
        <f>STANDARDIZE(RawData!C246,ZScoreCalcs!$E$1,ZScoreCalcs!$E$2)</f>
        <v>-0.50323526671440544</v>
      </c>
      <c r="D246">
        <f>STANDARDIZE(RawData!D246,ZScoreCalcs!$H$1,ZScoreCalcs!$H$2)</f>
        <v>0.7013267839863937</v>
      </c>
      <c r="E246">
        <f>STANDARDIZE(RawData!E246,ZScoreCalcs!$K$1,ZScoreCalcs!$K$2)</f>
        <v>-0.80676671490082885</v>
      </c>
      <c r="F246">
        <f>STANDARDIZE(RawData!F246,ZScoreCalcs!$N$1,ZScoreCalcs!$N$2)</f>
        <v>-0.99511123448196903</v>
      </c>
      <c r="G246">
        <f>STANDARDIZE(RawData!G246,ZScoreCalcs!$Q$1,ZScoreCalcs!$Q$2)</f>
        <v>-0.38998745405233465</v>
      </c>
      <c r="H246">
        <f>STANDARDIZE(RawData!H246,ZScoreCalcs!$T$1,ZScoreCalcs!$T$2)</f>
        <v>0.41612191968538853</v>
      </c>
      <c r="I246">
        <f>STANDARDIZE(RawData!I246,ZScoreCalcs!$W$1,ZScoreCalcs!$W$2)</f>
        <v>-5.4460028293325975E-2</v>
      </c>
      <c r="J246">
        <f>STANDARDIZE(RawData!J246,ZScoreCalcs!$Z$1,ZScoreCalcs!$Z$2)</f>
        <v>0.24872807460213689</v>
      </c>
      <c r="K246">
        <f t="shared" si="5"/>
        <v>-2.2719980306080192</v>
      </c>
    </row>
    <row r="247" spans="1:11" x14ac:dyDescent="0.3">
      <c r="A247" t="s">
        <v>181</v>
      </c>
      <c r="B247">
        <f>STANDARDIZE(RawData!B247,ZScoreCalcs!$B$1,ZScoreCalcs!$B$2)*2</f>
        <v>-2.8235798935083887</v>
      </c>
      <c r="C247">
        <f>STANDARDIZE(RawData!C247,ZScoreCalcs!$E$1,ZScoreCalcs!$E$2)</f>
        <v>0.14801037256304053</v>
      </c>
      <c r="D247">
        <f>STANDARDIZE(RawData!D247,ZScoreCalcs!$H$1,ZScoreCalcs!$H$2)</f>
        <v>1.5545302953658664</v>
      </c>
      <c r="E247">
        <f>STANDARDIZE(RawData!E247,ZScoreCalcs!$K$1,ZScoreCalcs!$K$2)</f>
        <v>-1.1440266793260547</v>
      </c>
      <c r="F247">
        <f>STANDARDIZE(RawData!F247,ZScoreCalcs!$N$1,ZScoreCalcs!$N$2)</f>
        <v>-0.8452333590123039</v>
      </c>
      <c r="G247">
        <f>STANDARDIZE(RawData!G247,ZScoreCalcs!$Q$1,ZScoreCalcs!$Q$2)</f>
        <v>1.2107073200430711</v>
      </c>
      <c r="H247">
        <f>STANDARDIZE(RawData!H247,ZScoreCalcs!$T$1,ZScoreCalcs!$T$2)</f>
        <v>-0.99446085890914893</v>
      </c>
      <c r="I247">
        <f>STANDARDIZE(RawData!I247,ZScoreCalcs!$W$1,ZScoreCalcs!$W$2)</f>
        <v>-0.97138907608911629</v>
      </c>
      <c r="J247">
        <f>STANDARDIZE(RawData!J247,ZScoreCalcs!$Z$1,ZScoreCalcs!$Z$2)</f>
        <v>2.2892015789581679</v>
      </c>
      <c r="K247">
        <f t="shared" si="5"/>
        <v>-1.5762402999148661</v>
      </c>
    </row>
    <row r="248" spans="1:11" x14ac:dyDescent="0.3">
      <c r="A248" t="s">
        <v>299</v>
      </c>
      <c r="B248">
        <f>STANDARDIZE(RawData!B248,ZScoreCalcs!$B$1,ZScoreCalcs!$B$2)*2</f>
        <v>-1.9425871565184099</v>
      </c>
      <c r="C248">
        <f>STANDARDIZE(RawData!C248,ZScoreCalcs!$E$1,ZScoreCalcs!$E$2)</f>
        <v>-1.0381870418351669</v>
      </c>
      <c r="D248">
        <f>STANDARDIZE(RawData!D248,ZScoreCalcs!$H$1,ZScoreCalcs!$H$2)</f>
        <v>0.63490974417841106</v>
      </c>
      <c r="E248">
        <f>STANDARDIZE(RawData!E248,ZScoreCalcs!$K$1,ZScoreCalcs!$K$2)</f>
        <v>-0.47887508282074825</v>
      </c>
      <c r="F248">
        <f>STANDARDIZE(RawData!F248,ZScoreCalcs!$N$1,ZScoreCalcs!$N$2)</f>
        <v>-0.60971098327425821</v>
      </c>
      <c r="G248">
        <f>STANDARDIZE(RawData!G248,ZScoreCalcs!$Q$1,ZScoreCalcs!$Q$2)</f>
        <v>-1.152734628285716</v>
      </c>
      <c r="H248">
        <f>STANDARDIZE(RawData!H248,ZScoreCalcs!$T$1,ZScoreCalcs!$T$2)</f>
        <v>-0.81813801158483157</v>
      </c>
      <c r="I248">
        <f>STANDARDIZE(RawData!I248,ZScoreCalcs!$W$1,ZScoreCalcs!$W$2)</f>
        <v>-0.58933530617420371</v>
      </c>
      <c r="J248">
        <f>STANDARDIZE(RawData!J248,ZScoreCalcs!$Z$1,ZScoreCalcs!$Z$2)</f>
        <v>-0.13570896245044889</v>
      </c>
      <c r="K248">
        <f t="shared" si="5"/>
        <v>-6.1303674287653722</v>
      </c>
    </row>
    <row r="249" spans="1:11" x14ac:dyDescent="0.3">
      <c r="A249" t="s">
        <v>117</v>
      </c>
      <c r="B249">
        <f>STANDARDIZE(RawData!B249,ZScoreCalcs!$B$1,ZScoreCalcs!$B$2)*2</f>
        <v>2.6956988058078251</v>
      </c>
      <c r="C249">
        <f>STANDARDIZE(RawData!C249,ZScoreCalcs!$E$1,ZScoreCalcs!$E$2)</f>
        <v>0.93880864882851389</v>
      </c>
      <c r="D249">
        <f>STANDARDIZE(RawData!D249,ZScoreCalcs!$H$1,ZScoreCalcs!$H$2)</f>
        <v>0.52251167681105537</v>
      </c>
      <c r="E249">
        <f>STANDARDIZE(RawData!E249,ZScoreCalcs!$K$1,ZScoreCalcs!$K$2)</f>
        <v>-1.5656016348575867</v>
      </c>
      <c r="F249">
        <f>STANDARDIZE(RawData!F249,ZScoreCalcs!$N$1,ZScoreCalcs!$N$2)</f>
        <v>-0.8238222339452087</v>
      </c>
      <c r="G249">
        <f>STANDARDIZE(RawData!G249,ZScoreCalcs!$Q$1,ZScoreCalcs!$Q$2)</f>
        <v>-0.40073037199928385</v>
      </c>
      <c r="H249">
        <f>STANDARDIZE(RawData!H249,ZScoreCalcs!$T$1,ZScoreCalcs!$T$2)</f>
        <v>-0.81813801158483157</v>
      </c>
      <c r="I249">
        <f>STANDARDIZE(RawData!I249,ZScoreCalcs!$W$1,ZScoreCalcs!$W$2)</f>
        <v>-0.4365137982082386</v>
      </c>
      <c r="J249">
        <f>STANDARDIZE(RawData!J249,ZScoreCalcs!$Z$1,ZScoreCalcs!$Z$2)</f>
        <v>-0.90458303655561989</v>
      </c>
      <c r="K249">
        <f t="shared" si="5"/>
        <v>-0.79236995570337543</v>
      </c>
    </row>
    <row r="250" spans="1:11" x14ac:dyDescent="0.3">
      <c r="A250" t="s">
        <v>300</v>
      </c>
      <c r="B250">
        <f>STANDARDIZE(RawData!B250,ZScoreCalcs!$B$1,ZScoreCalcs!$B$2)*2</f>
        <v>-3.0729933624279258</v>
      </c>
      <c r="C250">
        <f>STANDARDIZE(RawData!C250,ZScoreCalcs!$E$1,ZScoreCalcs!$E$2)</f>
        <v>0.2643042367197278</v>
      </c>
      <c r="D250">
        <f>STANDARDIZE(RawData!D250,ZScoreCalcs!$H$1,ZScoreCalcs!$H$2)</f>
        <v>-1.7356676766603625</v>
      </c>
      <c r="E250">
        <f>STANDARDIZE(RawData!E250,ZScoreCalcs!$K$1,ZScoreCalcs!$K$2)</f>
        <v>0.80458644846413874</v>
      </c>
      <c r="F250">
        <f>STANDARDIZE(RawData!F250,ZScoreCalcs!$N$1,ZScoreCalcs!$N$2)</f>
        <v>1.7883350242403866</v>
      </c>
      <c r="G250">
        <f>STANDARDIZE(RawData!G250,ZScoreCalcs!$Q$1,ZScoreCalcs!$Q$2)</f>
        <v>-1.1419917103387671</v>
      </c>
      <c r="H250">
        <f>STANDARDIZE(RawData!H250,ZScoreCalcs!$T$1,ZScoreCalcs!$T$2)</f>
        <v>-1.5234294008821005</v>
      </c>
      <c r="I250">
        <f>STANDARDIZE(RawData!I250,ZScoreCalcs!$W$1,ZScoreCalcs!$W$2)</f>
        <v>-0.2836922902422736</v>
      </c>
      <c r="J250">
        <f>STANDARDIZE(RawData!J250,ZScoreCalcs!$Z$1,ZScoreCalcs!$Z$2)</f>
        <v>-0.22442520177027603</v>
      </c>
      <c r="K250">
        <f t="shared" si="5"/>
        <v>-5.1249739328974515</v>
      </c>
    </row>
    <row r="251" spans="1:11" x14ac:dyDescent="0.3">
      <c r="A251" t="s">
        <v>301</v>
      </c>
      <c r="B251">
        <f>STANDARDIZE(RawData!B251,ZScoreCalcs!$B$1,ZScoreCalcs!$B$2)*2</f>
        <v>-2.7350783400208107</v>
      </c>
      <c r="C251">
        <f>STANDARDIZE(RawData!C251,ZScoreCalcs!$E$1,ZScoreCalcs!$E$2)</f>
        <v>-0.89863440484714219</v>
      </c>
      <c r="D251">
        <f>STANDARDIZE(RawData!D251,ZScoreCalcs!$H$1,ZScoreCalcs!$H$2)</f>
        <v>-0.39710887437639986</v>
      </c>
      <c r="E251">
        <f>STANDARDIZE(RawData!E251,ZScoreCalcs!$K$1,ZScoreCalcs!$K$2)</f>
        <v>1.1980564069602353</v>
      </c>
      <c r="F251">
        <f>STANDARDIZE(RawData!F251,ZScoreCalcs!$N$1,ZScoreCalcs!$N$2)</f>
        <v>-0.71676660860973351</v>
      </c>
      <c r="G251">
        <f>STANDARDIZE(RawData!G251,ZScoreCalcs!$Q$1,ZScoreCalcs!$Q$2)</f>
        <v>-0.76598958219555091</v>
      </c>
      <c r="H251">
        <f>STANDARDIZE(RawData!H251,ZScoreCalcs!$T$1,ZScoreCalcs!$T$2)</f>
        <v>0.76876761433402274</v>
      </c>
      <c r="I251">
        <f>STANDARDIZE(RawData!I251,ZScoreCalcs!$W$1,ZScoreCalcs!$W$2)</f>
        <v>9.8361479672639043E-2</v>
      </c>
      <c r="J251">
        <f>STANDARDIZE(RawData!J251,ZScoreCalcs!$Z$1,ZScoreCalcs!$Z$2)</f>
        <v>1.1063183880271357</v>
      </c>
      <c r="K251">
        <f t="shared" si="5"/>
        <v>-2.3420739210556047</v>
      </c>
    </row>
    <row r="252" spans="1:11" x14ac:dyDescent="0.3">
      <c r="A252" t="s">
        <v>302</v>
      </c>
      <c r="B252">
        <f>STANDARDIZE(RawData!B252,ZScoreCalcs!$B$1,ZScoreCalcs!$B$2)*2</f>
        <v>-0.31737681065561812</v>
      </c>
      <c r="C252">
        <f>STANDARDIZE(RawData!C252,ZScoreCalcs!$E$1,ZScoreCalcs!$E$2)</f>
        <v>2.4506288828654483</v>
      </c>
      <c r="D252">
        <f>STANDARDIZE(RawData!D252,ZScoreCalcs!$H$1,ZScoreCalcs!$H$2)</f>
        <v>2.2135916903835424</v>
      </c>
      <c r="E252">
        <f>STANDARDIZE(RawData!E252,ZScoreCalcs!$K$1,ZScoreCalcs!$K$2)</f>
        <v>0.29869650182629964</v>
      </c>
      <c r="F252">
        <f>STANDARDIZE(RawData!F252,ZScoreCalcs!$N$1,ZScoreCalcs!$N$2)</f>
        <v>-0.52406648300587821</v>
      </c>
      <c r="G252">
        <f>STANDARDIZE(RawData!G252,ZScoreCalcs!$Q$1,ZScoreCalcs!$Q$2)</f>
        <v>-0.79821833603639802</v>
      </c>
      <c r="H252">
        <f>STANDARDIZE(RawData!H252,ZScoreCalcs!$T$1,ZScoreCalcs!$T$2)</f>
        <v>-1.1707837062334661</v>
      </c>
      <c r="I252">
        <f>STANDARDIZE(RawData!I252,ZScoreCalcs!$W$1,ZScoreCalcs!$W$2)</f>
        <v>-0.4365137982082386</v>
      </c>
      <c r="J252">
        <f>STANDARDIZE(RawData!J252,ZScoreCalcs!$Z$1,ZScoreCalcs!$Z$2)</f>
        <v>-0.78629471746251656</v>
      </c>
      <c r="K252">
        <f t="shared" si="5"/>
        <v>0.92966322347317476</v>
      </c>
    </row>
    <row r="253" spans="1:11" x14ac:dyDescent="0.3">
      <c r="A253" t="s">
        <v>118</v>
      </c>
      <c r="B253">
        <f>STANDARDIZE(RawData!B253,ZScoreCalcs!$B$1,ZScoreCalcs!$B$2)*2</f>
        <v>4.3530915347570085</v>
      </c>
      <c r="C253">
        <f>STANDARDIZE(RawData!C253,ZScoreCalcs!$E$1,ZScoreCalcs!$E$2)</f>
        <v>2.0552297447327113</v>
      </c>
      <c r="D253">
        <f>STANDARDIZE(RawData!D253,ZScoreCalcs!$H$1,ZScoreCalcs!$H$2)</f>
        <v>-0.49417993255729797</v>
      </c>
      <c r="E253">
        <f>STANDARDIZE(RawData!E253,ZScoreCalcs!$K$1,ZScoreCalcs!$K$2)</f>
        <v>0.87016477488015498</v>
      </c>
      <c r="F253">
        <f>STANDARDIZE(RawData!F253,ZScoreCalcs!$N$1,ZScoreCalcs!$N$2)</f>
        <v>2.1309130253139075</v>
      </c>
      <c r="G253">
        <f>STANDARDIZE(RawData!G253,ZScoreCalcs!$Q$1,ZScoreCalcs!$Q$2)</f>
        <v>-0.44370204378707978</v>
      </c>
      <c r="H253">
        <f>STANDARDIZE(RawData!H253,ZScoreCalcs!$T$1,ZScoreCalcs!$T$2)</f>
        <v>-0.81813801158483157</v>
      </c>
      <c r="I253">
        <f>STANDARDIZE(RawData!I253,ZScoreCalcs!$W$1,ZScoreCalcs!$W$2)</f>
        <v>1.3973442973833421</v>
      </c>
      <c r="J253">
        <f>STANDARDIZE(RawData!J253,ZScoreCalcs!$Z$1,ZScoreCalcs!$Z$2)</f>
        <v>-0.60886223882286183</v>
      </c>
      <c r="K253">
        <f t="shared" si="5"/>
        <v>8.4418611503150522</v>
      </c>
    </row>
    <row r="254" spans="1:11" x14ac:dyDescent="0.3">
      <c r="A254" t="s">
        <v>119</v>
      </c>
      <c r="B254">
        <f>STANDARDIZE(RawData!B254,ZScoreCalcs!$B$1,ZScoreCalcs!$B$2)*2</f>
        <v>1.7905692815030523</v>
      </c>
      <c r="C254">
        <f>STANDARDIZE(RawData!C254,ZScoreCalcs!$E$1,ZScoreCalcs!$E$2)</f>
        <v>-0.47997649388306801</v>
      </c>
      <c r="D254">
        <f>STANDARDIZE(RawData!D254,ZScoreCalcs!$H$1,ZScoreCalcs!$H$2)</f>
        <v>1.8559614760328653</v>
      </c>
      <c r="E254">
        <f>STANDARDIZE(RawData!E254,ZScoreCalcs!$K$1,ZScoreCalcs!$K$2)</f>
        <v>-1.0690800205648934</v>
      </c>
      <c r="F254">
        <f>STANDARDIZE(RawData!F254,ZScoreCalcs!$N$1,ZScoreCalcs!$N$2)</f>
        <v>0.26814514447663873</v>
      </c>
      <c r="G254">
        <f>STANDARDIZE(RawData!G254,ZScoreCalcs!$Q$1,ZScoreCalcs!$Q$2)</f>
        <v>-1.1097629564979199</v>
      </c>
      <c r="H254">
        <f>STANDARDIZE(RawData!H254,ZScoreCalcs!$T$1,ZScoreCalcs!$T$2)</f>
        <v>0.23979907236107117</v>
      </c>
      <c r="I254">
        <f>STANDARDIZE(RawData!I254,ZScoreCalcs!$W$1,ZScoreCalcs!$W$2)</f>
        <v>-0.51292455219122124</v>
      </c>
      <c r="J254">
        <f>STANDARDIZE(RawData!J254,ZScoreCalcs!$Z$1,ZScoreCalcs!$Z$2)</f>
        <v>0.337444313921964</v>
      </c>
      <c r="K254">
        <f t="shared" si="5"/>
        <v>1.3201752651584888</v>
      </c>
    </row>
    <row r="255" spans="1:11" x14ac:dyDescent="0.3">
      <c r="A255" t="s">
        <v>120</v>
      </c>
      <c r="B255">
        <f>STANDARDIZE(RawData!B255,ZScoreCalcs!$B$1,ZScoreCalcs!$B$2)*2</f>
        <v>0.7969382037107019</v>
      </c>
      <c r="C255">
        <f>STANDARDIZE(RawData!C255,ZScoreCalcs!$E$1,ZScoreCalcs!$E$2)</f>
        <v>-0.87537563201580471</v>
      </c>
      <c r="D255">
        <f>STANDARDIZE(RawData!D255,ZScoreCalcs!$H$1,ZScoreCalcs!$H$2)</f>
        <v>-0.56570597542743328</v>
      </c>
      <c r="E255">
        <f>STANDARDIZE(RawData!E255,ZScoreCalcs!$K$1,ZScoreCalcs!$K$2)</f>
        <v>-0.61003173565278057</v>
      </c>
      <c r="F255">
        <f>STANDARDIZE(RawData!F255,ZScoreCalcs!$N$1,ZScoreCalcs!$N$2)</f>
        <v>-0.75958885874392368</v>
      </c>
      <c r="G255">
        <f>STANDARDIZE(RawData!G255,ZScoreCalcs!$Q$1,ZScoreCalcs!$Q$2)</f>
        <v>-0.27181535663589529</v>
      </c>
      <c r="H255">
        <f>STANDARDIZE(RawData!H255,ZScoreCalcs!$T$1,ZScoreCalcs!$T$2)</f>
        <v>-0.81813801158483157</v>
      </c>
      <c r="I255">
        <f>STANDARDIZE(RawData!I255,ZScoreCalcs!$W$1,ZScoreCalcs!$W$2)</f>
        <v>-0.36010304422525619</v>
      </c>
      <c r="J255">
        <f>STANDARDIZE(RawData!J255,ZScoreCalcs!$Z$1,ZScoreCalcs!$Z$2)</f>
        <v>0.337444313921964</v>
      </c>
      <c r="K255">
        <f t="shared" si="5"/>
        <v>-3.1263760966532597</v>
      </c>
    </row>
    <row r="256" spans="1:11" x14ac:dyDescent="0.3">
      <c r="A256" t="s">
        <v>121</v>
      </c>
      <c r="B256">
        <f>STANDARDIZE(RawData!B256,ZScoreCalcs!$B$1,ZScoreCalcs!$B$2)*2</f>
        <v>4.2422232250205304E-4</v>
      </c>
      <c r="C256">
        <f>STANDARDIZE(RawData!C256,ZScoreCalcs!$E$1,ZScoreCalcs!$E$2)</f>
        <v>0.21778669105705289</v>
      </c>
      <c r="D256">
        <f>STANDARDIZE(RawData!D256,ZScoreCalcs!$H$1,ZScoreCalcs!$H$2)</f>
        <v>-0.4788529233708404</v>
      </c>
      <c r="E256">
        <f>STANDARDIZE(RawData!E256,ZScoreCalcs!$K$1,ZScoreCalcs!$K$2)</f>
        <v>0.67342979563210636</v>
      </c>
      <c r="F256">
        <f>STANDARDIZE(RawData!F256,ZScoreCalcs!$N$1,ZScoreCalcs!$N$2)</f>
        <v>0.58931202048306441</v>
      </c>
      <c r="G256">
        <f>STANDARDIZE(RawData!G256,ZScoreCalcs!$Q$1,ZScoreCalcs!$Q$2)</f>
        <v>-0.8519329257711431</v>
      </c>
      <c r="H256">
        <f>STANDARDIZE(RawData!H256,ZScoreCalcs!$T$1,ZScoreCalcs!$T$2)</f>
        <v>-0.99446085890914893</v>
      </c>
      <c r="I256">
        <f>STANDARDIZE(RawData!I256,ZScoreCalcs!$W$1,ZScoreCalcs!$W$2)</f>
        <v>3.0783808850089578</v>
      </c>
      <c r="J256">
        <f>STANDARDIZE(RawData!J256,ZScoreCalcs!$Z$1,ZScoreCalcs!$Z$2)</f>
        <v>-0.28356936131682797</v>
      </c>
      <c r="K256">
        <f t="shared" si="5"/>
        <v>1.9505175451357228</v>
      </c>
    </row>
    <row r="257" spans="1:11" x14ac:dyDescent="0.3">
      <c r="A257" t="s">
        <v>303</v>
      </c>
      <c r="B257">
        <f>STANDARDIZE(RawData!B257,ZScoreCalcs!$B$1,ZScoreCalcs!$B$2)*2</f>
        <v>-0.7156338013497181</v>
      </c>
      <c r="C257">
        <f>STANDARDIZE(RawData!C257,ZScoreCalcs!$E$1,ZScoreCalcs!$E$2)</f>
        <v>-2.1546081377393631</v>
      </c>
      <c r="D257">
        <f>STANDARDIZE(RawData!D257,ZScoreCalcs!$H$1,ZScoreCalcs!$H$2)</f>
        <v>-0.38178186518994223</v>
      </c>
      <c r="E257">
        <f>STANDARDIZE(RawData!E257,ZScoreCalcs!$K$1,ZScoreCalcs!$K$2)</f>
        <v>-0.62876840034307091</v>
      </c>
      <c r="F257">
        <f>STANDARDIZE(RawData!F257,ZScoreCalcs!$N$1,ZScoreCalcs!$N$2)</f>
        <v>-1.2734558603542048</v>
      </c>
      <c r="G257">
        <f>STANDARDIZE(RawData!G257,ZScoreCalcs!$Q$1,ZScoreCalcs!$Q$2)</f>
        <v>1.4040798430881538</v>
      </c>
      <c r="H257">
        <f>STANDARDIZE(RawData!H257,ZScoreCalcs!$T$1,ZScoreCalcs!$T$2)</f>
        <v>0.76876761433402274</v>
      </c>
      <c r="I257">
        <f>STANDARDIZE(RawData!I257,ZScoreCalcs!$W$1,ZScoreCalcs!$W$2)</f>
        <v>-1.047799830072099</v>
      </c>
      <c r="J257">
        <f>STANDARDIZE(RawData!J257,ZScoreCalcs!$Z$1,ZScoreCalcs!$Z$2)</f>
        <v>1.4907554250797213</v>
      </c>
      <c r="K257">
        <f t="shared" si="5"/>
        <v>-2.5384450125464997</v>
      </c>
    </row>
    <row r="258" spans="1:11" x14ac:dyDescent="0.3">
      <c r="A258" t="s">
        <v>304</v>
      </c>
      <c r="B258">
        <f>STANDARDIZE(RawData!B258,ZScoreCalcs!$B$1,ZScoreCalcs!$B$2)*2</f>
        <v>-0.43806074722958777</v>
      </c>
      <c r="C258">
        <f>STANDARDIZE(RawData!C258,ZScoreCalcs!$E$1,ZScoreCalcs!$E$2)</f>
        <v>1.6365718337686375</v>
      </c>
      <c r="D258">
        <f>STANDARDIZE(RawData!D258,ZScoreCalcs!$H$1,ZScoreCalcs!$H$2)</f>
        <v>-1.1838953459478894</v>
      </c>
      <c r="E258">
        <f>STANDARDIZE(RawData!E258,ZScoreCalcs!$K$1,ZScoreCalcs!$K$2)</f>
        <v>0.53290481045492888</v>
      </c>
      <c r="F258">
        <f>STANDARDIZE(RawData!F258,ZScoreCalcs!$N$1,ZScoreCalcs!$N$2)</f>
        <v>2.430668776253238</v>
      </c>
      <c r="G258">
        <f>STANDARDIZE(RawData!G258,ZScoreCalcs!$Q$1,ZScoreCalcs!$Q$2)</f>
        <v>-0.79821833603639802</v>
      </c>
      <c r="H258">
        <f>STANDARDIZE(RawData!H258,ZScoreCalcs!$T$1,ZScoreCalcs!$T$2)</f>
        <v>-1.3471065535577833</v>
      </c>
      <c r="I258">
        <f>STANDARDIZE(RawData!I258,ZScoreCalcs!$W$1,ZScoreCalcs!$W$2)</f>
        <v>1.1681120354343946</v>
      </c>
      <c r="J258">
        <f>STANDARDIZE(RawData!J258,ZScoreCalcs!$Z$1,ZScoreCalcs!$Z$2)</f>
        <v>0.10086767573575782</v>
      </c>
      <c r="K258">
        <f t="shared" si="5"/>
        <v>2.1018441488752981</v>
      </c>
    </row>
    <row r="259" spans="1:11" x14ac:dyDescent="0.3">
      <c r="A259" t="s">
        <v>122</v>
      </c>
      <c r="B259">
        <f>STANDARDIZE(RawData!B259,ZScoreCalcs!$B$1,ZScoreCalcs!$B$2)*2</f>
        <v>1.0423288747444404</v>
      </c>
      <c r="C259">
        <f>STANDARDIZE(RawData!C259,ZScoreCalcs!$E$1,ZScoreCalcs!$E$2)</f>
        <v>-0.71256422219644255</v>
      </c>
      <c r="D259">
        <f>STANDARDIZE(RawData!D259,ZScoreCalcs!$H$1,ZScoreCalcs!$H$2)</f>
        <v>0.88525089422388492</v>
      </c>
      <c r="E259">
        <f>STANDARDIZE(RawData!E259,ZScoreCalcs!$K$1,ZScoreCalcs!$K$2)</f>
        <v>-1.6780216229993288</v>
      </c>
      <c r="F259">
        <f>STANDARDIZE(RawData!F259,ZScoreCalcs!$N$1,ZScoreCalcs!$N$2)</f>
        <v>1.1211643671497951E-2</v>
      </c>
      <c r="G259">
        <f>STANDARDIZE(RawData!G259,ZScoreCalcs!$Q$1,ZScoreCalcs!$Q$2)</f>
        <v>0.30830221249935252</v>
      </c>
      <c r="H259">
        <f>STANDARDIZE(RawData!H259,ZScoreCalcs!$T$1,ZScoreCalcs!$T$2)</f>
        <v>-0.11284662228756309</v>
      </c>
      <c r="I259">
        <f>STANDARDIZE(RawData!I259,ZScoreCalcs!$W$1,ZScoreCalcs!$W$2)</f>
        <v>-0.89497832210613382</v>
      </c>
      <c r="J259">
        <f>STANDARDIZE(RawData!J259,ZScoreCalcs!$Z$1,ZScoreCalcs!$Z$2)</f>
        <v>-0.22442520177027603</v>
      </c>
      <c r="K259">
        <f t="shared" si="5"/>
        <v>-1.3757423662205688</v>
      </c>
    </row>
    <row r="260" spans="1:11" x14ac:dyDescent="0.3">
      <c r="A260" t="s">
        <v>305</v>
      </c>
      <c r="B260">
        <f>STANDARDIZE(RawData!B260,ZScoreCalcs!$B$1,ZScoreCalcs!$B$2)*2</f>
        <v>-1.2707799095899786</v>
      </c>
      <c r="C260">
        <f>STANDARDIZE(RawData!C260,ZScoreCalcs!$E$1,ZScoreCalcs!$E$2)</f>
        <v>-3.8059810087656479E-2</v>
      </c>
      <c r="D260">
        <f>STANDARDIZE(RawData!D260,ZScoreCalcs!$H$1,ZScoreCalcs!$H$2)</f>
        <v>0.71154479011069882</v>
      </c>
      <c r="E260">
        <f>STANDARDIZE(RawData!E260,ZScoreCalcs!$K$1,ZScoreCalcs!$K$2)</f>
        <v>-0.61003173565278057</v>
      </c>
      <c r="F260">
        <f>STANDARDIZE(RawData!F260,ZScoreCalcs!$N$1,ZScoreCalcs!$N$2)</f>
        <v>-0.69535548354263854</v>
      </c>
      <c r="G260">
        <f>STANDARDIZE(RawData!G260,ZScoreCalcs!$Q$1,ZScoreCalcs!$Q$2)</f>
        <v>0.84544810984680419</v>
      </c>
      <c r="H260">
        <f>STANDARDIZE(RawData!H260,ZScoreCalcs!$T$1,ZScoreCalcs!$T$2)</f>
        <v>1.1214133089826575</v>
      </c>
      <c r="I260">
        <f>STANDARDIZE(RawData!I260,ZScoreCalcs!$W$1,ZScoreCalcs!$W$2)</f>
        <v>-0.51292455219122124</v>
      </c>
      <c r="J260">
        <f>STANDARDIZE(RawData!J260,ZScoreCalcs!$Z$1,ZScoreCalcs!$Z$2)</f>
        <v>-0.40185768040993131</v>
      </c>
      <c r="K260">
        <f t="shared" si="5"/>
        <v>-0.8506029625340461</v>
      </c>
    </row>
    <row r="261" spans="1:11" x14ac:dyDescent="0.3">
      <c r="A261" t="s">
        <v>123</v>
      </c>
      <c r="B261">
        <f>STANDARDIZE(RawData!B261,ZScoreCalcs!$B$1,ZScoreCalcs!$B$2)*2</f>
        <v>-0.6150638542047433</v>
      </c>
      <c r="C261">
        <f>STANDARDIZE(RawData!C261,ZScoreCalcs!$E$1,ZScoreCalcs!$E$2)</f>
        <v>-0.57301158520841788</v>
      </c>
      <c r="D261">
        <f>STANDARDIZE(RawData!D261,ZScoreCalcs!$H$1,ZScoreCalcs!$H$2)</f>
        <v>-0.49417993255729797</v>
      </c>
      <c r="E261">
        <f>STANDARDIZE(RawData!E261,ZScoreCalcs!$K$1,ZScoreCalcs!$K$2)</f>
        <v>-1.2939199968483774</v>
      </c>
      <c r="F261">
        <f>STANDARDIZE(RawData!F261,ZScoreCalcs!$N$1,ZScoreCalcs!$N$2)</f>
        <v>1.5099903983681515</v>
      </c>
      <c r="G261">
        <f>STANDARDIZE(RawData!G261,ZScoreCalcs!$Q$1,ZScoreCalcs!$Q$2)</f>
        <v>0.53390348938528198</v>
      </c>
      <c r="H261">
        <f>STANDARDIZE(RawData!H261,ZScoreCalcs!$T$1,ZScoreCalcs!$T$2)</f>
        <v>6.3476225036754236E-2</v>
      </c>
      <c r="I261">
        <f>STANDARDIZE(RawData!I261,ZScoreCalcs!$W$1,ZScoreCalcs!$W$2)</f>
        <v>1.0152905274684294</v>
      </c>
      <c r="J261">
        <f>STANDARDIZE(RawData!J261,ZScoreCalcs!$Z$1,ZScoreCalcs!$Z$2)</f>
        <v>-0.46100183995648275</v>
      </c>
      <c r="K261">
        <f t="shared" si="5"/>
        <v>-0.31451656851670201</v>
      </c>
    </row>
    <row r="262" spans="1:11" x14ac:dyDescent="0.3">
      <c r="A262" t="s">
        <v>306</v>
      </c>
      <c r="B262">
        <f>STANDARDIZE(RawData!B262,ZScoreCalcs!$B$1,ZScoreCalcs!$B$2)*2</f>
        <v>-1.2064151434171948</v>
      </c>
      <c r="C262">
        <f>STANDARDIZE(RawData!C262,ZScoreCalcs!$E$1,ZScoreCalcs!$E$2)</f>
        <v>-1.3405510886425538</v>
      </c>
      <c r="D262">
        <f>STANDARDIZE(RawData!D262,ZScoreCalcs!$H$1,ZScoreCalcs!$H$2)</f>
        <v>-0.90290017752950025</v>
      </c>
      <c r="E262">
        <f>STANDARDIZE(RawData!E262,ZScoreCalcs!$K$1,ZScoreCalcs!$K$2)</f>
        <v>0.25185484010057435</v>
      </c>
      <c r="F262">
        <f>STANDARDIZE(RawData!F262,ZScoreCalcs!$N$1,ZScoreCalcs!$N$2)</f>
        <v>-0.18148848193235753</v>
      </c>
      <c r="G262">
        <f>STANDARDIZE(RawData!G262,ZScoreCalcs!$Q$1,ZScoreCalcs!$Q$2)</f>
        <v>0.92064853547544734</v>
      </c>
      <c r="H262">
        <f>STANDARDIZE(RawData!H262,ZScoreCalcs!$T$1,ZScoreCalcs!$T$2)</f>
        <v>0.76876761433402274</v>
      </c>
      <c r="I262">
        <f>STANDARDIZE(RawData!I262,ZScoreCalcs!$W$1,ZScoreCalcs!$W$2)</f>
        <v>0.7096475115364993</v>
      </c>
      <c r="J262">
        <f>STANDARDIZE(RawData!J262,ZScoreCalcs!$Z$1,ZScoreCalcs!$Z$2)</f>
        <v>0.86974174984092889</v>
      </c>
      <c r="K262">
        <f t="shared" si="5"/>
        <v>-0.11069464023413367</v>
      </c>
    </row>
    <row r="263" spans="1:11" x14ac:dyDescent="0.3">
      <c r="A263" t="s">
        <v>124</v>
      </c>
      <c r="B263">
        <f>STANDARDIZE(RawData!B263,ZScoreCalcs!$B$1,ZScoreCalcs!$B$2)*2</f>
        <v>3.6209423195415926</v>
      </c>
      <c r="C263">
        <f>STANDARDIZE(RawData!C263,ZScoreCalcs!$E$1,ZScoreCalcs!$E$2)</f>
        <v>0.33408055521374014</v>
      </c>
      <c r="D263">
        <f>STANDARDIZE(RawData!D263,ZScoreCalcs!$H$1,ZScoreCalcs!$H$2)</f>
        <v>0.51740267374890281</v>
      </c>
      <c r="E263">
        <f>STANDARDIZE(RawData!E263,ZScoreCalcs!$K$1,ZScoreCalcs!$K$2)</f>
        <v>0.54227314280007399</v>
      </c>
      <c r="F263">
        <f>STANDARDIZE(RawData!F263,ZScoreCalcs!$N$1,ZScoreCalcs!$N$2)</f>
        <v>-1.1021668598174443</v>
      </c>
      <c r="G263">
        <f>STANDARDIZE(RawData!G263,ZScoreCalcs!$Q$1,ZScoreCalcs!$Q$2)</f>
        <v>1.3396223354064594</v>
      </c>
      <c r="H263">
        <f>STANDARDIZE(RawData!H263,ZScoreCalcs!$T$1,ZScoreCalcs!$T$2)</f>
        <v>6.3476225036754236E-2</v>
      </c>
      <c r="I263">
        <f>STANDARDIZE(RawData!I263,ZScoreCalcs!$W$1,ZScoreCalcs!$W$2)</f>
        <v>-0.74215681414016887</v>
      </c>
      <c r="J263">
        <f>STANDARDIZE(RawData!J263,ZScoreCalcs!$Z$1,ZScoreCalcs!$Z$2)</f>
        <v>-0.63843431859613753</v>
      </c>
      <c r="K263">
        <f t="shared" si="5"/>
        <v>3.9350392591937715</v>
      </c>
    </row>
    <row r="264" spans="1:11" x14ac:dyDescent="0.3">
      <c r="A264" t="s">
        <v>125</v>
      </c>
      <c r="B264">
        <f>STANDARDIZE(RawData!B264,ZScoreCalcs!$B$1,ZScoreCalcs!$B$2)*2</f>
        <v>-1.7132876770278673</v>
      </c>
      <c r="C264">
        <f>STANDARDIZE(RawData!C264,ZScoreCalcs!$E$1,ZScoreCalcs!$E$2)</f>
        <v>-0.99166949617249189</v>
      </c>
      <c r="D264">
        <f>STANDARDIZE(RawData!D264,ZScoreCalcs!$H$1,ZScoreCalcs!$H$2)</f>
        <v>-0.45841691112223026</v>
      </c>
      <c r="E264">
        <f>STANDARDIZE(RawData!E264,ZScoreCalcs!$K$1,ZScoreCalcs!$K$2)</f>
        <v>1.0387947570927674</v>
      </c>
      <c r="F264">
        <f>STANDARDIZE(RawData!F264,ZScoreCalcs!$N$1,ZScoreCalcs!$N$2)</f>
        <v>-0.86664448407939887</v>
      </c>
      <c r="G264">
        <f>STANDARDIZE(RawData!G264,ZScoreCalcs!$Q$1,ZScoreCalcs!$Q$2)</f>
        <v>3.1766613043347443</v>
      </c>
      <c r="H264">
        <f>STANDARDIZE(RawData!H264,ZScoreCalcs!$T$1,ZScoreCalcs!$T$2)</f>
        <v>0.76876761433402274</v>
      </c>
      <c r="I264">
        <f>STANDARDIZE(RawData!I264,ZScoreCalcs!$W$1,ZScoreCalcs!$W$2)</f>
        <v>0.86246901950246413</v>
      </c>
      <c r="J264">
        <f>STANDARDIZE(RawData!J264,ZScoreCalcs!$Z$1,ZScoreCalcs!$Z$2)</f>
        <v>1.313322946440066</v>
      </c>
      <c r="K264">
        <f t="shared" si="5"/>
        <v>3.1299970733020759</v>
      </c>
    </row>
    <row r="265" spans="1:11" x14ac:dyDescent="0.3">
      <c r="A265" t="s">
        <v>126</v>
      </c>
      <c r="B265">
        <f>STANDARDIZE(RawData!B265,ZScoreCalcs!$B$1,ZScoreCalcs!$B$2)*2</f>
        <v>2.5267412946042676</v>
      </c>
      <c r="C265">
        <f>STANDARDIZE(RawData!C265,ZScoreCalcs!$E$1,ZScoreCalcs!$E$2)</f>
        <v>-0.20087121990701864</v>
      </c>
      <c r="D265">
        <f>STANDARDIZE(RawData!D265,ZScoreCalcs!$H$1,ZScoreCalcs!$H$2)</f>
        <v>0.66045475948917343</v>
      </c>
      <c r="E265">
        <f>STANDARDIZE(RawData!E265,ZScoreCalcs!$K$1,ZScoreCalcs!$K$2)</f>
        <v>-0.61003173565278057</v>
      </c>
      <c r="F265">
        <f>STANDARDIZE(RawData!F265,ZScoreCalcs!$N$1,ZScoreCalcs!$N$2)</f>
        <v>-0.26713298220073739</v>
      </c>
      <c r="G265">
        <f>STANDARDIZE(RawData!G265,ZScoreCalcs!$Q$1,ZScoreCalcs!$Q$2)</f>
        <v>-0.11067158743165982</v>
      </c>
      <c r="H265">
        <f>STANDARDIZE(RawData!H265,ZScoreCalcs!$T$1,ZScoreCalcs!$T$2)</f>
        <v>0.23979907236107117</v>
      </c>
      <c r="I265">
        <f>STANDARDIZE(RawData!I265,ZScoreCalcs!$W$1,ZScoreCalcs!$W$2)</f>
        <v>-0.13087078227630858</v>
      </c>
      <c r="J265">
        <f>STANDARDIZE(RawData!J265,ZScoreCalcs!$Z$1,ZScoreCalcs!$Z$2)</f>
        <v>0.81059759029437739</v>
      </c>
      <c r="K265">
        <f t="shared" si="5"/>
        <v>2.9180144092803846</v>
      </c>
    </row>
    <row r="266" spans="1:11" x14ac:dyDescent="0.3">
      <c r="A266" t="s">
        <v>127</v>
      </c>
      <c r="B266">
        <f>STANDARDIZE(RawData!B266,ZScoreCalcs!$B$1,ZScoreCalcs!$B$2)*2</f>
        <v>1.2314003753769929</v>
      </c>
      <c r="C266">
        <f>STANDARDIZE(RawData!C266,ZScoreCalcs!$E$1,ZScoreCalcs!$E$2)</f>
        <v>-0.38694140255771825</v>
      </c>
      <c r="D266">
        <f>STANDARDIZE(RawData!D266,ZScoreCalcs!$H$1,ZScoreCalcs!$H$2)</f>
        <v>-1.3014024163773974</v>
      </c>
      <c r="E266">
        <f>STANDARDIZE(RawData!E266,ZScoreCalcs!$K$1,ZScoreCalcs!$K$2)</f>
        <v>-9.4773456669796891E-2</v>
      </c>
      <c r="F266">
        <f>STANDARDIZE(RawData!F266,ZScoreCalcs!$N$1,ZScoreCalcs!$N$2)</f>
        <v>-0.37418860753621264</v>
      </c>
      <c r="G266">
        <f>STANDARDIZE(RawData!G266,ZScoreCalcs!$Q$1,ZScoreCalcs!$Q$2)</f>
        <v>-0.83044708987724503</v>
      </c>
      <c r="H266">
        <f>STANDARDIZE(RawData!H266,ZScoreCalcs!$T$1,ZScoreCalcs!$T$2)</f>
        <v>-0.11284662228756309</v>
      </c>
      <c r="I266">
        <f>STANDARDIZE(RawData!I266,ZScoreCalcs!$W$1,ZScoreCalcs!$W$2)</f>
        <v>-0.13087078227630858</v>
      </c>
      <c r="J266">
        <f>STANDARDIZE(RawData!J266,ZScoreCalcs!$Z$1,ZScoreCalcs!$Z$2)</f>
        <v>-1.7326012702073426</v>
      </c>
      <c r="K266">
        <f t="shared" si="5"/>
        <v>-3.7326712724125914</v>
      </c>
    </row>
    <row r="267" spans="1:11" x14ac:dyDescent="0.3">
      <c r="A267" t="s">
        <v>128</v>
      </c>
      <c r="B267">
        <f>STANDARDIZE(RawData!B267,ZScoreCalcs!$B$1,ZScoreCalcs!$B$2)*2</f>
        <v>4.3370003432138127</v>
      </c>
      <c r="C267">
        <f>STANDARDIZE(RawData!C267,ZScoreCalcs!$E$1,ZScoreCalcs!$E$2)</f>
        <v>-0.78234054069045489</v>
      </c>
      <c r="D267">
        <f>STANDARDIZE(RawData!D267,ZScoreCalcs!$H$1,ZScoreCalcs!$H$2)</f>
        <v>-0.74963008566492439</v>
      </c>
      <c r="E267">
        <f>STANDARDIZE(RawData!E267,ZScoreCalcs!$K$1,ZScoreCalcs!$K$2)</f>
        <v>0.80458644846413874</v>
      </c>
      <c r="F267">
        <f>STANDARDIZE(RawData!F267,ZScoreCalcs!$N$1,ZScoreCalcs!$N$2)</f>
        <v>1.1245901471604405</v>
      </c>
      <c r="G267">
        <f>STANDARDIZE(RawData!G267,ZScoreCalcs!$Q$1,ZScoreCalcs!$Q$2)</f>
        <v>3.7460359555230425</v>
      </c>
      <c r="H267">
        <f>STANDARDIZE(RawData!H267,ZScoreCalcs!$T$1,ZScoreCalcs!$T$2)</f>
        <v>1.6503818509556087</v>
      </c>
      <c r="I267">
        <f>STANDARDIZE(RawData!I267,ZScoreCalcs!$W$1,ZScoreCalcs!$W$2)</f>
        <v>-0.81856756812315146</v>
      </c>
      <c r="J267">
        <f>STANDARDIZE(RawData!J267,ZScoreCalcs!$Z$1,ZScoreCalcs!$Z$2)</f>
        <v>1.1358904678004107</v>
      </c>
      <c r="K267">
        <f t="shared" si="5"/>
        <v>10.447947018638924</v>
      </c>
    </row>
    <row r="268" spans="1:11" x14ac:dyDescent="0.3">
      <c r="A268" t="s">
        <v>129</v>
      </c>
      <c r="B268">
        <f>STANDARDIZE(RawData!B268,ZScoreCalcs!$B$1,ZScoreCalcs!$B$2)*2</f>
        <v>-1.8983363797746209</v>
      </c>
      <c r="C268">
        <f>STANDARDIZE(RawData!C268,ZScoreCalcs!$E$1,ZScoreCalcs!$E$2)</f>
        <v>0.35733932804507756</v>
      </c>
      <c r="D268">
        <f>STANDARDIZE(RawData!D268,ZScoreCalcs!$H$1,ZScoreCalcs!$H$2)</f>
        <v>-1.720340667473905</v>
      </c>
      <c r="E268">
        <f>STANDARDIZE(RawData!E268,ZScoreCalcs!$K$1,ZScoreCalcs!$K$2)</f>
        <v>0.60785146921609023</v>
      </c>
      <c r="F268">
        <f>STANDARDIZE(RawData!F268,ZScoreCalcs!$N$1,ZScoreCalcs!$N$2)</f>
        <v>3.2871137789370399</v>
      </c>
      <c r="G268">
        <f>STANDARDIZE(RawData!G268,ZScoreCalcs!$Q$1,ZScoreCalcs!$Q$2)</f>
        <v>-0.86267584371809214</v>
      </c>
      <c r="H268">
        <f>STANDARDIZE(RawData!H268,ZScoreCalcs!$T$1,ZScoreCalcs!$T$2)</f>
        <v>-0.28916946961188045</v>
      </c>
      <c r="I268">
        <f>STANDARDIZE(RawData!I268,ZScoreCalcs!$W$1,ZScoreCalcs!$W$2)</f>
        <v>3.231202392974923</v>
      </c>
      <c r="J268">
        <f>STANDARDIZE(RawData!J268,ZScoreCalcs!$Z$1,ZScoreCalcs!$Z$2)</f>
        <v>-7.6564802903896959E-2</v>
      </c>
      <c r="K268">
        <f t="shared" si="5"/>
        <v>2.6364198056907351</v>
      </c>
    </row>
    <row r="269" spans="1:11" x14ac:dyDescent="0.3">
      <c r="A269" t="s">
        <v>130</v>
      </c>
      <c r="B269">
        <f>STANDARDIZE(RawData!B269,ZScoreCalcs!$B$1,ZScoreCalcs!$B$2)*2</f>
        <v>4.5984822057907468</v>
      </c>
      <c r="C269">
        <f>STANDARDIZE(RawData!C269,ZScoreCalcs!$E$1,ZScoreCalcs!$E$2)</f>
        <v>-1.2242572244858665</v>
      </c>
      <c r="D269">
        <f>STANDARDIZE(RawData!D269,ZScoreCalcs!$H$1,ZScoreCalcs!$H$2)</f>
        <v>-0.40732688050070492</v>
      </c>
      <c r="E269">
        <f>STANDARDIZE(RawData!E269,ZScoreCalcs!$K$1,ZScoreCalcs!$K$2)</f>
        <v>-7.6036791979506552E-2</v>
      </c>
      <c r="F269">
        <f>STANDARDIZE(RawData!F269,ZScoreCalcs!$N$1,ZScoreCalcs!$N$2)</f>
        <v>-0.67394435847554335</v>
      </c>
      <c r="G269">
        <f>STANDARDIZE(RawData!G269,ZScoreCalcs!$Q$1,ZScoreCalcs!$Q$2)</f>
        <v>-0.72301791040775487</v>
      </c>
      <c r="H269">
        <f>STANDARDIZE(RawData!H269,ZScoreCalcs!$T$1,ZScoreCalcs!$T$2)</f>
        <v>-0.11284662228756309</v>
      </c>
      <c r="I269">
        <f>STANDARDIZE(RawData!I269,ZScoreCalcs!$W$1,ZScoreCalcs!$W$2)</f>
        <v>-0.13087078227630858</v>
      </c>
      <c r="J269">
        <f>STANDARDIZE(RawData!J269,ZScoreCalcs!$Z$1,ZScoreCalcs!$Z$2)</f>
        <v>-1.1115875949685503</v>
      </c>
      <c r="K269">
        <f t="shared" si="5"/>
        <v>0.13859404040894807</v>
      </c>
    </row>
    <row r="270" spans="1:11" x14ac:dyDescent="0.3">
      <c r="A270" t="s">
        <v>164</v>
      </c>
      <c r="B270">
        <f>STANDARDIZE(RawData!B270,ZScoreCalcs!$B$1,ZScoreCalcs!$B$2)*2</f>
        <v>3.0295910303291409</v>
      </c>
      <c r="C270">
        <f>STANDARDIZE(RawData!C270,ZScoreCalcs!$E$1,ZScoreCalcs!$E$2)</f>
        <v>0.38059810087641505</v>
      </c>
      <c r="D270">
        <f>STANDARDIZE(RawData!D270,ZScoreCalcs!$H$1,ZScoreCalcs!$H$2)</f>
        <v>0.24151650839266628</v>
      </c>
      <c r="E270">
        <f>STANDARDIZE(RawData!E270,ZScoreCalcs!$K$1,ZScoreCalcs!$K$2)</f>
        <v>1.0950047511636385</v>
      </c>
      <c r="F270">
        <f>STANDARDIZE(RawData!F270,ZScoreCalcs!$N$1,ZScoreCalcs!$N$2)</f>
        <v>-1.2520447352871096</v>
      </c>
      <c r="G270">
        <f>STANDARDIZE(RawData!G270,ZScoreCalcs!$Q$1,ZScoreCalcs!$Q$2)</f>
        <v>1.2214502379900203</v>
      </c>
      <c r="H270">
        <f>STANDARDIZE(RawData!H270,ZScoreCalcs!$T$1,ZScoreCalcs!$T$2)</f>
        <v>6.3476225036754236E-2</v>
      </c>
      <c r="I270">
        <f>STANDARDIZE(RawData!I270,ZScoreCalcs!$W$1,ZScoreCalcs!$W$2)</f>
        <v>-0.81856756812315146</v>
      </c>
      <c r="J270">
        <f>STANDARDIZE(RawData!J270,ZScoreCalcs!$Z$1,ZScoreCalcs!$Z$2)</f>
        <v>0.16001183528230922</v>
      </c>
      <c r="K270">
        <f t="shared" si="5"/>
        <v>4.121036385660684</v>
      </c>
    </row>
    <row r="271" spans="1:11" x14ac:dyDescent="0.3">
      <c r="A271" t="s">
        <v>131</v>
      </c>
      <c r="B271">
        <f>STANDARDIZE(RawData!B271,ZScoreCalcs!$B$1,ZScoreCalcs!$B$2)*2</f>
        <v>0.68429986290833023</v>
      </c>
      <c r="C271">
        <f>STANDARDIZE(RawData!C271,ZScoreCalcs!$E$1,ZScoreCalcs!$E$2)</f>
        <v>1.0551025129852012</v>
      </c>
      <c r="D271">
        <f>STANDARDIZE(RawData!D271,ZScoreCalcs!$H$1,ZScoreCalcs!$H$2)</f>
        <v>1.0334119830263084</v>
      </c>
      <c r="E271">
        <f>STANDARDIZE(RawData!E271,ZScoreCalcs!$K$1,ZScoreCalcs!$K$2)</f>
        <v>-0.30087676826299031</v>
      </c>
      <c r="F271">
        <f>STANDARDIZE(RawData!F271,ZScoreCalcs!$N$1,ZScoreCalcs!$N$2)</f>
        <v>-1.0199481395597019E-2</v>
      </c>
      <c r="G271">
        <f>STANDARDIZE(RawData!G271,ZScoreCalcs!$Q$1,ZScoreCalcs!$Q$2)</f>
        <v>-0.8519329257711431</v>
      </c>
      <c r="H271">
        <f>STANDARDIZE(RawData!H271,ZScoreCalcs!$T$1,ZScoreCalcs!$T$2)</f>
        <v>-0.28916946961188045</v>
      </c>
      <c r="I271">
        <f>STANDARDIZE(RawData!I271,ZScoreCalcs!$W$1,ZScoreCalcs!$W$2)</f>
        <v>-5.4460028293325975E-2</v>
      </c>
      <c r="J271">
        <f>STANDARDIZE(RawData!J271,ZScoreCalcs!$Z$1,ZScoreCalcs!$Z$2)</f>
        <v>-0.8454388770090685</v>
      </c>
      <c r="K271">
        <f t="shared" si="5"/>
        <v>0.4207368085758344</v>
      </c>
    </row>
    <row r="272" spans="1:11" x14ac:dyDescent="0.3">
      <c r="A272" t="s">
        <v>307</v>
      </c>
      <c r="B272">
        <f>STANDARDIZE(RawData!B272,ZScoreCalcs!$B$1,ZScoreCalcs!$B$2)*2</f>
        <v>-0.62713224786214028</v>
      </c>
      <c r="C272">
        <f>STANDARDIZE(RawData!C272,ZScoreCalcs!$E$1,ZScoreCalcs!$E$2)</f>
        <v>-1.4335861799679035</v>
      </c>
      <c r="D272">
        <f>STANDARDIZE(RawData!D272,ZScoreCalcs!$H$1,ZScoreCalcs!$H$2)</f>
        <v>-0.38689086825209479</v>
      </c>
      <c r="E272">
        <f>STANDARDIZE(RawData!E272,ZScoreCalcs!$K$1,ZScoreCalcs!$K$2)</f>
        <v>-0.34771842998871616</v>
      </c>
      <c r="F272">
        <f>STANDARDIZE(RawData!F272,ZScoreCalcs!$N$1,ZScoreCalcs!$N$2)</f>
        <v>0.48225639514758917</v>
      </c>
      <c r="G272">
        <f>STANDARDIZE(RawData!G272,ZScoreCalcs!$Q$1,ZScoreCalcs!$Q$2)</f>
        <v>-0.20735784895420115</v>
      </c>
      <c r="H272">
        <f>STANDARDIZE(RawData!H272,ZScoreCalcs!$T$1,ZScoreCalcs!$T$2)</f>
        <v>6.3476225036754236E-2</v>
      </c>
      <c r="I272">
        <f>STANDARDIZE(RawData!I272,ZScoreCalcs!$W$1,ZScoreCalcs!$W$2)</f>
        <v>2.1950725689656447E-2</v>
      </c>
      <c r="J272">
        <f>STANDARDIZE(RawData!J272,ZScoreCalcs!$Z$1,ZScoreCalcs!$Z$2)</f>
        <v>1.215143641593017E-2</v>
      </c>
      <c r="K272">
        <f t="shared" si="5"/>
        <v>-2.4228507927351259</v>
      </c>
    </row>
    <row r="273" spans="1:11" x14ac:dyDescent="0.3">
      <c r="A273" t="s">
        <v>308</v>
      </c>
      <c r="B273">
        <f>STANDARDIZE(RawData!B273,ZScoreCalcs!$B$1,ZScoreCalcs!$B$2)*2</f>
        <v>-1.6207633256544907</v>
      </c>
      <c r="C273">
        <f>STANDARDIZE(RawData!C273,ZScoreCalcs!$E$1,ZScoreCalcs!$E$2)</f>
        <v>0.38059810087641505</v>
      </c>
      <c r="D273">
        <f>STANDARDIZE(RawData!D273,ZScoreCalcs!$H$1,ZScoreCalcs!$H$2)</f>
        <v>7.2919407341632672E-2</v>
      </c>
      <c r="E273">
        <f>STANDARDIZE(RawData!E273,ZScoreCalcs!$K$1,ZScoreCalcs!$K$2)</f>
        <v>0.19564484602970333</v>
      </c>
      <c r="F273">
        <f>STANDARDIZE(RawData!F273,ZScoreCalcs!$N$1,ZScoreCalcs!$N$2)</f>
        <v>-0.50265535793878302</v>
      </c>
      <c r="G273">
        <f>STANDARDIZE(RawData!G273,ZScoreCalcs!$Q$1,ZScoreCalcs!$Q$2)</f>
        <v>0.5016747355444352</v>
      </c>
      <c r="H273">
        <f>STANDARDIZE(RawData!H273,ZScoreCalcs!$T$1,ZScoreCalcs!$T$2)</f>
        <v>1.6503818509556087</v>
      </c>
      <c r="I273">
        <f>STANDARDIZE(RawData!I273,ZScoreCalcs!$W$1,ZScoreCalcs!$W$2)</f>
        <v>9.8361479672639043E-2</v>
      </c>
      <c r="J273">
        <f>STANDARDIZE(RawData!J273,ZScoreCalcs!$Z$1,ZScoreCalcs!$Z$2)</f>
        <v>0.39658847346851595</v>
      </c>
      <c r="K273">
        <f t="shared" si="5"/>
        <v>1.1727502102956762</v>
      </c>
    </row>
    <row r="274" spans="1:11" x14ac:dyDescent="0.3">
      <c r="A274" t="s">
        <v>309</v>
      </c>
      <c r="B274">
        <f>STANDARDIZE(RawData!B274,ZScoreCalcs!$B$1,ZScoreCalcs!$B$2)*2</f>
        <v>-1.7816752410864503</v>
      </c>
      <c r="C274">
        <f>STANDARDIZE(RawData!C274,ZScoreCalcs!$E$1,ZScoreCalcs!$E$2)</f>
        <v>0.10149282690036822</v>
      </c>
      <c r="D274">
        <f>STANDARDIZE(RawData!D274,ZScoreCalcs!$H$1,ZScoreCalcs!$H$2)</f>
        <v>1.6771463688575272</v>
      </c>
      <c r="E274">
        <f>STANDARDIZE(RawData!E274,ZScoreCalcs!$K$1,ZScoreCalcs!$K$2)</f>
        <v>-1.0971850176003288</v>
      </c>
      <c r="F274">
        <f>STANDARDIZE(RawData!F274,ZScoreCalcs!$N$1,ZScoreCalcs!$N$2)</f>
        <v>-1.0807557347503494</v>
      </c>
      <c r="G274">
        <f>STANDARDIZE(RawData!G274,ZScoreCalcs!$Q$1,ZScoreCalcs!$Q$2)</f>
        <v>-1.2279350539143592</v>
      </c>
      <c r="H274">
        <f>STANDARDIZE(RawData!H274,ZScoreCalcs!$T$1,ZScoreCalcs!$T$2)</f>
        <v>-0.46549231693619736</v>
      </c>
      <c r="I274">
        <f>STANDARDIZE(RawData!I274,ZScoreCalcs!$W$1,ZScoreCalcs!$W$2)</f>
        <v>-0.97138907608911629</v>
      </c>
      <c r="J274">
        <f>STANDARDIZE(RawData!J274,ZScoreCalcs!$Z$1,ZScoreCalcs!$Z$2)</f>
        <v>-1.5847408713409636</v>
      </c>
      <c r="K274">
        <f t="shared" si="5"/>
        <v>-6.4305341159598699</v>
      </c>
    </row>
    <row r="275" spans="1:11" x14ac:dyDescent="0.3">
      <c r="A275" t="s">
        <v>132</v>
      </c>
      <c r="B275">
        <f>STANDARDIZE(RawData!B275,ZScoreCalcs!$B$1,ZScoreCalcs!$B$2)*2</f>
        <v>3.102001392273523</v>
      </c>
      <c r="C275">
        <f>STANDARDIZE(RawData!C275,ZScoreCalcs!$E$1,ZScoreCalcs!$E$2)</f>
        <v>-0.68930544936510507</v>
      </c>
      <c r="D275">
        <f>STANDARDIZE(RawData!D275,ZScoreCalcs!$H$1,ZScoreCalcs!$H$2)</f>
        <v>-0.66788603667048396</v>
      </c>
      <c r="E275">
        <f>STANDARDIZE(RawData!E275,ZScoreCalcs!$K$1,ZScoreCalcs!$K$2)</f>
        <v>-1.3501299909192483</v>
      </c>
      <c r="F275">
        <f>STANDARDIZE(RawData!F275,ZScoreCalcs!$N$1,ZScoreCalcs!$N$2)</f>
        <v>0.2253228943424484</v>
      </c>
      <c r="G275">
        <f>STANDARDIZE(RawData!G275,ZScoreCalcs!$Q$1,ZScoreCalcs!$Q$2)</f>
        <v>-0.69078915656690765</v>
      </c>
      <c r="H275">
        <f>STANDARDIZE(RawData!H275,ZScoreCalcs!$T$1,ZScoreCalcs!$T$2)</f>
        <v>1.826704698279926</v>
      </c>
      <c r="I275">
        <f>STANDARDIZE(RawData!I275,ZScoreCalcs!$W$1,ZScoreCalcs!$W$2)</f>
        <v>-0.36010304422525619</v>
      </c>
      <c r="J275">
        <f>STANDARDIZE(RawData!J275,ZScoreCalcs!$Z$1,ZScoreCalcs!$Z$2)</f>
        <v>-0.63843431859613753</v>
      </c>
      <c r="K275">
        <f t="shared" si="5"/>
        <v>0.75738098855275859</v>
      </c>
    </row>
    <row r="276" spans="1:11" x14ac:dyDescent="0.3">
      <c r="A276" t="s">
        <v>310</v>
      </c>
      <c r="B276">
        <f>STANDARDIZE(RawData!B276,ZScoreCalcs!$B$1,ZScoreCalcs!$B$2)*2</f>
        <v>-2.9241498406533633</v>
      </c>
      <c r="C276">
        <f>STANDARDIZE(RawData!C276,ZScoreCalcs!$E$1,ZScoreCalcs!$E$2)</f>
        <v>0.93880864882851389</v>
      </c>
      <c r="D276">
        <f>STANDARDIZE(RawData!D276,ZScoreCalcs!$H$1,ZScoreCalcs!$H$2)</f>
        <v>-1.30651141943955</v>
      </c>
      <c r="E276">
        <f>STANDARDIZE(RawData!E276,ZScoreCalcs!$K$1,ZScoreCalcs!$K$2)</f>
        <v>-0.1228784537052324</v>
      </c>
      <c r="F276">
        <f>STANDARDIZE(RawData!F276,ZScoreCalcs!$N$1,ZScoreCalcs!$N$2)</f>
        <v>1.1031790220933453</v>
      </c>
      <c r="G276">
        <f>STANDARDIZE(RawData!G276,ZScoreCalcs!$Q$1,ZScoreCalcs!$Q$2)</f>
        <v>-0.8841616796119901</v>
      </c>
      <c r="H276">
        <f>STANDARDIZE(RawData!H276,ZScoreCalcs!$T$1,ZScoreCalcs!$T$2)</f>
        <v>-1.5234294008821005</v>
      </c>
      <c r="I276">
        <f>STANDARDIZE(RawData!I276,ZScoreCalcs!$W$1,ZScoreCalcs!$W$2)</f>
        <v>0.63323675755351672</v>
      </c>
      <c r="J276">
        <f>STANDARDIZE(RawData!J276,ZScoreCalcs!$Z$1,ZScoreCalcs!$Z$2)</f>
        <v>-0.37228560063665506</v>
      </c>
      <c r="K276">
        <f t="shared" si="5"/>
        <v>-4.4581919664535157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workbookViewId="0">
      <selection activeCell="D2" sqref="D2"/>
    </sheetView>
  </sheetViews>
  <sheetFormatPr defaultRowHeight="14.4" x14ac:dyDescent="0.3"/>
  <sheetData>
    <row r="1" spans="1:10" x14ac:dyDescent="0.3">
      <c r="A1" s="1" t="s">
        <v>182</v>
      </c>
      <c r="B1" s="1" t="s">
        <v>0</v>
      </c>
      <c r="C1" s="1" t="s">
        <v>1</v>
      </c>
      <c r="D1" s="1" t="s">
        <v>2</v>
      </c>
      <c r="E1" s="1" t="s">
        <v>156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28.8" x14ac:dyDescent="0.3">
      <c r="A2" s="2" t="s">
        <v>183</v>
      </c>
      <c r="B2" s="3">
        <v>1134</v>
      </c>
      <c r="C2" s="3">
        <v>0.56699999999999995</v>
      </c>
      <c r="D2" s="3">
        <v>0.75900000000000001</v>
      </c>
      <c r="E2" s="3">
        <v>0.158</v>
      </c>
      <c r="F2" s="3">
        <v>5.6</v>
      </c>
      <c r="G2" s="3">
        <v>3.4</v>
      </c>
      <c r="H2" s="3">
        <v>1.7</v>
      </c>
      <c r="I2" s="3">
        <v>0.6</v>
      </c>
      <c r="J2" s="3">
        <v>7.4</v>
      </c>
    </row>
    <row r="3" spans="1:10" ht="28.8" x14ac:dyDescent="0.3">
      <c r="A3" s="2" t="s">
        <v>184</v>
      </c>
      <c r="B3" s="3">
        <v>1359</v>
      </c>
      <c r="C3" s="3">
        <v>0.52500000000000002</v>
      </c>
      <c r="D3" s="3">
        <v>0.8</v>
      </c>
      <c r="E3" s="3">
        <v>0.16400000000000001</v>
      </c>
      <c r="F3" s="3">
        <v>10</v>
      </c>
      <c r="G3" s="3">
        <v>6</v>
      </c>
      <c r="H3" s="3">
        <v>1.2</v>
      </c>
      <c r="I3" s="3">
        <v>1.6</v>
      </c>
      <c r="J3" s="3">
        <v>13.3</v>
      </c>
    </row>
    <row r="4" spans="1:10" ht="28.8" x14ac:dyDescent="0.3">
      <c r="A4" s="2" t="s">
        <v>8</v>
      </c>
      <c r="B4" s="3">
        <v>2487</v>
      </c>
      <c r="C4" s="3">
        <v>0.63</v>
      </c>
      <c r="D4" s="3">
        <v>3.0000000000000001E-3</v>
      </c>
      <c r="E4" s="3">
        <v>0.40200000000000002</v>
      </c>
      <c r="F4" s="3">
        <v>15.3</v>
      </c>
      <c r="G4" s="3">
        <v>5.5</v>
      </c>
      <c r="H4" s="3">
        <v>1.8</v>
      </c>
      <c r="I4" s="3">
        <v>2.8</v>
      </c>
      <c r="J4" s="3">
        <v>13.2</v>
      </c>
    </row>
    <row r="5" spans="1:10" ht="28.8" x14ac:dyDescent="0.3">
      <c r="A5" s="2" t="s">
        <v>185</v>
      </c>
      <c r="B5" s="3">
        <v>1368</v>
      </c>
      <c r="C5" s="3">
        <v>0.56999999999999995</v>
      </c>
      <c r="D5" s="3">
        <v>2.1000000000000001E-2</v>
      </c>
      <c r="E5" s="3">
        <v>0.52600000000000002</v>
      </c>
      <c r="F5" s="3">
        <v>15.6</v>
      </c>
      <c r="G5" s="3">
        <v>11</v>
      </c>
      <c r="H5" s="3">
        <v>1.2</v>
      </c>
      <c r="I5" s="3">
        <v>2.5</v>
      </c>
      <c r="J5" s="3">
        <v>13.6</v>
      </c>
    </row>
    <row r="6" spans="1:10" ht="28.8" x14ac:dyDescent="0.3">
      <c r="A6" s="2" t="s">
        <v>9</v>
      </c>
      <c r="B6" s="3">
        <v>2509</v>
      </c>
      <c r="C6" s="3">
        <v>0.56999999999999995</v>
      </c>
      <c r="D6" s="3">
        <v>6.8000000000000005E-2</v>
      </c>
      <c r="E6" s="3">
        <v>0.29599999999999999</v>
      </c>
      <c r="F6" s="3">
        <v>14</v>
      </c>
      <c r="G6" s="3">
        <v>11.3</v>
      </c>
      <c r="H6" s="3">
        <v>0.9</v>
      </c>
      <c r="I6" s="3">
        <v>3</v>
      </c>
      <c r="J6" s="3">
        <v>6.8</v>
      </c>
    </row>
    <row r="7" spans="1:10" ht="28.8" x14ac:dyDescent="0.3">
      <c r="A7" s="2" t="s">
        <v>186</v>
      </c>
      <c r="B7" s="3">
        <v>1441</v>
      </c>
      <c r="C7" s="3">
        <v>0.63600000000000001</v>
      </c>
      <c r="D7" s="3">
        <v>3.7999999999999999E-2</v>
      </c>
      <c r="E7" s="3">
        <v>0.37</v>
      </c>
      <c r="F7" s="3">
        <v>14.3</v>
      </c>
      <c r="G7" s="3">
        <v>5.4</v>
      </c>
      <c r="H7" s="3">
        <v>0.9</v>
      </c>
      <c r="I7" s="3">
        <v>4.5999999999999996</v>
      </c>
      <c r="J7" s="3">
        <v>15.1</v>
      </c>
    </row>
    <row r="8" spans="1:10" ht="28.8" x14ac:dyDescent="0.3">
      <c r="A8" s="2" t="s">
        <v>10</v>
      </c>
      <c r="B8" s="3">
        <v>2072</v>
      </c>
      <c r="C8" s="3">
        <v>0.52200000000000002</v>
      </c>
      <c r="D8" s="3">
        <v>0.58199999999999996</v>
      </c>
      <c r="E8" s="3">
        <v>0.13700000000000001</v>
      </c>
      <c r="F8" s="3">
        <v>13.8</v>
      </c>
      <c r="G8" s="3">
        <v>5.8</v>
      </c>
      <c r="H8" s="3">
        <v>1.9</v>
      </c>
      <c r="I8" s="3">
        <v>1.6</v>
      </c>
      <c r="J8" s="3">
        <v>11.3</v>
      </c>
    </row>
    <row r="9" spans="1:10" ht="28.8" x14ac:dyDescent="0.3">
      <c r="A9" s="2" t="s">
        <v>11</v>
      </c>
      <c r="B9" s="3">
        <v>1978</v>
      </c>
      <c r="C9" s="3">
        <v>0.58199999999999996</v>
      </c>
      <c r="D9" s="3">
        <v>0.13</v>
      </c>
      <c r="E9" s="3">
        <v>0.33300000000000002</v>
      </c>
      <c r="F9" s="3">
        <v>11.1</v>
      </c>
      <c r="G9" s="3">
        <v>14.7</v>
      </c>
      <c r="H9" s="3">
        <v>2.9</v>
      </c>
      <c r="I9" s="3">
        <v>2.5</v>
      </c>
      <c r="J9" s="3">
        <v>15.8</v>
      </c>
    </row>
    <row r="10" spans="1:10" ht="28.8" x14ac:dyDescent="0.3">
      <c r="A10" s="2" t="s">
        <v>12</v>
      </c>
      <c r="B10" s="3">
        <v>1725</v>
      </c>
      <c r="C10" s="3">
        <v>0.59199999999999997</v>
      </c>
      <c r="D10" s="3">
        <v>0.70599999999999996</v>
      </c>
      <c r="E10" s="3">
        <v>0.19400000000000001</v>
      </c>
      <c r="F10" s="3">
        <v>10.8</v>
      </c>
      <c r="G10" s="3">
        <v>5.0999999999999996</v>
      </c>
      <c r="H10" s="3">
        <v>0.7</v>
      </c>
      <c r="I10" s="3">
        <v>1</v>
      </c>
      <c r="J10" s="3">
        <v>7.5</v>
      </c>
    </row>
    <row r="11" spans="1:10" ht="43.2" x14ac:dyDescent="0.3">
      <c r="A11" s="2" t="s">
        <v>13</v>
      </c>
      <c r="B11" s="3">
        <v>2756</v>
      </c>
      <c r="C11" s="3">
        <v>0.59799999999999998</v>
      </c>
      <c r="D11" s="3">
        <v>0.1</v>
      </c>
      <c r="E11" s="3">
        <v>0.45700000000000002</v>
      </c>
      <c r="F11" s="3">
        <v>16</v>
      </c>
      <c r="G11" s="3">
        <v>23.7</v>
      </c>
      <c r="H11" s="3">
        <v>2</v>
      </c>
      <c r="I11" s="3">
        <v>3.3</v>
      </c>
      <c r="J11" s="3">
        <v>11.7</v>
      </c>
    </row>
    <row r="12" spans="1:10" ht="28.8" x14ac:dyDescent="0.3">
      <c r="A12" s="2" t="s">
        <v>14</v>
      </c>
      <c r="B12" s="3">
        <v>2501</v>
      </c>
      <c r="C12" s="3">
        <v>0.503</v>
      </c>
      <c r="D12" s="3">
        <v>0.40600000000000003</v>
      </c>
      <c r="E12" s="3">
        <v>0.16500000000000001</v>
      </c>
      <c r="F12" s="3">
        <v>10</v>
      </c>
      <c r="G12" s="3">
        <v>6.5</v>
      </c>
      <c r="H12" s="3">
        <v>0.9</v>
      </c>
      <c r="I12" s="3">
        <v>1.8</v>
      </c>
      <c r="J12" s="3">
        <v>7.3</v>
      </c>
    </row>
    <row r="13" spans="1:10" ht="28.8" x14ac:dyDescent="0.3">
      <c r="A13" s="2" t="s">
        <v>187</v>
      </c>
      <c r="B13" s="3">
        <v>1481</v>
      </c>
      <c r="C13" s="3">
        <v>0.58699999999999997</v>
      </c>
      <c r="D13" s="3">
        <v>0.56899999999999995</v>
      </c>
      <c r="E13" s="3">
        <v>0.17899999999999999</v>
      </c>
      <c r="F13" s="3">
        <v>7</v>
      </c>
      <c r="G13" s="3">
        <v>5</v>
      </c>
      <c r="H13" s="3">
        <v>1.7</v>
      </c>
      <c r="I13" s="3">
        <v>0.8</v>
      </c>
      <c r="J13" s="3">
        <v>10.8</v>
      </c>
    </row>
    <row r="14" spans="1:10" ht="28.8" x14ac:dyDescent="0.3">
      <c r="A14" s="2" t="s">
        <v>15</v>
      </c>
      <c r="B14" s="3">
        <v>2269</v>
      </c>
      <c r="C14" s="3">
        <v>0.56699999999999995</v>
      </c>
      <c r="D14" s="3">
        <v>0.71</v>
      </c>
      <c r="E14" s="3">
        <v>0.13700000000000001</v>
      </c>
      <c r="F14" s="3">
        <v>7.3</v>
      </c>
      <c r="G14" s="3">
        <v>6.8</v>
      </c>
      <c r="H14" s="3">
        <v>2.1</v>
      </c>
      <c r="I14" s="3">
        <v>0.5</v>
      </c>
      <c r="J14" s="3">
        <v>7</v>
      </c>
    </row>
    <row r="15" spans="1:10" ht="28.8" x14ac:dyDescent="0.3">
      <c r="A15" s="2" t="s">
        <v>188</v>
      </c>
      <c r="B15" s="3">
        <v>1760</v>
      </c>
      <c r="C15" s="3">
        <v>0.61499999999999999</v>
      </c>
      <c r="D15" s="3">
        <v>0.504</v>
      </c>
      <c r="E15" s="3">
        <v>0.35</v>
      </c>
      <c r="F15" s="3">
        <v>5</v>
      </c>
      <c r="G15" s="3">
        <v>24.4</v>
      </c>
      <c r="H15" s="3">
        <v>1.5</v>
      </c>
      <c r="I15" s="3">
        <v>0</v>
      </c>
      <c r="J15" s="3">
        <v>16.5</v>
      </c>
    </row>
    <row r="16" spans="1:10" ht="28.8" x14ac:dyDescent="0.3">
      <c r="A16" s="2" t="s">
        <v>16</v>
      </c>
      <c r="B16" s="3">
        <v>1780</v>
      </c>
      <c r="C16" s="3">
        <v>0.44400000000000001</v>
      </c>
      <c r="D16" s="3">
        <v>0.52300000000000002</v>
      </c>
      <c r="E16" s="3">
        <v>0.126</v>
      </c>
      <c r="F16" s="3">
        <v>10.8</v>
      </c>
      <c r="G16" s="3">
        <v>29.2</v>
      </c>
      <c r="H16" s="3">
        <v>2.4</v>
      </c>
      <c r="I16" s="3">
        <v>2</v>
      </c>
      <c r="J16" s="3">
        <v>18.600000000000001</v>
      </c>
    </row>
    <row r="17" spans="1:10" x14ac:dyDescent="0.3">
      <c r="A17" s="2" t="s">
        <v>189</v>
      </c>
      <c r="B17" s="3">
        <v>1603</v>
      </c>
      <c r="C17" s="3">
        <v>0.54500000000000004</v>
      </c>
      <c r="D17" s="3">
        <v>0.45400000000000001</v>
      </c>
      <c r="E17" s="3">
        <v>0.14799999999999999</v>
      </c>
      <c r="F17" s="3">
        <v>7</v>
      </c>
      <c r="G17" s="3">
        <v>45.1</v>
      </c>
      <c r="H17" s="3">
        <v>1.1000000000000001</v>
      </c>
      <c r="I17" s="3">
        <v>0.2</v>
      </c>
      <c r="J17" s="3">
        <v>16.3</v>
      </c>
    </row>
    <row r="18" spans="1:10" ht="28.8" x14ac:dyDescent="0.3">
      <c r="A18" s="2" t="s">
        <v>17</v>
      </c>
      <c r="B18" s="3">
        <v>2634</v>
      </c>
      <c r="C18" s="3">
        <v>0.53900000000000003</v>
      </c>
      <c r="D18" s="3">
        <v>0.27600000000000002</v>
      </c>
      <c r="E18" s="3">
        <v>0.25900000000000001</v>
      </c>
      <c r="F18" s="3">
        <v>9.9</v>
      </c>
      <c r="G18" s="3">
        <v>9.9</v>
      </c>
      <c r="H18" s="3">
        <v>0.9</v>
      </c>
      <c r="I18" s="3">
        <v>0.5</v>
      </c>
      <c r="J18" s="3">
        <v>8.1</v>
      </c>
    </row>
    <row r="19" spans="1:10" ht="28.8" x14ac:dyDescent="0.3">
      <c r="A19" s="2" t="s">
        <v>18</v>
      </c>
      <c r="B19" s="3">
        <v>2683</v>
      </c>
      <c r="C19" s="3">
        <v>0.56200000000000006</v>
      </c>
      <c r="D19" s="3">
        <v>0.41099999999999998</v>
      </c>
      <c r="E19" s="3">
        <v>0.22</v>
      </c>
      <c r="F19" s="3">
        <v>8.6</v>
      </c>
      <c r="G19" s="3">
        <v>18.5</v>
      </c>
      <c r="H19" s="3">
        <v>1.5</v>
      </c>
      <c r="I19" s="3">
        <v>1.6</v>
      </c>
      <c r="J19" s="3">
        <v>11.7</v>
      </c>
    </row>
    <row r="20" spans="1:10" ht="28.8" x14ac:dyDescent="0.3">
      <c r="A20" s="2" t="s">
        <v>165</v>
      </c>
      <c r="B20" s="3">
        <v>1981</v>
      </c>
      <c r="C20" s="3">
        <v>0.52300000000000002</v>
      </c>
      <c r="D20" s="3">
        <v>0.42199999999999999</v>
      </c>
      <c r="E20" s="3">
        <v>0.2</v>
      </c>
      <c r="F20" s="3">
        <v>8.4</v>
      </c>
      <c r="G20" s="3">
        <v>26.2</v>
      </c>
      <c r="H20" s="3">
        <v>1.6</v>
      </c>
      <c r="I20" s="3">
        <v>1</v>
      </c>
      <c r="J20" s="3">
        <v>15.6</v>
      </c>
    </row>
    <row r="21" spans="1:10" ht="28.8" x14ac:dyDescent="0.3">
      <c r="A21" s="2" t="s">
        <v>190</v>
      </c>
      <c r="B21" s="3">
        <v>1485</v>
      </c>
      <c r="C21" s="3">
        <v>0.502</v>
      </c>
      <c r="D21" s="3">
        <v>4.7E-2</v>
      </c>
      <c r="E21" s="3">
        <v>0.17499999999999999</v>
      </c>
      <c r="F21" s="3">
        <v>16</v>
      </c>
      <c r="G21" s="3">
        <v>9.6</v>
      </c>
      <c r="H21" s="3">
        <v>0.7</v>
      </c>
      <c r="I21" s="3">
        <v>2.9</v>
      </c>
      <c r="J21" s="3">
        <v>14.3</v>
      </c>
    </row>
    <row r="22" spans="1:10" ht="43.2" x14ac:dyDescent="0.3">
      <c r="A22" s="2" t="s">
        <v>19</v>
      </c>
      <c r="B22" s="3">
        <v>1789</v>
      </c>
      <c r="C22" s="3">
        <v>0.54700000000000004</v>
      </c>
      <c r="D22" s="3">
        <v>0.40500000000000003</v>
      </c>
      <c r="E22" s="3">
        <v>0.29699999999999999</v>
      </c>
      <c r="F22" s="3">
        <v>7.7</v>
      </c>
      <c r="G22" s="3">
        <v>20.100000000000001</v>
      </c>
      <c r="H22" s="3">
        <v>2.7</v>
      </c>
      <c r="I22" s="3">
        <v>2.2000000000000002</v>
      </c>
      <c r="J22" s="3">
        <v>17</v>
      </c>
    </row>
    <row r="23" spans="1:10" ht="28.8" x14ac:dyDescent="0.3">
      <c r="A23" s="2" t="s">
        <v>20</v>
      </c>
      <c r="B23" s="3">
        <v>2977</v>
      </c>
      <c r="C23" s="3">
        <v>0.56399999999999995</v>
      </c>
      <c r="D23" s="3">
        <v>0.35699999999999998</v>
      </c>
      <c r="E23" s="3">
        <v>0.249</v>
      </c>
      <c r="F23" s="3">
        <v>6.9</v>
      </c>
      <c r="G23" s="3">
        <v>21</v>
      </c>
      <c r="H23" s="3">
        <v>1.6</v>
      </c>
      <c r="I23" s="3">
        <v>1.1000000000000001</v>
      </c>
      <c r="J23" s="3">
        <v>11.5</v>
      </c>
    </row>
    <row r="24" spans="1:10" ht="28.8" x14ac:dyDescent="0.3">
      <c r="A24" s="2" t="s">
        <v>191</v>
      </c>
      <c r="B24" s="3">
        <v>1653</v>
      </c>
      <c r="C24" s="3">
        <v>0.55600000000000005</v>
      </c>
      <c r="D24" s="3">
        <v>0.107</v>
      </c>
      <c r="E24" s="3">
        <v>0.19700000000000001</v>
      </c>
      <c r="F24" s="3">
        <v>13.9</v>
      </c>
      <c r="G24" s="3">
        <v>12.5</v>
      </c>
      <c r="H24" s="3">
        <v>1.1000000000000001</v>
      </c>
      <c r="I24" s="3">
        <v>2.2999999999999998</v>
      </c>
      <c r="J24" s="3">
        <v>14</v>
      </c>
    </row>
    <row r="25" spans="1:10" ht="28.8" x14ac:dyDescent="0.3">
      <c r="A25" s="2" t="s">
        <v>192</v>
      </c>
      <c r="B25" s="3">
        <v>1947</v>
      </c>
      <c r="C25" s="3">
        <v>0.58099999999999996</v>
      </c>
      <c r="D25" s="3">
        <v>0.51700000000000002</v>
      </c>
      <c r="E25" s="3">
        <v>0.21299999999999999</v>
      </c>
      <c r="F25" s="3">
        <v>4.2</v>
      </c>
      <c r="G25" s="3">
        <v>11.9</v>
      </c>
      <c r="H25" s="3">
        <v>1.6</v>
      </c>
      <c r="I25" s="3">
        <v>0.5</v>
      </c>
      <c r="J25" s="3">
        <v>10.1</v>
      </c>
    </row>
    <row r="26" spans="1:10" ht="28.8" x14ac:dyDescent="0.3">
      <c r="A26" s="2" t="s">
        <v>193</v>
      </c>
      <c r="B26" s="3">
        <v>2069</v>
      </c>
      <c r="C26" s="3">
        <v>0.52400000000000002</v>
      </c>
      <c r="D26" s="3">
        <v>0.66500000000000004</v>
      </c>
      <c r="E26" s="3">
        <v>0.105</v>
      </c>
      <c r="F26" s="3">
        <v>9.3000000000000007</v>
      </c>
      <c r="G26" s="3">
        <v>8.9</v>
      </c>
      <c r="H26" s="3">
        <v>0.5</v>
      </c>
      <c r="I26" s="3">
        <v>2.1</v>
      </c>
      <c r="J26" s="3">
        <v>18.100000000000001</v>
      </c>
    </row>
    <row r="27" spans="1:10" ht="28.8" x14ac:dyDescent="0.3">
      <c r="A27" s="2" t="s">
        <v>194</v>
      </c>
      <c r="B27" s="3">
        <v>1086</v>
      </c>
      <c r="C27" s="3">
        <v>0.58799999999999997</v>
      </c>
      <c r="D27" s="3">
        <v>0.68899999999999995</v>
      </c>
      <c r="E27" s="3">
        <v>0.13400000000000001</v>
      </c>
      <c r="F27" s="3">
        <v>7.8</v>
      </c>
      <c r="G27" s="3">
        <v>10.3</v>
      </c>
      <c r="H27" s="3">
        <v>1.2</v>
      </c>
      <c r="I27" s="3">
        <v>2.1</v>
      </c>
      <c r="J27" s="3">
        <v>8.5</v>
      </c>
    </row>
    <row r="28" spans="1:10" ht="28.8" x14ac:dyDescent="0.3">
      <c r="A28" s="2" t="s">
        <v>195</v>
      </c>
      <c r="B28" s="3">
        <v>1495</v>
      </c>
      <c r="C28" s="3">
        <v>0.55600000000000005</v>
      </c>
      <c r="D28" s="3">
        <v>3.0000000000000001E-3</v>
      </c>
      <c r="E28" s="3">
        <v>0.44600000000000001</v>
      </c>
      <c r="F28" s="3">
        <v>17.2</v>
      </c>
      <c r="G28" s="3">
        <v>6.5</v>
      </c>
      <c r="H28" s="3">
        <v>0.7</v>
      </c>
      <c r="I28" s="3">
        <v>5.0999999999999996</v>
      </c>
      <c r="J28" s="3">
        <v>16.600000000000001</v>
      </c>
    </row>
    <row r="29" spans="1:10" ht="28.8" x14ac:dyDescent="0.3">
      <c r="A29" s="2" t="s">
        <v>196</v>
      </c>
      <c r="B29" s="3">
        <v>1371</v>
      </c>
      <c r="C29" s="3">
        <v>0.58099999999999996</v>
      </c>
      <c r="D29" s="3">
        <v>0.49299999999999999</v>
      </c>
      <c r="E29" s="3">
        <v>0.121</v>
      </c>
      <c r="F29" s="3">
        <v>11.5</v>
      </c>
      <c r="G29" s="3">
        <v>8.6999999999999993</v>
      </c>
      <c r="H29" s="3">
        <v>1.8</v>
      </c>
      <c r="I29" s="3">
        <v>1</v>
      </c>
      <c r="J29" s="3">
        <v>11.7</v>
      </c>
    </row>
    <row r="30" spans="1:10" ht="28.8" x14ac:dyDescent="0.3">
      <c r="A30" s="2" t="s">
        <v>21</v>
      </c>
      <c r="B30" s="3">
        <v>2322</v>
      </c>
      <c r="C30" s="3">
        <v>0.58199999999999996</v>
      </c>
      <c r="D30" s="3">
        <v>0.36399999999999999</v>
      </c>
      <c r="E30" s="3">
        <v>0.32100000000000001</v>
      </c>
      <c r="F30" s="3">
        <v>7.1</v>
      </c>
      <c r="G30" s="3">
        <v>25.7</v>
      </c>
      <c r="H30" s="3">
        <v>3.2</v>
      </c>
      <c r="I30" s="3">
        <v>1.5</v>
      </c>
      <c r="J30" s="3">
        <v>16.100000000000001</v>
      </c>
    </row>
    <row r="31" spans="1:10" ht="43.2" x14ac:dyDescent="0.3">
      <c r="A31" s="2" t="s">
        <v>169</v>
      </c>
      <c r="B31" s="3">
        <v>2175</v>
      </c>
      <c r="C31" s="3">
        <v>0.55600000000000005</v>
      </c>
      <c r="D31" s="3">
        <v>0.42599999999999999</v>
      </c>
      <c r="E31" s="3">
        <v>0.154</v>
      </c>
      <c r="F31" s="3">
        <v>5.8</v>
      </c>
      <c r="G31" s="3">
        <v>18.3</v>
      </c>
      <c r="H31" s="3">
        <v>1.7</v>
      </c>
      <c r="I31" s="3">
        <v>0.7</v>
      </c>
      <c r="J31" s="3">
        <v>13.2</v>
      </c>
    </row>
    <row r="32" spans="1:10" ht="43.2" x14ac:dyDescent="0.3">
      <c r="A32" s="2" t="s">
        <v>22</v>
      </c>
      <c r="B32" s="3">
        <v>2464</v>
      </c>
      <c r="C32" s="3">
        <v>0.60499999999999998</v>
      </c>
      <c r="D32" s="3">
        <v>0.45300000000000001</v>
      </c>
      <c r="E32" s="3">
        <v>0.24099999999999999</v>
      </c>
      <c r="F32" s="3">
        <v>6.2</v>
      </c>
      <c r="G32" s="3">
        <v>7.1</v>
      </c>
      <c r="H32" s="3">
        <v>1.1000000000000001</v>
      </c>
      <c r="I32" s="3">
        <v>0.3</v>
      </c>
      <c r="J32" s="3">
        <v>10.1</v>
      </c>
    </row>
    <row r="33" spans="1:10" ht="28.8" x14ac:dyDescent="0.3">
      <c r="A33" s="2" t="s">
        <v>23</v>
      </c>
      <c r="B33" s="3">
        <v>1865</v>
      </c>
      <c r="C33" s="3">
        <v>0.56100000000000005</v>
      </c>
      <c r="D33" s="3">
        <v>0.36399999999999999</v>
      </c>
      <c r="E33" s="3">
        <v>0.312</v>
      </c>
      <c r="F33" s="3">
        <v>7</v>
      </c>
      <c r="G33" s="3">
        <v>24.4</v>
      </c>
      <c r="H33" s="3">
        <v>1.2</v>
      </c>
      <c r="I33" s="3">
        <v>0.6</v>
      </c>
      <c r="J33" s="3">
        <v>13.9</v>
      </c>
    </row>
    <row r="34" spans="1:10" ht="28.8" x14ac:dyDescent="0.3">
      <c r="A34" s="2" t="s">
        <v>197</v>
      </c>
      <c r="B34" s="3">
        <v>1158</v>
      </c>
      <c r="C34" s="3">
        <v>0.55700000000000005</v>
      </c>
      <c r="D34" s="3">
        <v>9.6000000000000002E-2</v>
      </c>
      <c r="E34" s="3">
        <v>0.27100000000000002</v>
      </c>
      <c r="F34" s="3">
        <v>14.9</v>
      </c>
      <c r="G34" s="3">
        <v>10.8</v>
      </c>
      <c r="H34" s="3">
        <v>1.2</v>
      </c>
      <c r="I34" s="3">
        <v>1.5</v>
      </c>
      <c r="J34" s="3">
        <v>13.3</v>
      </c>
    </row>
    <row r="35" spans="1:10" ht="28.8" x14ac:dyDescent="0.3">
      <c r="A35" s="2" t="s">
        <v>24</v>
      </c>
      <c r="B35" s="3">
        <v>1433</v>
      </c>
      <c r="C35" s="3">
        <v>0.496</v>
      </c>
      <c r="D35" s="3">
        <v>0.32500000000000001</v>
      </c>
      <c r="E35" s="3">
        <v>0.13100000000000001</v>
      </c>
      <c r="F35" s="3">
        <v>4.5</v>
      </c>
      <c r="G35" s="3">
        <v>10.4</v>
      </c>
      <c r="H35" s="3">
        <v>1.8</v>
      </c>
      <c r="I35" s="3">
        <v>0.5</v>
      </c>
      <c r="J35" s="3">
        <v>13.3</v>
      </c>
    </row>
    <row r="36" spans="1:10" ht="28.8" x14ac:dyDescent="0.3">
      <c r="A36" s="2" t="s">
        <v>198</v>
      </c>
      <c r="B36" s="3">
        <v>1208</v>
      </c>
      <c r="C36" s="3">
        <v>0.53400000000000003</v>
      </c>
      <c r="D36" s="3">
        <v>0.34799999999999998</v>
      </c>
      <c r="E36" s="3">
        <v>0.28499999999999998</v>
      </c>
      <c r="F36" s="3">
        <v>6.9</v>
      </c>
      <c r="G36" s="3">
        <v>7.5</v>
      </c>
      <c r="H36" s="3">
        <v>3.2</v>
      </c>
      <c r="I36" s="3">
        <v>1</v>
      </c>
      <c r="J36" s="3">
        <v>12.1</v>
      </c>
    </row>
    <row r="37" spans="1:10" ht="28.8" x14ac:dyDescent="0.3">
      <c r="A37" s="2" t="s">
        <v>25</v>
      </c>
      <c r="B37" s="3">
        <v>1436</v>
      </c>
      <c r="C37" s="3">
        <v>0.57799999999999996</v>
      </c>
      <c r="D37" s="3">
        <v>0.32</v>
      </c>
      <c r="E37" s="3">
        <v>0.16900000000000001</v>
      </c>
      <c r="F37" s="3">
        <v>6.4</v>
      </c>
      <c r="G37" s="3">
        <v>16.3</v>
      </c>
      <c r="H37" s="3">
        <v>1.4</v>
      </c>
      <c r="I37" s="3">
        <v>0.8</v>
      </c>
      <c r="J37" s="3">
        <v>10.9</v>
      </c>
    </row>
    <row r="38" spans="1:10" ht="28.8" x14ac:dyDescent="0.3">
      <c r="A38" s="2" t="s">
        <v>26</v>
      </c>
      <c r="B38" s="3">
        <v>2350</v>
      </c>
      <c r="C38" s="3">
        <v>0.53100000000000003</v>
      </c>
      <c r="D38" s="3">
        <v>0.34200000000000003</v>
      </c>
      <c r="E38" s="3">
        <v>0.215</v>
      </c>
      <c r="F38" s="3">
        <v>6.3</v>
      </c>
      <c r="G38" s="3">
        <v>9.3000000000000007</v>
      </c>
      <c r="H38" s="3">
        <v>1.6</v>
      </c>
      <c r="I38" s="3">
        <v>0.7</v>
      </c>
      <c r="J38" s="3">
        <v>12.8</v>
      </c>
    </row>
    <row r="39" spans="1:10" ht="28.8" x14ac:dyDescent="0.3">
      <c r="A39" s="2" t="s">
        <v>27</v>
      </c>
      <c r="B39" s="3">
        <v>2152</v>
      </c>
      <c r="C39" s="3">
        <v>0.56200000000000006</v>
      </c>
      <c r="D39" s="3">
        <v>0.38100000000000001</v>
      </c>
      <c r="E39" s="3">
        <v>0.28999999999999998</v>
      </c>
      <c r="F39" s="3">
        <v>8.8000000000000007</v>
      </c>
      <c r="G39" s="3">
        <v>8.5</v>
      </c>
      <c r="H39" s="3">
        <v>1.6</v>
      </c>
      <c r="I39" s="3">
        <v>1</v>
      </c>
      <c r="J39" s="3">
        <v>12</v>
      </c>
    </row>
    <row r="40" spans="1:10" ht="28.8" x14ac:dyDescent="0.3">
      <c r="A40" s="2" t="s">
        <v>199</v>
      </c>
      <c r="B40" s="3">
        <v>1732</v>
      </c>
      <c r="C40" s="3">
        <v>0.61499999999999999</v>
      </c>
      <c r="D40" s="3">
        <v>0.51500000000000001</v>
      </c>
      <c r="E40" s="3">
        <v>0.09</v>
      </c>
      <c r="F40" s="3">
        <v>4.9000000000000004</v>
      </c>
      <c r="G40" s="3">
        <v>8.4</v>
      </c>
      <c r="H40" s="3">
        <v>1.4</v>
      </c>
      <c r="I40" s="3">
        <v>0.7</v>
      </c>
      <c r="J40" s="3">
        <v>7.6</v>
      </c>
    </row>
    <row r="41" spans="1:10" ht="28.8" x14ac:dyDescent="0.3">
      <c r="A41" s="2" t="s">
        <v>200</v>
      </c>
      <c r="B41" s="3">
        <v>1059</v>
      </c>
      <c r="C41" s="3">
        <v>0.52700000000000002</v>
      </c>
      <c r="D41" s="3">
        <v>0.34300000000000003</v>
      </c>
      <c r="E41" s="3">
        <v>0.3</v>
      </c>
      <c r="F41" s="3">
        <v>10.3</v>
      </c>
      <c r="G41" s="3">
        <v>10</v>
      </c>
      <c r="H41" s="3">
        <v>1.8</v>
      </c>
      <c r="I41" s="3">
        <v>0.6</v>
      </c>
      <c r="J41" s="3">
        <v>11.4</v>
      </c>
    </row>
    <row r="42" spans="1:10" ht="28.8" x14ac:dyDescent="0.3">
      <c r="A42" s="2" t="s">
        <v>28</v>
      </c>
      <c r="B42" s="3">
        <v>2164</v>
      </c>
      <c r="C42" s="3">
        <v>0.59</v>
      </c>
      <c r="D42" s="3">
        <v>0.217</v>
      </c>
      <c r="E42" s="3">
        <v>0.46100000000000002</v>
      </c>
      <c r="F42" s="3">
        <v>8.4</v>
      </c>
      <c r="G42" s="3">
        <v>20.6</v>
      </c>
      <c r="H42" s="3">
        <v>2.7</v>
      </c>
      <c r="I42" s="3">
        <v>1</v>
      </c>
      <c r="J42" s="3">
        <v>8.9</v>
      </c>
    </row>
    <row r="43" spans="1:10" ht="57.6" x14ac:dyDescent="0.3">
      <c r="A43" s="2" t="s">
        <v>29</v>
      </c>
      <c r="B43" s="3">
        <v>2458</v>
      </c>
      <c r="C43" s="3">
        <v>0.56100000000000005</v>
      </c>
      <c r="D43" s="3">
        <v>0.52</v>
      </c>
      <c r="E43" s="3">
        <v>0.24299999999999999</v>
      </c>
      <c r="F43" s="3">
        <v>8.4</v>
      </c>
      <c r="G43" s="3">
        <v>9.4</v>
      </c>
      <c r="H43" s="3">
        <v>2.1</v>
      </c>
      <c r="I43" s="3">
        <v>0.5</v>
      </c>
      <c r="J43" s="3">
        <v>9.9</v>
      </c>
    </row>
    <row r="44" spans="1:10" ht="28.8" x14ac:dyDescent="0.3">
      <c r="A44" s="2" t="s">
        <v>160</v>
      </c>
      <c r="B44" s="3">
        <v>2034</v>
      </c>
      <c r="C44" s="3">
        <v>0.65</v>
      </c>
      <c r="D44" s="3">
        <v>1E-3</v>
      </c>
      <c r="E44" s="3">
        <v>0.38</v>
      </c>
      <c r="F44" s="3">
        <v>22.2</v>
      </c>
      <c r="G44" s="3">
        <v>5.7</v>
      </c>
      <c r="H44" s="3">
        <v>1.4</v>
      </c>
      <c r="I44" s="3">
        <v>5.7</v>
      </c>
      <c r="J44" s="3">
        <v>11.5</v>
      </c>
    </row>
    <row r="45" spans="1:10" ht="28.8" x14ac:dyDescent="0.3">
      <c r="A45" s="2" t="s">
        <v>30</v>
      </c>
      <c r="B45" s="3">
        <v>2180</v>
      </c>
      <c r="C45" s="3">
        <v>0.55000000000000004</v>
      </c>
      <c r="D45" s="3">
        <v>0.498</v>
      </c>
      <c r="E45" s="3">
        <v>0.313</v>
      </c>
      <c r="F45" s="3">
        <v>11.7</v>
      </c>
      <c r="G45" s="3">
        <v>10.5</v>
      </c>
      <c r="H45" s="3">
        <v>1.3</v>
      </c>
      <c r="I45" s="3">
        <v>1</v>
      </c>
      <c r="J45" s="3">
        <v>10.3</v>
      </c>
    </row>
    <row r="46" spans="1:10" ht="28.8" x14ac:dyDescent="0.3">
      <c r="A46" s="2" t="s">
        <v>201</v>
      </c>
      <c r="B46" s="3">
        <v>1026</v>
      </c>
      <c r="C46" s="3">
        <v>0.52300000000000002</v>
      </c>
      <c r="D46" s="3">
        <v>0.58299999999999996</v>
      </c>
      <c r="E46" s="3">
        <v>0.13100000000000001</v>
      </c>
      <c r="F46" s="3">
        <v>8.1999999999999993</v>
      </c>
      <c r="G46" s="3">
        <v>9.6999999999999993</v>
      </c>
      <c r="H46" s="3">
        <v>2.1</v>
      </c>
      <c r="I46" s="3">
        <v>2.4</v>
      </c>
      <c r="J46" s="3">
        <v>10.7</v>
      </c>
    </row>
    <row r="47" spans="1:10" ht="43.2" x14ac:dyDescent="0.3">
      <c r="A47" s="2" t="s">
        <v>166</v>
      </c>
      <c r="B47" s="3">
        <v>2044</v>
      </c>
      <c r="C47" s="3">
        <v>0.52900000000000003</v>
      </c>
      <c r="D47" s="3">
        <v>1.6E-2</v>
      </c>
      <c r="E47" s="3">
        <v>0.32</v>
      </c>
      <c r="F47" s="3">
        <v>14.2</v>
      </c>
      <c r="G47" s="3">
        <v>13.7</v>
      </c>
      <c r="H47" s="3">
        <v>1.9</v>
      </c>
      <c r="I47" s="3">
        <v>3.1</v>
      </c>
      <c r="J47" s="3">
        <v>11</v>
      </c>
    </row>
    <row r="48" spans="1:10" ht="28.8" x14ac:dyDescent="0.3">
      <c r="A48" s="2" t="s">
        <v>202</v>
      </c>
      <c r="B48" s="3">
        <v>1421</v>
      </c>
      <c r="C48" s="3">
        <v>0.503</v>
      </c>
      <c r="D48" s="3">
        <v>0.43099999999999999</v>
      </c>
      <c r="E48" s="3">
        <v>0.312</v>
      </c>
      <c r="F48" s="3">
        <v>6.4</v>
      </c>
      <c r="G48" s="3">
        <v>21.5</v>
      </c>
      <c r="H48" s="3">
        <v>2.8</v>
      </c>
      <c r="I48" s="3">
        <v>0.9</v>
      </c>
      <c r="J48" s="3">
        <v>18.8</v>
      </c>
    </row>
    <row r="49" spans="1:10" ht="28.8" x14ac:dyDescent="0.3">
      <c r="A49" s="2" t="s">
        <v>31</v>
      </c>
      <c r="B49" s="3">
        <v>1151</v>
      </c>
      <c r="C49" s="3">
        <v>0.65800000000000003</v>
      </c>
      <c r="D49" s="3">
        <v>0</v>
      </c>
      <c r="E49" s="3">
        <v>0.497</v>
      </c>
      <c r="F49" s="3">
        <v>19.399999999999999</v>
      </c>
      <c r="G49" s="3">
        <v>6.6</v>
      </c>
      <c r="H49" s="3">
        <v>0.7</v>
      </c>
      <c r="I49" s="3">
        <v>1.9</v>
      </c>
      <c r="J49" s="3">
        <v>20.5</v>
      </c>
    </row>
    <row r="50" spans="1:10" ht="28.8" x14ac:dyDescent="0.3">
      <c r="A50" s="2" t="s">
        <v>32</v>
      </c>
      <c r="B50" s="3">
        <v>2346</v>
      </c>
      <c r="C50" s="3">
        <v>0.54200000000000004</v>
      </c>
      <c r="D50" s="3">
        <v>0.39</v>
      </c>
      <c r="E50" s="3">
        <v>0.18099999999999999</v>
      </c>
      <c r="F50" s="3">
        <v>9.6</v>
      </c>
      <c r="G50" s="3">
        <v>9.5</v>
      </c>
      <c r="H50" s="3">
        <v>0.9</v>
      </c>
      <c r="I50" s="3">
        <v>1.4</v>
      </c>
      <c r="J50" s="3">
        <v>11.9</v>
      </c>
    </row>
    <row r="51" spans="1:10" ht="28.8" x14ac:dyDescent="0.3">
      <c r="A51" s="2" t="s">
        <v>203</v>
      </c>
      <c r="B51" s="3">
        <v>1527</v>
      </c>
      <c r="C51" s="3">
        <v>0.50900000000000001</v>
      </c>
      <c r="D51" s="3">
        <v>0.39800000000000002</v>
      </c>
      <c r="E51" s="3">
        <v>0.33100000000000002</v>
      </c>
      <c r="F51" s="3">
        <v>13.8</v>
      </c>
      <c r="G51" s="3">
        <v>8.1</v>
      </c>
      <c r="H51" s="3">
        <v>1.6</v>
      </c>
      <c r="I51" s="3">
        <v>3.7</v>
      </c>
      <c r="J51" s="3">
        <v>16.399999999999999</v>
      </c>
    </row>
    <row r="52" spans="1:10" x14ac:dyDescent="0.3">
      <c r="A52" s="2" t="s">
        <v>204</v>
      </c>
      <c r="B52" s="3">
        <v>1455</v>
      </c>
      <c r="C52" s="3">
        <v>0.52900000000000003</v>
      </c>
      <c r="D52" s="3">
        <v>0.39400000000000002</v>
      </c>
      <c r="E52" s="3">
        <v>0.11899999999999999</v>
      </c>
      <c r="F52" s="3">
        <v>4.7</v>
      </c>
      <c r="G52" s="3">
        <v>10.4</v>
      </c>
      <c r="H52" s="3">
        <v>1.1000000000000001</v>
      </c>
      <c r="I52" s="3">
        <v>0.5</v>
      </c>
      <c r="J52" s="3">
        <v>9.9</v>
      </c>
    </row>
    <row r="53" spans="1:10" ht="28.8" x14ac:dyDescent="0.3">
      <c r="A53" s="2" t="s">
        <v>205</v>
      </c>
      <c r="B53" s="3">
        <v>1888</v>
      </c>
      <c r="C53" s="3">
        <v>0.54200000000000004</v>
      </c>
      <c r="D53" s="3">
        <v>0.33300000000000002</v>
      </c>
      <c r="E53" s="3">
        <v>0.19900000000000001</v>
      </c>
      <c r="F53" s="3">
        <v>6.2</v>
      </c>
      <c r="G53" s="3">
        <v>19.3</v>
      </c>
      <c r="H53" s="3">
        <v>1.5</v>
      </c>
      <c r="I53" s="3">
        <v>0.3</v>
      </c>
      <c r="J53" s="3">
        <v>10.9</v>
      </c>
    </row>
    <row r="54" spans="1:10" ht="28.8" x14ac:dyDescent="0.3">
      <c r="A54" s="2" t="s">
        <v>206</v>
      </c>
      <c r="B54" s="3">
        <v>1785</v>
      </c>
      <c r="C54" s="3">
        <v>0.62</v>
      </c>
      <c r="D54" s="3">
        <v>8.5999999999999993E-2</v>
      </c>
      <c r="E54" s="3">
        <v>0.34100000000000003</v>
      </c>
      <c r="F54" s="3">
        <v>16.899999999999999</v>
      </c>
      <c r="G54" s="3">
        <v>8.9</v>
      </c>
      <c r="H54" s="3">
        <v>1.3</v>
      </c>
      <c r="I54" s="3">
        <v>3.8</v>
      </c>
      <c r="J54" s="3">
        <v>14.3</v>
      </c>
    </row>
    <row r="55" spans="1:10" ht="28.8" x14ac:dyDescent="0.3">
      <c r="A55" s="2" t="s">
        <v>207</v>
      </c>
      <c r="B55" s="3">
        <v>1045</v>
      </c>
      <c r="C55" s="3">
        <v>0.47499999999999998</v>
      </c>
      <c r="D55" s="3">
        <v>0.39100000000000001</v>
      </c>
      <c r="E55" s="3">
        <v>0.14499999999999999</v>
      </c>
      <c r="F55" s="3">
        <v>11.5</v>
      </c>
      <c r="G55" s="3">
        <v>7.1</v>
      </c>
      <c r="H55" s="3">
        <v>0.8</v>
      </c>
      <c r="I55" s="3">
        <v>2.4</v>
      </c>
      <c r="J55" s="3">
        <v>15.9</v>
      </c>
    </row>
    <row r="56" spans="1:10" ht="28.8" x14ac:dyDescent="0.3">
      <c r="A56" s="2" t="s">
        <v>33</v>
      </c>
      <c r="B56" s="3">
        <v>2018</v>
      </c>
      <c r="C56" s="3">
        <v>0.61</v>
      </c>
      <c r="D56" s="3">
        <v>0.32100000000000001</v>
      </c>
      <c r="E56" s="3">
        <v>0.22600000000000001</v>
      </c>
      <c r="F56" s="3">
        <v>5</v>
      </c>
      <c r="G56" s="3">
        <v>26.4</v>
      </c>
      <c r="H56" s="3">
        <v>2.2999999999999998</v>
      </c>
      <c r="I56" s="3">
        <v>0.7</v>
      </c>
      <c r="J56" s="3">
        <v>10.9</v>
      </c>
    </row>
    <row r="57" spans="1:10" ht="43.2" x14ac:dyDescent="0.3">
      <c r="A57" s="2" t="s">
        <v>208</v>
      </c>
      <c r="B57" s="3">
        <v>1488</v>
      </c>
      <c r="C57" s="3">
        <v>0.53900000000000003</v>
      </c>
      <c r="D57" s="3">
        <v>0.53800000000000003</v>
      </c>
      <c r="E57" s="3">
        <v>0.113</v>
      </c>
      <c r="F57" s="3">
        <v>5.9</v>
      </c>
      <c r="G57" s="3">
        <v>8.6999999999999993</v>
      </c>
      <c r="H57" s="3">
        <v>0.8</v>
      </c>
      <c r="I57" s="3">
        <v>1.2</v>
      </c>
      <c r="J57" s="3">
        <v>9.5</v>
      </c>
    </row>
    <row r="58" spans="1:10" ht="28.8" x14ac:dyDescent="0.3">
      <c r="A58" s="2" t="s">
        <v>34</v>
      </c>
      <c r="B58" s="3">
        <v>1737</v>
      </c>
      <c r="C58" s="3">
        <v>0.58299999999999996</v>
      </c>
      <c r="D58" s="3">
        <v>0.34</v>
      </c>
      <c r="E58" s="3">
        <v>0.45600000000000002</v>
      </c>
      <c r="F58" s="3">
        <v>19.2</v>
      </c>
      <c r="G58" s="3">
        <v>23</v>
      </c>
      <c r="H58" s="3">
        <v>2.2000000000000002</v>
      </c>
      <c r="I58" s="3">
        <v>3.5</v>
      </c>
      <c r="J58" s="3">
        <v>18.899999999999999</v>
      </c>
    </row>
    <row r="59" spans="1:10" ht="43.2" x14ac:dyDescent="0.3">
      <c r="A59" s="2" t="s">
        <v>35</v>
      </c>
      <c r="B59" s="3">
        <v>2532</v>
      </c>
      <c r="C59" s="3">
        <v>0.56299999999999994</v>
      </c>
      <c r="D59" s="3">
        <v>0.65800000000000003</v>
      </c>
      <c r="E59" s="3">
        <v>0.16300000000000001</v>
      </c>
      <c r="F59" s="3">
        <v>9.1999999999999993</v>
      </c>
      <c r="G59" s="3">
        <v>8.6999999999999993</v>
      </c>
      <c r="H59" s="3">
        <v>2.6</v>
      </c>
      <c r="I59" s="3">
        <v>2.4</v>
      </c>
      <c r="J59" s="3">
        <v>12.3</v>
      </c>
    </row>
    <row r="60" spans="1:10" ht="28.8" x14ac:dyDescent="0.3">
      <c r="A60" s="2" t="s">
        <v>161</v>
      </c>
      <c r="B60" s="3">
        <v>2197</v>
      </c>
      <c r="C60" s="3">
        <v>0.55800000000000005</v>
      </c>
      <c r="D60" s="3">
        <v>0.64300000000000002</v>
      </c>
      <c r="E60" s="3">
        <v>0.16300000000000001</v>
      </c>
      <c r="F60" s="3">
        <v>7.8</v>
      </c>
      <c r="G60" s="3">
        <v>8.4</v>
      </c>
      <c r="H60" s="3">
        <v>1</v>
      </c>
      <c r="I60" s="3">
        <v>1.2</v>
      </c>
      <c r="J60" s="3">
        <v>8.1</v>
      </c>
    </row>
    <row r="61" spans="1:10" ht="28.8" x14ac:dyDescent="0.3">
      <c r="A61" s="2" t="s">
        <v>209</v>
      </c>
      <c r="B61" s="3">
        <v>1653</v>
      </c>
      <c r="C61" s="3">
        <v>0.51900000000000002</v>
      </c>
      <c r="D61" s="3">
        <v>0.42299999999999999</v>
      </c>
      <c r="E61" s="3">
        <v>0.152</v>
      </c>
      <c r="F61" s="3">
        <v>3.5</v>
      </c>
      <c r="G61" s="3">
        <v>16.899999999999999</v>
      </c>
      <c r="H61" s="3">
        <v>1.2</v>
      </c>
      <c r="I61" s="3">
        <v>0.5</v>
      </c>
      <c r="J61" s="3">
        <v>10.7</v>
      </c>
    </row>
    <row r="62" spans="1:10" ht="28.8" x14ac:dyDescent="0.3">
      <c r="A62" s="2" t="s">
        <v>36</v>
      </c>
      <c r="B62" s="3">
        <v>2090</v>
      </c>
      <c r="C62" s="3">
        <v>0.52500000000000002</v>
      </c>
      <c r="D62" s="3">
        <v>0.50800000000000001</v>
      </c>
      <c r="E62" s="3">
        <v>0.221</v>
      </c>
      <c r="F62" s="3">
        <v>7.4</v>
      </c>
      <c r="G62" s="3">
        <v>6.9</v>
      </c>
      <c r="H62" s="3">
        <v>1.5</v>
      </c>
      <c r="I62" s="3">
        <v>0.9</v>
      </c>
      <c r="J62" s="3">
        <v>9.1</v>
      </c>
    </row>
    <row r="63" spans="1:10" ht="43.2" x14ac:dyDescent="0.3">
      <c r="A63" s="2" t="s">
        <v>210</v>
      </c>
      <c r="B63" s="3">
        <v>1562</v>
      </c>
      <c r="C63" s="3">
        <v>0.53900000000000003</v>
      </c>
      <c r="D63" s="3">
        <v>0.46200000000000002</v>
      </c>
      <c r="E63" s="3">
        <v>0.14299999999999999</v>
      </c>
      <c r="F63" s="3">
        <v>10.3</v>
      </c>
      <c r="G63" s="3">
        <v>4.3</v>
      </c>
      <c r="H63" s="3">
        <v>1.2</v>
      </c>
      <c r="I63" s="3">
        <v>1.5</v>
      </c>
      <c r="J63" s="3">
        <v>7.9</v>
      </c>
    </row>
    <row r="64" spans="1:10" ht="28.8" x14ac:dyDescent="0.3">
      <c r="A64" s="2" t="s">
        <v>37</v>
      </c>
      <c r="B64" s="3">
        <v>1631</v>
      </c>
      <c r="C64" s="3">
        <v>0.67500000000000004</v>
      </c>
      <c r="D64" s="3">
        <v>0.57999999999999996</v>
      </c>
      <c r="E64" s="3">
        <v>0.35</v>
      </c>
      <c r="F64" s="3">
        <v>9</v>
      </c>
      <c r="G64" s="3">
        <v>30.3</v>
      </c>
      <c r="H64" s="3">
        <v>2.4</v>
      </c>
      <c r="I64" s="3">
        <v>0.4</v>
      </c>
      <c r="J64" s="3">
        <v>13.3</v>
      </c>
    </row>
    <row r="65" spans="1:10" ht="28.8" x14ac:dyDescent="0.3">
      <c r="A65" s="2" t="s">
        <v>211</v>
      </c>
      <c r="B65" s="3">
        <v>1622</v>
      </c>
      <c r="C65" s="3">
        <v>0.58299999999999996</v>
      </c>
      <c r="D65" s="3">
        <v>0.79700000000000004</v>
      </c>
      <c r="E65" s="3">
        <v>0.111</v>
      </c>
      <c r="F65" s="3">
        <v>4.2</v>
      </c>
      <c r="G65" s="3">
        <v>4.5</v>
      </c>
      <c r="H65" s="3">
        <v>0.8</v>
      </c>
      <c r="I65" s="3">
        <v>0.2</v>
      </c>
      <c r="J65" s="3">
        <v>8.5</v>
      </c>
    </row>
    <row r="66" spans="1:10" ht="28.8" x14ac:dyDescent="0.3">
      <c r="A66" s="2" t="s">
        <v>38</v>
      </c>
      <c r="B66" s="3">
        <v>2727</v>
      </c>
      <c r="C66" s="3">
        <v>0.61199999999999999</v>
      </c>
      <c r="D66" s="3">
        <v>0.111</v>
      </c>
      <c r="E66" s="3">
        <v>0.40899999999999997</v>
      </c>
      <c r="F66" s="3">
        <v>16.5</v>
      </c>
      <c r="G66" s="3">
        <v>10.8</v>
      </c>
      <c r="H66" s="3">
        <v>2</v>
      </c>
      <c r="I66" s="3">
        <v>5.6</v>
      </c>
      <c r="J66" s="3">
        <v>8.6</v>
      </c>
    </row>
    <row r="67" spans="1:10" x14ac:dyDescent="0.3">
      <c r="A67" s="2" t="s">
        <v>212</v>
      </c>
      <c r="B67" s="3">
        <v>1471</v>
      </c>
      <c r="C67" s="3">
        <v>0.60699999999999998</v>
      </c>
      <c r="D67" s="3">
        <v>3.0000000000000001E-3</v>
      </c>
      <c r="E67" s="3">
        <v>0.38</v>
      </c>
      <c r="F67" s="3">
        <v>21.3</v>
      </c>
      <c r="G67" s="3">
        <v>3.9</v>
      </c>
      <c r="H67" s="3">
        <v>1.1000000000000001</v>
      </c>
      <c r="I67" s="3">
        <v>2.9</v>
      </c>
      <c r="J67" s="3">
        <v>16.2</v>
      </c>
    </row>
    <row r="68" spans="1:10" ht="28.8" x14ac:dyDescent="0.3">
      <c r="A68" s="2" t="s">
        <v>213</v>
      </c>
      <c r="B68" s="3">
        <v>1542</v>
      </c>
      <c r="C68" s="3">
        <v>0.59899999999999998</v>
      </c>
      <c r="D68" s="3">
        <v>0.29599999999999999</v>
      </c>
      <c r="E68" s="3">
        <v>0.18</v>
      </c>
      <c r="F68" s="3">
        <v>17.7</v>
      </c>
      <c r="G68" s="3">
        <v>9.1999999999999993</v>
      </c>
      <c r="H68" s="3">
        <v>1.3</v>
      </c>
      <c r="I68" s="3">
        <v>2.8</v>
      </c>
      <c r="J68" s="3">
        <v>14.3</v>
      </c>
    </row>
    <row r="69" spans="1:10" ht="28.8" x14ac:dyDescent="0.3">
      <c r="A69" s="2" t="s">
        <v>214</v>
      </c>
      <c r="B69" s="3">
        <v>1014</v>
      </c>
      <c r="C69" s="3">
        <v>0.51900000000000002</v>
      </c>
      <c r="D69" s="3">
        <v>0.435</v>
      </c>
      <c r="E69" s="3">
        <v>0.32300000000000001</v>
      </c>
      <c r="F69" s="3">
        <v>5.5</v>
      </c>
      <c r="G69" s="3">
        <v>23.4</v>
      </c>
      <c r="H69" s="3">
        <v>1.7</v>
      </c>
      <c r="I69" s="3">
        <v>0.5</v>
      </c>
      <c r="J69" s="3">
        <v>16.899999999999999</v>
      </c>
    </row>
    <row r="70" spans="1:10" ht="28.8" x14ac:dyDescent="0.3">
      <c r="A70" s="2" t="s">
        <v>39</v>
      </c>
      <c r="B70" s="3">
        <v>2711</v>
      </c>
      <c r="C70" s="3">
        <v>0.55500000000000005</v>
      </c>
      <c r="D70" s="3">
        <v>0.20300000000000001</v>
      </c>
      <c r="E70" s="3">
        <v>0.39600000000000002</v>
      </c>
      <c r="F70" s="3">
        <v>6.5</v>
      </c>
      <c r="G70" s="3">
        <v>25</v>
      </c>
      <c r="H70" s="3">
        <v>1.5</v>
      </c>
      <c r="I70" s="3">
        <v>0.6</v>
      </c>
      <c r="J70" s="3">
        <v>9.5</v>
      </c>
    </row>
    <row r="71" spans="1:10" ht="28.8" x14ac:dyDescent="0.3">
      <c r="A71" s="2" t="s">
        <v>215</v>
      </c>
      <c r="B71" s="3">
        <v>1333</v>
      </c>
      <c r="C71" s="3">
        <v>0.54300000000000004</v>
      </c>
      <c r="D71" s="3">
        <v>0.157</v>
      </c>
      <c r="E71" s="3">
        <v>0.26300000000000001</v>
      </c>
      <c r="F71" s="3">
        <v>15.6</v>
      </c>
      <c r="G71" s="3">
        <v>7.5</v>
      </c>
      <c r="H71" s="3">
        <v>1.7</v>
      </c>
      <c r="I71" s="3">
        <v>2.6</v>
      </c>
      <c r="J71" s="3">
        <v>12</v>
      </c>
    </row>
    <row r="72" spans="1:10" ht="43.2" x14ac:dyDescent="0.3">
      <c r="A72" s="2" t="s">
        <v>167</v>
      </c>
      <c r="B72" s="3">
        <v>2306</v>
      </c>
      <c r="C72" s="3">
        <v>0.52700000000000002</v>
      </c>
      <c r="D72" s="3">
        <v>0.51700000000000002</v>
      </c>
      <c r="E72" s="3">
        <v>0.32</v>
      </c>
      <c r="F72" s="3">
        <v>6</v>
      </c>
      <c r="G72" s="3">
        <v>35</v>
      </c>
      <c r="H72" s="3">
        <v>1.4</v>
      </c>
      <c r="I72" s="3">
        <v>0.7</v>
      </c>
      <c r="J72" s="3">
        <v>11.8</v>
      </c>
    </row>
    <row r="73" spans="1:10" ht="28.8" x14ac:dyDescent="0.3">
      <c r="A73" s="2" t="s">
        <v>40</v>
      </c>
      <c r="B73" s="3">
        <v>2378</v>
      </c>
      <c r="C73" s="3">
        <v>0.54300000000000004</v>
      </c>
      <c r="D73" s="3">
        <v>0.27900000000000003</v>
      </c>
      <c r="E73" s="3">
        <v>0.252</v>
      </c>
      <c r="F73" s="3">
        <v>7.2</v>
      </c>
      <c r="G73" s="3">
        <v>25.4</v>
      </c>
      <c r="H73" s="3">
        <v>1.3</v>
      </c>
      <c r="I73" s="3">
        <v>0.4</v>
      </c>
      <c r="J73" s="3">
        <v>12.2</v>
      </c>
    </row>
    <row r="74" spans="1:10" ht="43.2" x14ac:dyDescent="0.3">
      <c r="A74" s="2" t="s">
        <v>41</v>
      </c>
      <c r="B74" s="3">
        <v>2625</v>
      </c>
      <c r="C74" s="3">
        <v>0.55500000000000005</v>
      </c>
      <c r="D74" s="3">
        <v>1.2E-2</v>
      </c>
      <c r="E74" s="3">
        <v>0.44800000000000001</v>
      </c>
      <c r="F74" s="3">
        <v>26.2</v>
      </c>
      <c r="G74" s="3">
        <v>14.3</v>
      </c>
      <c r="H74" s="3">
        <v>2.2000000000000002</v>
      </c>
      <c r="I74" s="3">
        <v>4.3</v>
      </c>
      <c r="J74" s="3">
        <v>15.9</v>
      </c>
    </row>
    <row r="75" spans="1:10" x14ac:dyDescent="0.3">
      <c r="A75" s="2" t="s">
        <v>170</v>
      </c>
      <c r="B75" s="3">
        <v>1525</v>
      </c>
      <c r="C75" s="3">
        <v>0.48799999999999999</v>
      </c>
      <c r="D75" s="3">
        <v>0.20100000000000001</v>
      </c>
      <c r="E75" s="3">
        <v>0.17100000000000001</v>
      </c>
      <c r="F75" s="3">
        <v>7.8</v>
      </c>
      <c r="G75" s="3">
        <v>33.299999999999997</v>
      </c>
      <c r="H75" s="3">
        <v>3.3</v>
      </c>
      <c r="I75" s="3">
        <v>1.6</v>
      </c>
      <c r="J75" s="3">
        <v>17.3</v>
      </c>
    </row>
    <row r="76" spans="1:10" ht="28.8" x14ac:dyDescent="0.3">
      <c r="A76" s="2" t="s">
        <v>42</v>
      </c>
      <c r="B76" s="3">
        <v>2325</v>
      </c>
      <c r="C76" s="3">
        <v>0.64</v>
      </c>
      <c r="D76" s="3">
        <v>0.33800000000000002</v>
      </c>
      <c r="E76" s="3">
        <v>0.33100000000000002</v>
      </c>
      <c r="F76" s="3">
        <v>11.2</v>
      </c>
      <c r="G76" s="3">
        <v>25.5</v>
      </c>
      <c r="H76" s="3">
        <v>1</v>
      </c>
      <c r="I76" s="3">
        <v>4</v>
      </c>
      <c r="J76" s="3">
        <v>12.9</v>
      </c>
    </row>
    <row r="77" spans="1:10" ht="28.8" x14ac:dyDescent="0.3">
      <c r="A77" s="2" t="s">
        <v>171</v>
      </c>
      <c r="B77" s="3">
        <v>2041</v>
      </c>
      <c r="C77" s="3">
        <v>0.58799999999999997</v>
      </c>
      <c r="D77" s="3">
        <v>0.82699999999999996</v>
      </c>
      <c r="E77" s="3">
        <v>0.111</v>
      </c>
      <c r="F77" s="3">
        <v>6</v>
      </c>
      <c r="G77" s="3">
        <v>5.9</v>
      </c>
      <c r="H77" s="3">
        <v>1.3</v>
      </c>
      <c r="I77" s="3">
        <v>0.3</v>
      </c>
      <c r="J77" s="3">
        <v>6.6</v>
      </c>
    </row>
    <row r="78" spans="1:10" ht="28.8" x14ac:dyDescent="0.3">
      <c r="A78" s="2" t="s">
        <v>43</v>
      </c>
      <c r="B78" s="3">
        <v>1912</v>
      </c>
      <c r="C78" s="3">
        <v>0.57299999999999995</v>
      </c>
      <c r="D78" s="3">
        <v>0.20300000000000001</v>
      </c>
      <c r="E78" s="3">
        <v>0.442</v>
      </c>
      <c r="F78" s="3">
        <v>19.399999999999999</v>
      </c>
      <c r="G78" s="3">
        <v>18</v>
      </c>
      <c r="H78" s="3">
        <v>1</v>
      </c>
      <c r="I78" s="3">
        <v>4.8</v>
      </c>
      <c r="J78" s="3">
        <v>15.6</v>
      </c>
    </row>
    <row r="79" spans="1:10" ht="28.8" x14ac:dyDescent="0.3">
      <c r="A79" s="2" t="s">
        <v>216</v>
      </c>
      <c r="B79" s="3">
        <v>1604</v>
      </c>
      <c r="C79" s="3">
        <v>0.58799999999999997</v>
      </c>
      <c r="D79" s="3">
        <v>0.39800000000000002</v>
      </c>
      <c r="E79" s="3">
        <v>0.30199999999999999</v>
      </c>
      <c r="F79" s="3">
        <v>8</v>
      </c>
      <c r="G79" s="3">
        <v>6.6</v>
      </c>
      <c r="H79" s="3">
        <v>1.5</v>
      </c>
      <c r="I79" s="3">
        <v>1</v>
      </c>
      <c r="J79" s="3">
        <v>11.4</v>
      </c>
    </row>
    <row r="80" spans="1:10" ht="28.8" x14ac:dyDescent="0.3">
      <c r="A80" s="2" t="s">
        <v>44</v>
      </c>
      <c r="B80" s="3">
        <v>1607</v>
      </c>
      <c r="C80" s="3">
        <v>0.56100000000000005</v>
      </c>
      <c r="D80" s="3">
        <v>0.35399999999999998</v>
      </c>
      <c r="E80" s="3">
        <v>0.25800000000000001</v>
      </c>
      <c r="F80" s="3">
        <v>9.5</v>
      </c>
      <c r="G80" s="3">
        <v>31.2</v>
      </c>
      <c r="H80" s="3">
        <v>1.8</v>
      </c>
      <c r="I80" s="3">
        <v>1</v>
      </c>
      <c r="J80" s="3">
        <v>11.5</v>
      </c>
    </row>
    <row r="81" spans="1:10" ht="28.8" x14ac:dyDescent="0.3">
      <c r="A81" s="2" t="s">
        <v>45</v>
      </c>
      <c r="B81" s="3">
        <v>2153</v>
      </c>
      <c r="C81" s="3">
        <v>0.59299999999999997</v>
      </c>
      <c r="D81" s="3">
        <v>0.09</v>
      </c>
      <c r="E81" s="3">
        <v>0.30599999999999999</v>
      </c>
      <c r="F81" s="3">
        <v>14.6</v>
      </c>
      <c r="G81" s="3">
        <v>7.8</v>
      </c>
      <c r="H81" s="3">
        <v>1.3</v>
      </c>
      <c r="I81" s="3">
        <v>3.2</v>
      </c>
      <c r="J81" s="3">
        <v>9.9</v>
      </c>
    </row>
    <row r="82" spans="1:10" ht="28.8" x14ac:dyDescent="0.3">
      <c r="A82" s="2" t="s">
        <v>217</v>
      </c>
      <c r="B82" s="3">
        <v>1365</v>
      </c>
      <c r="C82" s="3">
        <v>0.49399999999999999</v>
      </c>
      <c r="D82" s="3">
        <v>0.41699999999999998</v>
      </c>
      <c r="E82" s="3">
        <v>0.08</v>
      </c>
      <c r="F82" s="3">
        <v>6.3</v>
      </c>
      <c r="G82" s="3">
        <v>22.5</v>
      </c>
      <c r="H82" s="3">
        <v>1.8</v>
      </c>
      <c r="I82" s="3">
        <v>1.1000000000000001</v>
      </c>
      <c r="J82" s="3">
        <v>11.7</v>
      </c>
    </row>
    <row r="83" spans="1:10" ht="28.8" x14ac:dyDescent="0.3">
      <c r="A83" s="2" t="s">
        <v>46</v>
      </c>
      <c r="B83" s="3">
        <v>2282</v>
      </c>
      <c r="C83" s="3">
        <v>0.54</v>
      </c>
      <c r="D83" s="3">
        <v>0.49199999999999999</v>
      </c>
      <c r="E83" s="3">
        <v>0.14099999999999999</v>
      </c>
      <c r="F83" s="3">
        <v>6.1</v>
      </c>
      <c r="G83" s="3">
        <v>13.5</v>
      </c>
      <c r="H83" s="3">
        <v>1.4</v>
      </c>
      <c r="I83" s="3">
        <v>0.4</v>
      </c>
      <c r="J83" s="3">
        <v>9.1</v>
      </c>
    </row>
    <row r="84" spans="1:10" ht="28.8" x14ac:dyDescent="0.3">
      <c r="A84" s="2" t="s">
        <v>218</v>
      </c>
      <c r="B84" s="3">
        <v>1517</v>
      </c>
      <c r="C84" s="3">
        <v>0.52500000000000002</v>
      </c>
      <c r="D84" s="3">
        <v>0.45900000000000002</v>
      </c>
      <c r="E84" s="3">
        <v>0.14499999999999999</v>
      </c>
      <c r="F84" s="3">
        <v>4</v>
      </c>
      <c r="G84" s="3">
        <v>7.8</v>
      </c>
      <c r="H84" s="3">
        <v>0.9</v>
      </c>
      <c r="I84" s="3">
        <v>0.1</v>
      </c>
      <c r="J84" s="3">
        <v>6.5</v>
      </c>
    </row>
    <row r="85" spans="1:10" ht="28.8" x14ac:dyDescent="0.3">
      <c r="A85" s="2" t="s">
        <v>47</v>
      </c>
      <c r="B85" s="3">
        <v>1837</v>
      </c>
      <c r="C85" s="3">
        <v>0.57699999999999996</v>
      </c>
      <c r="D85" s="3">
        <v>0.41799999999999998</v>
      </c>
      <c r="E85" s="3">
        <v>0.216</v>
      </c>
      <c r="F85" s="3">
        <v>5.4</v>
      </c>
      <c r="G85" s="3">
        <v>14.8</v>
      </c>
      <c r="H85" s="3">
        <v>1.3</v>
      </c>
      <c r="I85" s="3">
        <v>0.7</v>
      </c>
      <c r="J85" s="3">
        <v>9.8000000000000007</v>
      </c>
    </row>
    <row r="86" spans="1:10" ht="28.8" x14ac:dyDescent="0.3">
      <c r="A86" s="2" t="s">
        <v>48</v>
      </c>
      <c r="B86" s="3">
        <v>2026</v>
      </c>
      <c r="C86" s="3">
        <v>0.47799999999999998</v>
      </c>
      <c r="D86" s="3">
        <v>0.192</v>
      </c>
      <c r="E86" s="3">
        <v>0.245</v>
      </c>
      <c r="F86" s="3">
        <v>5.7</v>
      </c>
      <c r="G86" s="3">
        <v>24.6</v>
      </c>
      <c r="H86" s="3">
        <v>1.7</v>
      </c>
      <c r="I86" s="3">
        <v>0.9</v>
      </c>
      <c r="J86" s="3">
        <v>16.399999999999999</v>
      </c>
    </row>
    <row r="87" spans="1:10" ht="28.8" x14ac:dyDescent="0.3">
      <c r="A87" s="2" t="s">
        <v>49</v>
      </c>
      <c r="B87" s="3">
        <v>2408</v>
      </c>
      <c r="C87" s="3">
        <v>0.53200000000000003</v>
      </c>
      <c r="D87" s="3">
        <v>0.31</v>
      </c>
      <c r="E87" s="3">
        <v>0.32600000000000001</v>
      </c>
      <c r="F87" s="3">
        <v>14.2</v>
      </c>
      <c r="G87" s="3">
        <v>21.7</v>
      </c>
      <c r="H87" s="3">
        <v>1.1000000000000001</v>
      </c>
      <c r="I87" s="3">
        <v>3.9</v>
      </c>
      <c r="J87" s="3">
        <v>14.1</v>
      </c>
    </row>
    <row r="88" spans="1:10" ht="28.8" x14ac:dyDescent="0.3">
      <c r="A88" s="2" t="s">
        <v>179</v>
      </c>
      <c r="B88" s="3">
        <v>1812</v>
      </c>
      <c r="C88" s="3">
        <v>0.53900000000000003</v>
      </c>
      <c r="D88" s="3">
        <v>0.191</v>
      </c>
      <c r="E88" s="3">
        <v>0.33300000000000002</v>
      </c>
      <c r="F88" s="3">
        <v>19</v>
      </c>
      <c r="G88" s="3">
        <v>20.100000000000001</v>
      </c>
      <c r="H88" s="3">
        <v>0.7</v>
      </c>
      <c r="I88" s="3">
        <v>3.6</v>
      </c>
      <c r="J88" s="3">
        <v>13.1</v>
      </c>
    </row>
    <row r="89" spans="1:10" x14ac:dyDescent="0.3">
      <c r="A89" s="2" t="s">
        <v>219</v>
      </c>
      <c r="B89" s="3">
        <v>1231</v>
      </c>
      <c r="C89" s="3">
        <v>0.54500000000000004</v>
      </c>
      <c r="D89" s="3">
        <v>0.22</v>
      </c>
      <c r="E89" s="3">
        <v>0.27</v>
      </c>
      <c r="F89" s="3">
        <v>13.1</v>
      </c>
      <c r="G89" s="3">
        <v>9.8000000000000007</v>
      </c>
      <c r="H89" s="3">
        <v>1.9</v>
      </c>
      <c r="I89" s="3">
        <v>2.6</v>
      </c>
      <c r="J89" s="3">
        <v>11.5</v>
      </c>
    </row>
    <row r="90" spans="1:10" ht="28.8" x14ac:dyDescent="0.3">
      <c r="A90" s="2" t="s">
        <v>50</v>
      </c>
      <c r="B90" s="3">
        <v>2891</v>
      </c>
      <c r="C90" s="3">
        <v>0.56999999999999995</v>
      </c>
      <c r="D90" s="3">
        <v>0.45400000000000001</v>
      </c>
      <c r="E90" s="3">
        <v>0.307</v>
      </c>
      <c r="F90" s="3">
        <v>8.6</v>
      </c>
      <c r="G90" s="3">
        <v>14.5</v>
      </c>
      <c r="H90" s="3">
        <v>2.8</v>
      </c>
      <c r="I90" s="3">
        <v>1.2</v>
      </c>
      <c r="J90" s="3">
        <v>12.2</v>
      </c>
    </row>
    <row r="91" spans="1:10" ht="28.8" x14ac:dyDescent="0.3">
      <c r="A91" s="2" t="s">
        <v>51</v>
      </c>
      <c r="B91" s="3">
        <v>2726</v>
      </c>
      <c r="C91" s="3">
        <v>0.61</v>
      </c>
      <c r="D91" s="3">
        <v>4.7E-2</v>
      </c>
      <c r="E91" s="3">
        <v>0.251</v>
      </c>
      <c r="F91" s="3">
        <v>12.4</v>
      </c>
      <c r="G91" s="3">
        <v>5.2</v>
      </c>
      <c r="H91" s="3">
        <v>1.1000000000000001</v>
      </c>
      <c r="I91" s="3">
        <v>1.9</v>
      </c>
      <c r="J91" s="3">
        <v>9.8000000000000007</v>
      </c>
    </row>
    <row r="92" spans="1:10" ht="28.8" x14ac:dyDescent="0.3">
      <c r="A92" s="2" t="s">
        <v>220</v>
      </c>
      <c r="B92" s="3">
        <v>1299</v>
      </c>
      <c r="C92" s="3">
        <v>0.55300000000000005</v>
      </c>
      <c r="D92" s="3">
        <v>0.41499999999999998</v>
      </c>
      <c r="E92" s="3">
        <v>0.28299999999999997</v>
      </c>
      <c r="F92" s="3">
        <v>6.1</v>
      </c>
      <c r="G92" s="3">
        <v>19.100000000000001</v>
      </c>
      <c r="H92" s="3">
        <v>1.7</v>
      </c>
      <c r="I92" s="3">
        <v>1</v>
      </c>
      <c r="J92" s="3">
        <v>16.8</v>
      </c>
    </row>
    <row r="93" spans="1:10" ht="28.8" x14ac:dyDescent="0.3">
      <c r="A93" s="2" t="s">
        <v>52</v>
      </c>
      <c r="B93" s="3">
        <v>1816</v>
      </c>
      <c r="C93" s="3">
        <v>0.65700000000000003</v>
      </c>
      <c r="D93" s="3">
        <v>0</v>
      </c>
      <c r="E93" s="3">
        <v>0.67300000000000004</v>
      </c>
      <c r="F93" s="3">
        <v>18.8</v>
      </c>
      <c r="G93" s="3">
        <v>6.9</v>
      </c>
      <c r="H93" s="3">
        <v>1.2</v>
      </c>
      <c r="I93" s="3">
        <v>6</v>
      </c>
      <c r="J93" s="3">
        <v>15.7</v>
      </c>
    </row>
    <row r="94" spans="1:10" ht="28.8" x14ac:dyDescent="0.3">
      <c r="A94" s="2" t="s">
        <v>53</v>
      </c>
      <c r="B94" s="3">
        <v>1909</v>
      </c>
      <c r="C94" s="3">
        <v>0.53</v>
      </c>
      <c r="D94" s="3">
        <v>0.39500000000000002</v>
      </c>
      <c r="E94" s="3">
        <v>0.26</v>
      </c>
      <c r="F94" s="3">
        <v>13.2</v>
      </c>
      <c r="G94" s="3">
        <v>11.7</v>
      </c>
      <c r="H94" s="3">
        <v>1.5</v>
      </c>
      <c r="I94" s="3">
        <v>1.9</v>
      </c>
      <c r="J94" s="3">
        <v>10</v>
      </c>
    </row>
    <row r="95" spans="1:10" ht="28.8" x14ac:dyDescent="0.3">
      <c r="A95" s="2" t="s">
        <v>54</v>
      </c>
      <c r="B95" s="3">
        <v>2154</v>
      </c>
      <c r="C95" s="3">
        <v>0.57799999999999996</v>
      </c>
      <c r="D95" s="3">
        <v>0.627</v>
      </c>
      <c r="E95" s="3">
        <v>0.248</v>
      </c>
      <c r="F95" s="3">
        <v>4.4000000000000004</v>
      </c>
      <c r="G95" s="3">
        <v>11.7</v>
      </c>
      <c r="H95" s="3">
        <v>1</v>
      </c>
      <c r="I95" s="3">
        <v>1.1000000000000001</v>
      </c>
      <c r="J95" s="3">
        <v>10.8</v>
      </c>
    </row>
    <row r="96" spans="1:10" ht="28.8" x14ac:dyDescent="0.3">
      <c r="A96" s="2" t="s">
        <v>55</v>
      </c>
      <c r="B96" s="3">
        <v>2075</v>
      </c>
      <c r="C96" s="3">
        <v>0.54600000000000004</v>
      </c>
      <c r="D96" s="3">
        <v>0</v>
      </c>
      <c r="E96" s="3">
        <v>0.29099999999999998</v>
      </c>
      <c r="F96" s="3">
        <v>17</v>
      </c>
      <c r="G96" s="3">
        <v>10.6</v>
      </c>
      <c r="H96" s="3">
        <v>1</v>
      </c>
      <c r="I96" s="3">
        <v>2.6</v>
      </c>
      <c r="J96" s="3">
        <v>13.5</v>
      </c>
    </row>
    <row r="97" spans="1:10" ht="28.8" x14ac:dyDescent="0.3">
      <c r="A97" s="2" t="s">
        <v>221</v>
      </c>
      <c r="B97" s="3">
        <v>1050</v>
      </c>
      <c r="C97" s="3">
        <v>0.55300000000000005</v>
      </c>
      <c r="D97" s="3">
        <v>0.439</v>
      </c>
      <c r="E97" s="3">
        <v>0.26700000000000002</v>
      </c>
      <c r="F97" s="3">
        <v>6.2</v>
      </c>
      <c r="G97" s="3">
        <v>7.8</v>
      </c>
      <c r="H97" s="3">
        <v>1.5</v>
      </c>
      <c r="I97" s="3">
        <v>0.2</v>
      </c>
      <c r="J97" s="3">
        <v>9.9</v>
      </c>
    </row>
    <row r="98" spans="1:10" ht="28.8" x14ac:dyDescent="0.3">
      <c r="A98" s="2" t="s">
        <v>222</v>
      </c>
      <c r="B98" s="3">
        <v>1647</v>
      </c>
      <c r="C98" s="3">
        <v>0.60699999999999998</v>
      </c>
      <c r="D98" s="3">
        <v>0.24099999999999999</v>
      </c>
      <c r="E98" s="3">
        <v>0.52600000000000002</v>
      </c>
      <c r="F98" s="3">
        <v>10.7</v>
      </c>
      <c r="G98" s="3">
        <v>5.0999999999999996</v>
      </c>
      <c r="H98" s="3">
        <v>0.9</v>
      </c>
      <c r="I98" s="3">
        <v>4.2</v>
      </c>
      <c r="J98" s="3">
        <v>8.8000000000000007</v>
      </c>
    </row>
    <row r="99" spans="1:10" ht="28.8" x14ac:dyDescent="0.3">
      <c r="A99" s="2" t="s">
        <v>223</v>
      </c>
      <c r="B99" s="3">
        <v>1686</v>
      </c>
      <c r="C99" s="3">
        <v>0.52800000000000002</v>
      </c>
      <c r="D99" s="3">
        <v>0.372</v>
      </c>
      <c r="E99" s="3">
        <v>0.374</v>
      </c>
      <c r="F99" s="3">
        <v>5.5</v>
      </c>
      <c r="G99" s="3">
        <v>30.1</v>
      </c>
      <c r="H99" s="3">
        <v>1.8</v>
      </c>
      <c r="I99" s="3">
        <v>0.4</v>
      </c>
      <c r="J99" s="3">
        <v>13.2</v>
      </c>
    </row>
    <row r="100" spans="1:10" ht="28.8" x14ac:dyDescent="0.3">
      <c r="A100" s="2" t="s">
        <v>56</v>
      </c>
      <c r="B100" s="3">
        <v>1791</v>
      </c>
      <c r="C100" s="3">
        <v>0.50900000000000001</v>
      </c>
      <c r="D100" s="3">
        <v>0.56999999999999995</v>
      </c>
      <c r="E100" s="3">
        <v>0.11600000000000001</v>
      </c>
      <c r="F100" s="3">
        <v>7.7</v>
      </c>
      <c r="G100" s="3">
        <v>8.9</v>
      </c>
      <c r="H100" s="3">
        <v>1.8</v>
      </c>
      <c r="I100" s="3">
        <v>3.7</v>
      </c>
      <c r="J100" s="3">
        <v>11.2</v>
      </c>
    </row>
    <row r="101" spans="1:10" ht="28.8" x14ac:dyDescent="0.3">
      <c r="A101" s="2" t="s">
        <v>57</v>
      </c>
      <c r="B101" s="3">
        <v>2287</v>
      </c>
      <c r="C101" s="3">
        <v>0.55600000000000005</v>
      </c>
      <c r="D101" s="3">
        <v>0.41399999999999998</v>
      </c>
      <c r="E101" s="3">
        <v>0.27900000000000003</v>
      </c>
      <c r="F101" s="3">
        <v>13.1</v>
      </c>
      <c r="G101" s="3">
        <v>29</v>
      </c>
      <c r="H101" s="3">
        <v>2</v>
      </c>
      <c r="I101" s="3">
        <v>3.1</v>
      </c>
      <c r="J101" s="3">
        <v>22.5</v>
      </c>
    </row>
    <row r="102" spans="1:10" ht="28.8" x14ac:dyDescent="0.3">
      <c r="A102" s="2" t="s">
        <v>172</v>
      </c>
      <c r="B102" s="3">
        <v>1542</v>
      </c>
      <c r="C102" s="3">
        <v>0.53</v>
      </c>
      <c r="D102" s="3">
        <v>0.26</v>
      </c>
      <c r="E102" s="3">
        <v>0.22700000000000001</v>
      </c>
      <c r="F102" s="3">
        <v>17.399999999999999</v>
      </c>
      <c r="G102" s="3">
        <v>8.3000000000000007</v>
      </c>
      <c r="H102" s="3">
        <v>1</v>
      </c>
      <c r="I102" s="3">
        <v>1.5</v>
      </c>
      <c r="J102" s="3">
        <v>12.4</v>
      </c>
    </row>
    <row r="103" spans="1:10" ht="28.8" x14ac:dyDescent="0.3">
      <c r="A103" s="2" t="s">
        <v>224</v>
      </c>
      <c r="B103" s="3">
        <v>1828</v>
      </c>
      <c r="C103" s="3">
        <v>0.58699999999999997</v>
      </c>
      <c r="D103" s="3">
        <v>0.27500000000000002</v>
      </c>
      <c r="E103" s="3">
        <v>0.379</v>
      </c>
      <c r="F103" s="3">
        <v>7.6</v>
      </c>
      <c r="G103" s="3">
        <v>8</v>
      </c>
      <c r="H103" s="3">
        <v>1.1000000000000001</v>
      </c>
      <c r="I103" s="3">
        <v>1.6</v>
      </c>
      <c r="J103" s="3">
        <v>9.4</v>
      </c>
    </row>
    <row r="104" spans="1:10" ht="28.8" x14ac:dyDescent="0.3">
      <c r="A104" s="2" t="s">
        <v>58</v>
      </c>
      <c r="B104" s="3">
        <v>1970</v>
      </c>
      <c r="C104" s="3">
        <v>0.54400000000000004</v>
      </c>
      <c r="D104" s="3">
        <v>0.32300000000000001</v>
      </c>
      <c r="E104" s="3">
        <v>0.33100000000000002</v>
      </c>
      <c r="F104" s="3">
        <v>12</v>
      </c>
      <c r="G104" s="3">
        <v>28.1</v>
      </c>
      <c r="H104" s="3">
        <v>1</v>
      </c>
      <c r="I104" s="3">
        <v>0.8</v>
      </c>
      <c r="J104" s="3">
        <v>12.6</v>
      </c>
    </row>
    <row r="105" spans="1:10" ht="43.2" x14ac:dyDescent="0.3">
      <c r="A105" s="2" t="s">
        <v>59</v>
      </c>
      <c r="B105" s="3">
        <v>1885</v>
      </c>
      <c r="C105" s="3">
        <v>0.53300000000000003</v>
      </c>
      <c r="D105" s="3">
        <v>0.47899999999999998</v>
      </c>
      <c r="E105" s="3">
        <v>0.20899999999999999</v>
      </c>
      <c r="F105" s="3">
        <v>6.6</v>
      </c>
      <c r="G105" s="3">
        <v>12.7</v>
      </c>
      <c r="H105" s="3">
        <v>1.6</v>
      </c>
      <c r="I105" s="3">
        <v>0.5</v>
      </c>
      <c r="J105" s="3">
        <v>9</v>
      </c>
    </row>
    <row r="106" spans="1:10" ht="28.8" x14ac:dyDescent="0.3">
      <c r="A106" s="2" t="s">
        <v>60</v>
      </c>
      <c r="B106" s="3">
        <v>2551</v>
      </c>
      <c r="C106" s="3">
        <v>0.61899999999999999</v>
      </c>
      <c r="D106" s="3">
        <v>0.498</v>
      </c>
      <c r="E106" s="3">
        <v>0.502</v>
      </c>
      <c r="F106" s="3">
        <v>8.6</v>
      </c>
      <c r="G106" s="3">
        <v>45.1</v>
      </c>
      <c r="H106" s="3">
        <v>2.4</v>
      </c>
      <c r="I106" s="3">
        <v>1.7</v>
      </c>
      <c r="J106" s="3">
        <v>15.1</v>
      </c>
    </row>
    <row r="107" spans="1:10" ht="28.8" x14ac:dyDescent="0.3">
      <c r="A107" s="2" t="s">
        <v>225</v>
      </c>
      <c r="B107" s="3">
        <v>1264</v>
      </c>
      <c r="C107" s="3">
        <v>0.59599999999999997</v>
      </c>
      <c r="D107" s="3">
        <v>0.39700000000000002</v>
      </c>
      <c r="E107" s="3">
        <v>0.19900000000000001</v>
      </c>
      <c r="F107" s="3">
        <v>7</v>
      </c>
      <c r="G107" s="3">
        <v>6</v>
      </c>
      <c r="H107" s="3">
        <v>1.9</v>
      </c>
      <c r="I107" s="3">
        <v>2.8</v>
      </c>
      <c r="J107" s="3">
        <v>11</v>
      </c>
    </row>
    <row r="108" spans="1:10" ht="28.8" x14ac:dyDescent="0.3">
      <c r="A108" s="2" t="s">
        <v>226</v>
      </c>
      <c r="B108" s="3">
        <v>1293</v>
      </c>
      <c r="C108" s="3">
        <v>0.64700000000000002</v>
      </c>
      <c r="D108" s="3">
        <v>1.2999999999999999E-2</v>
      </c>
      <c r="E108" s="3">
        <v>0.40500000000000003</v>
      </c>
      <c r="F108" s="3">
        <v>13</v>
      </c>
      <c r="G108" s="3">
        <v>10.1</v>
      </c>
      <c r="H108" s="3">
        <v>1.4</v>
      </c>
      <c r="I108" s="3">
        <v>3.4</v>
      </c>
      <c r="J108" s="3">
        <v>9.5</v>
      </c>
    </row>
    <row r="109" spans="1:10" ht="28.8" x14ac:dyDescent="0.3">
      <c r="A109" s="2" t="s">
        <v>227</v>
      </c>
      <c r="B109" s="3">
        <v>1340</v>
      </c>
      <c r="C109" s="3">
        <v>0.56299999999999994</v>
      </c>
      <c r="D109" s="3">
        <v>0.5</v>
      </c>
      <c r="E109" s="3">
        <v>0.374</v>
      </c>
      <c r="F109" s="3">
        <v>5.3</v>
      </c>
      <c r="G109" s="3">
        <v>16.899999999999999</v>
      </c>
      <c r="H109" s="3">
        <v>1.8</v>
      </c>
      <c r="I109" s="3">
        <v>0.8</v>
      </c>
      <c r="J109" s="3">
        <v>12.6</v>
      </c>
    </row>
    <row r="110" spans="1:10" ht="28.8" x14ac:dyDescent="0.3">
      <c r="A110" s="2" t="s">
        <v>61</v>
      </c>
      <c r="B110" s="3">
        <v>2304</v>
      </c>
      <c r="C110" s="3">
        <v>0.59699999999999998</v>
      </c>
      <c r="D110" s="3">
        <v>0.434</v>
      </c>
      <c r="E110" s="3">
        <v>0.17799999999999999</v>
      </c>
      <c r="F110" s="3">
        <v>4.3</v>
      </c>
      <c r="G110" s="3">
        <v>13</v>
      </c>
      <c r="H110" s="3">
        <v>2.6</v>
      </c>
      <c r="I110" s="3">
        <v>0.5</v>
      </c>
      <c r="J110" s="3">
        <v>10.8</v>
      </c>
    </row>
    <row r="111" spans="1:10" ht="28.8" x14ac:dyDescent="0.3">
      <c r="A111" s="2" t="s">
        <v>228</v>
      </c>
      <c r="B111" s="3">
        <v>1975</v>
      </c>
      <c r="C111" s="3">
        <v>0.63400000000000001</v>
      </c>
      <c r="D111" s="3">
        <v>0.57599999999999996</v>
      </c>
      <c r="E111" s="3">
        <v>0.16700000000000001</v>
      </c>
      <c r="F111" s="3">
        <v>7</v>
      </c>
      <c r="G111" s="3">
        <v>10.199999999999999</v>
      </c>
      <c r="H111" s="3">
        <v>0.9</v>
      </c>
      <c r="I111" s="3">
        <v>0.8</v>
      </c>
      <c r="J111" s="3">
        <v>12</v>
      </c>
    </row>
    <row r="112" spans="1:10" ht="28.8" x14ac:dyDescent="0.3">
      <c r="A112" s="2" t="s">
        <v>62</v>
      </c>
      <c r="B112" s="3">
        <v>2668</v>
      </c>
      <c r="C112" s="3">
        <v>0.56499999999999995</v>
      </c>
      <c r="D112" s="3">
        <v>0.36399999999999999</v>
      </c>
      <c r="E112" s="3">
        <v>0.17699999999999999</v>
      </c>
      <c r="F112" s="3">
        <v>9</v>
      </c>
      <c r="G112" s="3">
        <v>11.8</v>
      </c>
      <c r="H112" s="3">
        <v>1.3</v>
      </c>
      <c r="I112" s="3">
        <v>1.1000000000000001</v>
      </c>
      <c r="J112" s="3">
        <v>7.4</v>
      </c>
    </row>
    <row r="113" spans="1:10" ht="28.8" x14ac:dyDescent="0.3">
      <c r="A113" s="2" t="s">
        <v>229</v>
      </c>
      <c r="B113" s="3">
        <v>1326</v>
      </c>
      <c r="C113" s="3">
        <v>0.53400000000000003</v>
      </c>
      <c r="D113" s="3">
        <v>0.33100000000000002</v>
      </c>
      <c r="E113" s="3">
        <v>0.371</v>
      </c>
      <c r="F113" s="3">
        <v>5.7</v>
      </c>
      <c r="G113" s="3">
        <v>21.3</v>
      </c>
      <c r="H113" s="3">
        <v>1.4</v>
      </c>
      <c r="I113" s="3">
        <v>1.8</v>
      </c>
      <c r="J113" s="3">
        <v>14</v>
      </c>
    </row>
    <row r="114" spans="1:10" x14ac:dyDescent="0.3">
      <c r="A114" s="2" t="s">
        <v>230</v>
      </c>
      <c r="B114" s="3">
        <v>1461</v>
      </c>
      <c r="C114" s="3">
        <v>0.59599999999999997</v>
      </c>
      <c r="D114" s="3">
        <v>0.52500000000000002</v>
      </c>
      <c r="E114" s="3">
        <v>0.251</v>
      </c>
      <c r="F114" s="3">
        <v>9.6</v>
      </c>
      <c r="G114" s="3">
        <v>7.6</v>
      </c>
      <c r="H114" s="3">
        <v>1.5</v>
      </c>
      <c r="I114" s="3">
        <v>0.9</v>
      </c>
      <c r="J114" s="3">
        <v>10.1</v>
      </c>
    </row>
    <row r="115" spans="1:10" ht="28.8" x14ac:dyDescent="0.3">
      <c r="A115" s="2" t="s">
        <v>231</v>
      </c>
      <c r="B115" s="3">
        <v>1970</v>
      </c>
      <c r="C115" s="3">
        <v>0.58199999999999996</v>
      </c>
      <c r="D115" s="3">
        <v>1.4E-2</v>
      </c>
      <c r="E115" s="3">
        <v>0.315</v>
      </c>
      <c r="F115" s="3">
        <v>15.3</v>
      </c>
      <c r="G115" s="3">
        <v>8.6</v>
      </c>
      <c r="H115" s="3">
        <v>1.1000000000000001</v>
      </c>
      <c r="I115" s="3">
        <v>4.7</v>
      </c>
      <c r="J115" s="3">
        <v>12.8</v>
      </c>
    </row>
    <row r="116" spans="1:10" ht="28.8" x14ac:dyDescent="0.3">
      <c r="A116" s="2" t="s">
        <v>232</v>
      </c>
      <c r="B116" s="3">
        <v>1657</v>
      </c>
      <c r="C116" s="3">
        <v>0.54400000000000004</v>
      </c>
      <c r="D116" s="3">
        <v>0.433</v>
      </c>
      <c r="E116" s="3">
        <v>0.17</v>
      </c>
      <c r="F116" s="3">
        <v>9.3000000000000007</v>
      </c>
      <c r="G116" s="3">
        <v>10</v>
      </c>
      <c r="H116" s="3">
        <v>2.4</v>
      </c>
      <c r="I116" s="3">
        <v>1.5</v>
      </c>
      <c r="J116" s="3">
        <v>11.5</v>
      </c>
    </row>
    <row r="117" spans="1:10" ht="28.8" x14ac:dyDescent="0.3">
      <c r="A117" s="2" t="s">
        <v>233</v>
      </c>
      <c r="B117" s="3">
        <v>2024</v>
      </c>
      <c r="C117" s="3">
        <v>0.55700000000000005</v>
      </c>
      <c r="D117" s="3">
        <v>0.437</v>
      </c>
      <c r="E117" s="3">
        <v>8.6999999999999994E-2</v>
      </c>
      <c r="F117" s="3">
        <v>8.6</v>
      </c>
      <c r="G117" s="3">
        <v>12.8</v>
      </c>
      <c r="H117" s="3">
        <v>2.1</v>
      </c>
      <c r="I117" s="3">
        <v>1</v>
      </c>
      <c r="J117" s="3">
        <v>11.3</v>
      </c>
    </row>
    <row r="118" spans="1:10" ht="28.8" x14ac:dyDescent="0.3">
      <c r="A118" s="2" t="s">
        <v>63</v>
      </c>
      <c r="B118" s="3">
        <v>1812</v>
      </c>
      <c r="C118" s="3">
        <v>0.57999999999999996</v>
      </c>
      <c r="D118" s="3">
        <v>0.4</v>
      </c>
      <c r="E118" s="3">
        <v>0.27300000000000002</v>
      </c>
      <c r="F118" s="3">
        <v>5.7</v>
      </c>
      <c r="G118" s="3">
        <v>15</v>
      </c>
      <c r="H118" s="3">
        <v>1.7</v>
      </c>
      <c r="I118" s="3">
        <v>1.3</v>
      </c>
      <c r="J118" s="3">
        <v>13.3</v>
      </c>
    </row>
    <row r="119" spans="1:10" ht="28.8" x14ac:dyDescent="0.3">
      <c r="A119" s="2" t="s">
        <v>64</v>
      </c>
      <c r="B119" s="3">
        <v>2927</v>
      </c>
      <c r="C119" s="3">
        <v>0.56999999999999995</v>
      </c>
      <c r="D119" s="3">
        <v>0.28599999999999998</v>
      </c>
      <c r="E119" s="3">
        <v>0.191</v>
      </c>
      <c r="F119" s="3">
        <v>6.8</v>
      </c>
      <c r="G119" s="3">
        <v>24.9</v>
      </c>
      <c r="H119" s="3">
        <v>2</v>
      </c>
      <c r="I119" s="3">
        <v>1.7</v>
      </c>
      <c r="J119" s="3">
        <v>13.6</v>
      </c>
    </row>
    <row r="120" spans="1:10" ht="28.8" x14ac:dyDescent="0.3">
      <c r="A120" s="2" t="s">
        <v>65</v>
      </c>
      <c r="B120" s="3">
        <v>2265</v>
      </c>
      <c r="C120" s="3">
        <v>0.51300000000000001</v>
      </c>
      <c r="D120" s="3">
        <v>0.57399999999999995</v>
      </c>
      <c r="E120" s="3">
        <v>0.21</v>
      </c>
      <c r="F120" s="3">
        <v>6.9</v>
      </c>
      <c r="G120" s="3">
        <v>10.1</v>
      </c>
      <c r="H120" s="3">
        <v>1.7</v>
      </c>
      <c r="I120" s="3">
        <v>1.2</v>
      </c>
      <c r="J120" s="3">
        <v>9.8000000000000007</v>
      </c>
    </row>
    <row r="121" spans="1:10" ht="43.2" x14ac:dyDescent="0.3">
      <c r="A121" s="2" t="s">
        <v>66</v>
      </c>
      <c r="B121" s="3">
        <v>1920</v>
      </c>
      <c r="C121" s="3">
        <v>0.54800000000000004</v>
      </c>
      <c r="D121" s="3">
        <v>7.4999999999999997E-2</v>
      </c>
      <c r="E121" s="3">
        <v>0.436</v>
      </c>
      <c r="F121" s="3">
        <v>12.7</v>
      </c>
      <c r="G121" s="3">
        <v>14.2</v>
      </c>
      <c r="H121" s="3">
        <v>1.6</v>
      </c>
      <c r="I121" s="3">
        <v>1.9</v>
      </c>
      <c r="J121" s="3">
        <v>12.3</v>
      </c>
    </row>
    <row r="122" spans="1:10" ht="28.8" x14ac:dyDescent="0.3">
      <c r="A122" s="2" t="s">
        <v>67</v>
      </c>
      <c r="B122" s="3">
        <v>1616</v>
      </c>
      <c r="C122" s="3">
        <v>0.54600000000000004</v>
      </c>
      <c r="D122" s="3">
        <v>0.443</v>
      </c>
      <c r="E122" s="3">
        <v>0.17199999999999999</v>
      </c>
      <c r="F122" s="3">
        <v>5.8</v>
      </c>
      <c r="G122" s="3">
        <v>9.6999999999999993</v>
      </c>
      <c r="H122" s="3">
        <v>1.4</v>
      </c>
      <c r="I122" s="3">
        <v>0.6</v>
      </c>
      <c r="J122" s="3">
        <v>8</v>
      </c>
    </row>
    <row r="123" spans="1:10" ht="28.8" x14ac:dyDescent="0.3">
      <c r="A123" s="2" t="s">
        <v>68</v>
      </c>
      <c r="B123" s="3">
        <v>2277</v>
      </c>
      <c r="C123" s="3">
        <v>0.57499999999999996</v>
      </c>
      <c r="D123" s="3">
        <v>0.3</v>
      </c>
      <c r="E123" s="3">
        <v>0.159</v>
      </c>
      <c r="F123" s="3">
        <v>12.7</v>
      </c>
      <c r="G123" s="3">
        <v>23.6</v>
      </c>
      <c r="H123" s="3">
        <v>0.9</v>
      </c>
      <c r="I123" s="3">
        <v>2.9</v>
      </c>
      <c r="J123" s="3">
        <v>14.1</v>
      </c>
    </row>
    <row r="124" spans="1:10" ht="28.8" x14ac:dyDescent="0.3">
      <c r="A124" s="2" t="s">
        <v>69</v>
      </c>
      <c r="B124" s="3">
        <v>2463</v>
      </c>
      <c r="C124" s="3">
        <v>0.57699999999999996</v>
      </c>
      <c r="D124" s="3">
        <v>8.0000000000000002E-3</v>
      </c>
      <c r="E124" s="3">
        <v>0.63900000000000001</v>
      </c>
      <c r="F124" s="3">
        <v>22.2</v>
      </c>
      <c r="G124" s="3">
        <v>7.1</v>
      </c>
      <c r="H124" s="3">
        <v>1</v>
      </c>
      <c r="I124" s="3">
        <v>4.4000000000000004</v>
      </c>
      <c r="J124" s="3">
        <v>15.1</v>
      </c>
    </row>
    <row r="125" spans="1:10" ht="28.8" x14ac:dyDescent="0.3">
      <c r="A125" s="2" t="s">
        <v>70</v>
      </c>
      <c r="B125" s="3">
        <v>2093</v>
      </c>
      <c r="C125" s="3">
        <v>0.57399999999999995</v>
      </c>
      <c r="D125" s="3">
        <v>0.379</v>
      </c>
      <c r="E125" s="3">
        <v>0.151</v>
      </c>
      <c r="F125" s="3">
        <v>12.8</v>
      </c>
      <c r="G125" s="3">
        <v>4.4000000000000004</v>
      </c>
      <c r="H125" s="3">
        <v>0.7</v>
      </c>
      <c r="I125" s="3">
        <v>3.8</v>
      </c>
      <c r="J125" s="3">
        <v>9.6999999999999993</v>
      </c>
    </row>
    <row r="126" spans="1:10" ht="28.8" x14ac:dyDescent="0.3">
      <c r="A126" s="2" t="s">
        <v>71</v>
      </c>
      <c r="B126" s="3">
        <v>1622</v>
      </c>
      <c r="C126" s="3">
        <v>0.53600000000000003</v>
      </c>
      <c r="D126" s="3">
        <v>0.36599999999999999</v>
      </c>
      <c r="E126" s="3">
        <v>0.27200000000000002</v>
      </c>
      <c r="F126" s="3">
        <v>8.5</v>
      </c>
      <c r="G126" s="3">
        <v>16.2</v>
      </c>
      <c r="H126" s="3">
        <v>1.6</v>
      </c>
      <c r="I126" s="3">
        <v>1.9</v>
      </c>
      <c r="J126" s="3">
        <v>15.8</v>
      </c>
    </row>
    <row r="127" spans="1:10" ht="28.8" x14ac:dyDescent="0.3">
      <c r="A127" s="2" t="s">
        <v>173</v>
      </c>
      <c r="B127" s="3">
        <v>1729</v>
      </c>
      <c r="C127" s="3">
        <v>0.55800000000000005</v>
      </c>
      <c r="D127" s="3">
        <v>0.41299999999999998</v>
      </c>
      <c r="E127" s="3">
        <v>0.22</v>
      </c>
      <c r="F127" s="3">
        <v>12.9</v>
      </c>
      <c r="G127" s="3">
        <v>7.9</v>
      </c>
      <c r="H127" s="3">
        <v>1.7</v>
      </c>
      <c r="I127" s="3">
        <v>1.3</v>
      </c>
      <c r="J127" s="3">
        <v>9.6999999999999993</v>
      </c>
    </row>
    <row r="128" spans="1:10" x14ac:dyDescent="0.3">
      <c r="A128" s="2" t="s">
        <v>72</v>
      </c>
      <c r="B128" s="3">
        <v>2578</v>
      </c>
      <c r="C128" s="3">
        <v>0.623</v>
      </c>
      <c r="D128" s="3">
        <v>0.64600000000000002</v>
      </c>
      <c r="E128" s="3">
        <v>0.11600000000000001</v>
      </c>
      <c r="F128" s="3">
        <v>7.6</v>
      </c>
      <c r="G128" s="3">
        <v>22.9</v>
      </c>
      <c r="H128" s="3">
        <v>1.8</v>
      </c>
      <c r="I128" s="3">
        <v>0.7</v>
      </c>
      <c r="J128" s="3">
        <v>17.399999999999999</v>
      </c>
    </row>
    <row r="129" spans="1:10" ht="28.8" x14ac:dyDescent="0.3">
      <c r="A129" s="2" t="s">
        <v>73</v>
      </c>
      <c r="B129" s="3">
        <v>1975</v>
      </c>
      <c r="C129" s="3">
        <v>0.53600000000000003</v>
      </c>
      <c r="D129" s="3">
        <v>0.13800000000000001</v>
      </c>
      <c r="E129" s="3">
        <v>0.371</v>
      </c>
      <c r="F129" s="3">
        <v>8.5</v>
      </c>
      <c r="G129" s="3">
        <v>17.7</v>
      </c>
      <c r="H129" s="3">
        <v>1.1000000000000001</v>
      </c>
      <c r="I129" s="3">
        <v>1.8</v>
      </c>
      <c r="J129" s="3">
        <v>14.4</v>
      </c>
    </row>
    <row r="130" spans="1:10" ht="28.8" x14ac:dyDescent="0.3">
      <c r="A130" s="2" t="s">
        <v>74</v>
      </c>
      <c r="B130" s="3">
        <v>1931</v>
      </c>
      <c r="C130" s="3">
        <v>0.61</v>
      </c>
      <c r="D130" s="3">
        <v>0.374</v>
      </c>
      <c r="E130" s="3">
        <v>0.24</v>
      </c>
      <c r="F130" s="3">
        <v>6.4</v>
      </c>
      <c r="G130" s="3">
        <v>30.7</v>
      </c>
      <c r="H130" s="3">
        <v>1.7</v>
      </c>
      <c r="I130" s="3">
        <v>0.7</v>
      </c>
      <c r="J130" s="3">
        <v>10.4</v>
      </c>
    </row>
    <row r="131" spans="1:10" ht="28.8" x14ac:dyDescent="0.3">
      <c r="A131" s="2" t="s">
        <v>234</v>
      </c>
      <c r="B131" s="3">
        <v>1020</v>
      </c>
      <c r="C131" s="3">
        <v>0.48</v>
      </c>
      <c r="D131" s="3">
        <v>0.21099999999999999</v>
      </c>
      <c r="E131" s="3">
        <v>0.216</v>
      </c>
      <c r="F131" s="3">
        <v>7.4</v>
      </c>
      <c r="G131" s="3">
        <v>7.8</v>
      </c>
      <c r="H131" s="3">
        <v>1.6</v>
      </c>
      <c r="I131" s="3">
        <v>0.9</v>
      </c>
      <c r="J131" s="3">
        <v>11.2</v>
      </c>
    </row>
    <row r="132" spans="1:10" ht="28.8" x14ac:dyDescent="0.3">
      <c r="A132" s="2" t="s">
        <v>235</v>
      </c>
      <c r="B132" s="3">
        <v>1548</v>
      </c>
      <c r="C132" s="3">
        <v>0.48899999999999999</v>
      </c>
      <c r="D132" s="3">
        <v>0.19400000000000001</v>
      </c>
      <c r="E132" s="3">
        <v>0.16900000000000001</v>
      </c>
      <c r="F132" s="3">
        <v>6.8</v>
      </c>
      <c r="G132" s="3">
        <v>31.3</v>
      </c>
      <c r="H132" s="3">
        <v>1.1000000000000001</v>
      </c>
      <c r="I132" s="3">
        <v>0.2</v>
      </c>
      <c r="J132" s="3">
        <v>19.5</v>
      </c>
    </row>
    <row r="133" spans="1:10" ht="28.8" x14ac:dyDescent="0.3">
      <c r="A133" s="2" t="s">
        <v>236</v>
      </c>
      <c r="B133" s="3">
        <v>1959</v>
      </c>
      <c r="C133" s="3">
        <v>0.48</v>
      </c>
      <c r="D133" s="3">
        <v>0.23300000000000001</v>
      </c>
      <c r="E133" s="3">
        <v>0.29899999999999999</v>
      </c>
      <c r="F133" s="3">
        <v>9.6</v>
      </c>
      <c r="G133" s="3">
        <v>10.1</v>
      </c>
      <c r="H133" s="3">
        <v>2</v>
      </c>
      <c r="I133" s="3">
        <v>1.4</v>
      </c>
      <c r="J133" s="3">
        <v>12.2</v>
      </c>
    </row>
    <row r="134" spans="1:10" ht="28.8" x14ac:dyDescent="0.3">
      <c r="A134" s="2" t="s">
        <v>237</v>
      </c>
      <c r="B134" s="3">
        <v>1506</v>
      </c>
      <c r="C134" s="3">
        <v>0.52100000000000002</v>
      </c>
      <c r="D134" s="3">
        <v>0.442</v>
      </c>
      <c r="E134" s="3">
        <v>8.5999999999999993E-2</v>
      </c>
      <c r="F134" s="3">
        <v>7.1</v>
      </c>
      <c r="G134" s="3">
        <v>7.2</v>
      </c>
      <c r="H134" s="3">
        <v>0.9</v>
      </c>
      <c r="I134" s="3">
        <v>0.8</v>
      </c>
      <c r="J134" s="3">
        <v>8.4</v>
      </c>
    </row>
    <row r="135" spans="1:10" ht="28.8" x14ac:dyDescent="0.3">
      <c r="A135" s="2" t="s">
        <v>75</v>
      </c>
      <c r="B135" s="3">
        <v>1201</v>
      </c>
      <c r="C135" s="3">
        <v>0.51600000000000001</v>
      </c>
      <c r="D135" s="3">
        <v>0.29299999999999998</v>
      </c>
      <c r="E135" s="3">
        <v>0.23200000000000001</v>
      </c>
      <c r="F135" s="3">
        <v>5.7</v>
      </c>
      <c r="G135" s="3">
        <v>32.799999999999997</v>
      </c>
      <c r="H135" s="3">
        <v>1.1000000000000001</v>
      </c>
      <c r="I135" s="3">
        <v>0.3</v>
      </c>
      <c r="J135" s="3">
        <v>13.5</v>
      </c>
    </row>
    <row r="136" spans="1:10" ht="28.8" x14ac:dyDescent="0.3">
      <c r="A136" s="2" t="s">
        <v>76</v>
      </c>
      <c r="B136" s="3">
        <v>3026</v>
      </c>
      <c r="C136" s="3">
        <v>0.621</v>
      </c>
      <c r="D136" s="3">
        <v>0.25700000000000001</v>
      </c>
      <c r="E136" s="3">
        <v>0.33600000000000002</v>
      </c>
      <c r="F136" s="3">
        <v>13.1</v>
      </c>
      <c r="G136" s="3">
        <v>44.4</v>
      </c>
      <c r="H136" s="3">
        <v>1.9</v>
      </c>
      <c r="I136" s="3">
        <v>2</v>
      </c>
      <c r="J136" s="3">
        <v>16.100000000000001</v>
      </c>
    </row>
    <row r="137" spans="1:10" ht="28.8" x14ac:dyDescent="0.3">
      <c r="A137" s="2" t="s">
        <v>238</v>
      </c>
      <c r="B137" s="3">
        <v>1134</v>
      </c>
      <c r="C137" s="3">
        <v>0.58599999999999997</v>
      </c>
      <c r="D137" s="3">
        <v>0.46</v>
      </c>
      <c r="E137" s="3">
        <v>0.16700000000000001</v>
      </c>
      <c r="F137" s="3">
        <v>12.3</v>
      </c>
      <c r="G137" s="3">
        <v>5.7</v>
      </c>
      <c r="H137" s="3">
        <v>1.1000000000000001</v>
      </c>
      <c r="I137" s="3">
        <v>0.9</v>
      </c>
      <c r="J137" s="3">
        <v>6.9</v>
      </c>
    </row>
    <row r="138" spans="1:10" ht="28.8" x14ac:dyDescent="0.3">
      <c r="A138" s="2" t="s">
        <v>239</v>
      </c>
      <c r="B138" s="3">
        <v>1171</v>
      </c>
      <c r="C138" s="3">
        <v>0.57499999999999996</v>
      </c>
      <c r="D138" s="3">
        <v>0.123</v>
      </c>
      <c r="E138" s="3">
        <v>0.32700000000000001</v>
      </c>
      <c r="F138" s="3">
        <v>15.2</v>
      </c>
      <c r="G138" s="3">
        <v>13.9</v>
      </c>
      <c r="H138" s="3">
        <v>1.8</v>
      </c>
      <c r="I138" s="3">
        <v>3.1</v>
      </c>
      <c r="J138" s="3">
        <v>15.6</v>
      </c>
    </row>
    <row r="139" spans="1:10" ht="28.8" x14ac:dyDescent="0.3">
      <c r="A139" s="2" t="s">
        <v>77</v>
      </c>
      <c r="B139" s="3">
        <v>1943</v>
      </c>
      <c r="C139" s="3">
        <v>0.57499999999999996</v>
      </c>
      <c r="D139" s="3">
        <v>0.30099999999999999</v>
      </c>
      <c r="E139" s="3">
        <v>0.26400000000000001</v>
      </c>
      <c r="F139" s="3">
        <v>10.3</v>
      </c>
      <c r="G139" s="3">
        <v>22.5</v>
      </c>
      <c r="H139" s="3">
        <v>1.8</v>
      </c>
      <c r="I139" s="3">
        <v>2.2000000000000002</v>
      </c>
      <c r="J139" s="3">
        <v>17.2</v>
      </c>
    </row>
    <row r="140" spans="1:10" ht="28.8" x14ac:dyDescent="0.3">
      <c r="A140" s="2" t="s">
        <v>240</v>
      </c>
      <c r="B140" s="3">
        <v>1205</v>
      </c>
      <c r="C140" s="3">
        <v>0.49</v>
      </c>
      <c r="D140" s="3">
        <v>0.40300000000000002</v>
      </c>
      <c r="E140" s="3">
        <v>0.125</v>
      </c>
      <c r="F140" s="3">
        <v>8.1</v>
      </c>
      <c r="G140" s="3">
        <v>10.199999999999999</v>
      </c>
      <c r="H140" s="3">
        <v>0.7</v>
      </c>
      <c r="I140" s="3">
        <v>0.5</v>
      </c>
      <c r="J140" s="3">
        <v>11.4</v>
      </c>
    </row>
    <row r="141" spans="1:10" ht="28.8" x14ac:dyDescent="0.3">
      <c r="A141" s="2" t="s">
        <v>78</v>
      </c>
      <c r="B141" s="3">
        <v>1894</v>
      </c>
      <c r="C141" s="3">
        <v>0.48</v>
      </c>
      <c r="D141" s="3">
        <v>0.41799999999999998</v>
      </c>
      <c r="E141" s="3">
        <v>0.25900000000000001</v>
      </c>
      <c r="F141" s="3">
        <v>7.3</v>
      </c>
      <c r="G141" s="3">
        <v>8.5</v>
      </c>
      <c r="H141" s="3">
        <v>2.5</v>
      </c>
      <c r="I141" s="3">
        <v>0.7</v>
      </c>
      <c r="J141" s="3">
        <v>11</v>
      </c>
    </row>
    <row r="142" spans="1:10" ht="28.8" x14ac:dyDescent="0.3">
      <c r="A142" s="2" t="s">
        <v>79</v>
      </c>
      <c r="B142" s="3">
        <v>2052</v>
      </c>
      <c r="C142" s="3">
        <v>0.54900000000000004</v>
      </c>
      <c r="D142" s="3">
        <v>0.45600000000000002</v>
      </c>
      <c r="E142" s="3">
        <v>0.18099999999999999</v>
      </c>
      <c r="F142" s="3">
        <v>6.8</v>
      </c>
      <c r="G142" s="3">
        <v>12.4</v>
      </c>
      <c r="H142" s="3">
        <v>1.5</v>
      </c>
      <c r="I142" s="3">
        <v>1.4</v>
      </c>
      <c r="J142" s="3">
        <v>9.5</v>
      </c>
    </row>
    <row r="143" spans="1:10" ht="28.8" x14ac:dyDescent="0.3">
      <c r="A143" s="2" t="s">
        <v>241</v>
      </c>
      <c r="B143" s="3">
        <v>1486</v>
      </c>
      <c r="C143" s="3">
        <v>0.51200000000000001</v>
      </c>
      <c r="D143" s="3">
        <v>0.48099999999999998</v>
      </c>
      <c r="E143" s="3">
        <v>0.158</v>
      </c>
      <c r="F143" s="3">
        <v>8</v>
      </c>
      <c r="G143" s="3">
        <v>5.6</v>
      </c>
      <c r="H143" s="3">
        <v>2.5</v>
      </c>
      <c r="I143" s="3">
        <v>3.5</v>
      </c>
      <c r="J143" s="3">
        <v>12.3</v>
      </c>
    </row>
    <row r="144" spans="1:10" ht="28.8" x14ac:dyDescent="0.3">
      <c r="A144" s="2" t="s">
        <v>80</v>
      </c>
      <c r="B144" s="3">
        <v>2443</v>
      </c>
      <c r="C144" s="3">
        <v>0.60299999999999998</v>
      </c>
      <c r="D144" s="3">
        <v>0.27700000000000002</v>
      </c>
      <c r="E144" s="3">
        <v>0.31</v>
      </c>
      <c r="F144" s="3">
        <v>18.5</v>
      </c>
      <c r="G144" s="3">
        <v>29.6</v>
      </c>
      <c r="H144" s="3">
        <v>1.8</v>
      </c>
      <c r="I144" s="3">
        <v>2.1</v>
      </c>
      <c r="J144" s="3">
        <v>15.5</v>
      </c>
    </row>
    <row r="145" spans="1:10" ht="28.8" x14ac:dyDescent="0.3">
      <c r="A145" s="2" t="s">
        <v>242</v>
      </c>
      <c r="B145" s="3">
        <v>1467</v>
      </c>
      <c r="C145" s="3">
        <v>0.57199999999999995</v>
      </c>
      <c r="D145" s="3">
        <v>0.39300000000000002</v>
      </c>
      <c r="E145" s="3">
        <v>0.247</v>
      </c>
      <c r="F145" s="3">
        <v>5.2</v>
      </c>
      <c r="G145" s="3">
        <v>21.2</v>
      </c>
      <c r="H145" s="3">
        <v>3.2</v>
      </c>
      <c r="I145" s="3">
        <v>0.4</v>
      </c>
      <c r="J145" s="3">
        <v>14</v>
      </c>
    </row>
    <row r="146" spans="1:10" ht="28.8" x14ac:dyDescent="0.3">
      <c r="A146" s="2" t="s">
        <v>81</v>
      </c>
      <c r="B146" s="3">
        <v>2424</v>
      </c>
      <c r="C146" s="3">
        <v>0.64800000000000002</v>
      </c>
      <c r="D146" s="3">
        <v>0</v>
      </c>
      <c r="E146" s="3">
        <v>0.54</v>
      </c>
      <c r="F146" s="3">
        <v>26.5</v>
      </c>
      <c r="G146" s="3">
        <v>7.1</v>
      </c>
      <c r="H146" s="3">
        <v>0.8</v>
      </c>
      <c r="I146" s="3">
        <v>2.4</v>
      </c>
      <c r="J146" s="3">
        <v>16.100000000000001</v>
      </c>
    </row>
    <row r="147" spans="1:10" ht="28.8" x14ac:dyDescent="0.3">
      <c r="A147" s="2" t="s">
        <v>174</v>
      </c>
      <c r="B147" s="3">
        <v>2210</v>
      </c>
      <c r="C147" s="3">
        <v>0.503</v>
      </c>
      <c r="D147" s="3">
        <v>0.315</v>
      </c>
      <c r="E147" s="3">
        <v>0.156</v>
      </c>
      <c r="F147" s="3">
        <v>6.7</v>
      </c>
      <c r="G147" s="3">
        <v>16.100000000000001</v>
      </c>
      <c r="H147" s="3">
        <v>1.8</v>
      </c>
      <c r="I147" s="3">
        <v>0.7</v>
      </c>
      <c r="J147" s="3">
        <v>11.9</v>
      </c>
    </row>
    <row r="148" spans="1:10" ht="28.8" x14ac:dyDescent="0.3">
      <c r="A148" s="2" t="s">
        <v>243</v>
      </c>
      <c r="B148" s="3">
        <v>1835</v>
      </c>
      <c r="C148" s="3">
        <v>0.54500000000000004</v>
      </c>
      <c r="D148" s="3">
        <v>0.38300000000000001</v>
      </c>
      <c r="E148" s="3">
        <v>0.27100000000000002</v>
      </c>
      <c r="F148" s="3">
        <v>8.5</v>
      </c>
      <c r="G148" s="3">
        <v>11</v>
      </c>
      <c r="H148" s="3">
        <v>1</v>
      </c>
      <c r="I148" s="3">
        <v>0.9</v>
      </c>
      <c r="J148" s="3">
        <v>7.6</v>
      </c>
    </row>
    <row r="149" spans="1:10" ht="28.8" x14ac:dyDescent="0.3">
      <c r="A149" s="2" t="s">
        <v>82</v>
      </c>
      <c r="B149" s="3">
        <v>1830</v>
      </c>
      <c r="C149" s="3">
        <v>0.63</v>
      </c>
      <c r="D149" s="3">
        <v>3.0000000000000001E-3</v>
      </c>
      <c r="E149" s="3">
        <v>0.25800000000000001</v>
      </c>
      <c r="F149" s="3">
        <v>23.6</v>
      </c>
      <c r="G149" s="3">
        <v>9.4</v>
      </c>
      <c r="H149" s="3">
        <v>1</v>
      </c>
      <c r="I149" s="3">
        <v>1.7</v>
      </c>
      <c r="J149" s="3">
        <v>13.3</v>
      </c>
    </row>
    <row r="150" spans="1:10" ht="28.8" x14ac:dyDescent="0.3">
      <c r="A150" s="2" t="s">
        <v>244</v>
      </c>
      <c r="B150" s="3">
        <v>1463</v>
      </c>
      <c r="C150" s="3">
        <v>0.56000000000000005</v>
      </c>
      <c r="D150" s="3">
        <v>0.41899999999999998</v>
      </c>
      <c r="E150" s="3">
        <v>0.16300000000000001</v>
      </c>
      <c r="F150" s="3">
        <v>6.6</v>
      </c>
      <c r="G150" s="3">
        <v>12.7</v>
      </c>
      <c r="H150" s="3">
        <v>1.5</v>
      </c>
      <c r="I150" s="3">
        <v>0.8</v>
      </c>
      <c r="J150" s="3">
        <v>12.2</v>
      </c>
    </row>
    <row r="151" spans="1:10" ht="43.2" x14ac:dyDescent="0.3">
      <c r="A151" s="2" t="s">
        <v>245</v>
      </c>
      <c r="B151" s="3">
        <v>1850</v>
      </c>
      <c r="C151" s="3">
        <v>0.53600000000000003</v>
      </c>
      <c r="D151" s="3">
        <v>4.0000000000000001E-3</v>
      </c>
      <c r="E151" s="3">
        <v>0.30499999999999999</v>
      </c>
      <c r="F151" s="3">
        <v>8.8000000000000007</v>
      </c>
      <c r="G151" s="3">
        <v>5.9</v>
      </c>
      <c r="H151" s="3">
        <v>1.3</v>
      </c>
      <c r="I151" s="3">
        <v>1.4</v>
      </c>
      <c r="J151" s="3">
        <v>7.8</v>
      </c>
    </row>
    <row r="152" spans="1:10" ht="28.8" x14ac:dyDescent="0.3">
      <c r="A152" s="2" t="s">
        <v>246</v>
      </c>
      <c r="B152" s="3">
        <v>1206</v>
      </c>
      <c r="C152" s="3">
        <v>0.57599999999999996</v>
      </c>
      <c r="D152" s="3">
        <v>0.41399999999999998</v>
      </c>
      <c r="E152" s="3">
        <v>0.191</v>
      </c>
      <c r="F152" s="3">
        <v>10.8</v>
      </c>
      <c r="G152" s="3">
        <v>6.4</v>
      </c>
      <c r="H152" s="3">
        <v>1.1000000000000001</v>
      </c>
      <c r="I152" s="3">
        <v>3.5</v>
      </c>
      <c r="J152" s="3">
        <v>8.1999999999999993</v>
      </c>
    </row>
    <row r="153" spans="1:10" ht="28.8" x14ac:dyDescent="0.3">
      <c r="A153" s="2" t="s">
        <v>247</v>
      </c>
      <c r="B153" s="3">
        <v>1574</v>
      </c>
      <c r="C153" s="3">
        <v>0.65200000000000002</v>
      </c>
      <c r="D153" s="3">
        <v>0.77700000000000002</v>
      </c>
      <c r="E153" s="3">
        <v>0.14899999999999999</v>
      </c>
      <c r="F153" s="3">
        <v>5.9</v>
      </c>
      <c r="G153" s="3">
        <v>8</v>
      </c>
      <c r="H153" s="3">
        <v>1</v>
      </c>
      <c r="I153" s="3">
        <v>1.5</v>
      </c>
      <c r="J153" s="3">
        <v>9.6</v>
      </c>
    </row>
    <row r="154" spans="1:10" ht="28.8" x14ac:dyDescent="0.3">
      <c r="A154" s="2" t="s">
        <v>248</v>
      </c>
      <c r="B154" s="3">
        <v>1391</v>
      </c>
      <c r="C154" s="3">
        <v>0.56599999999999995</v>
      </c>
      <c r="D154" s="3">
        <v>0</v>
      </c>
      <c r="E154" s="3">
        <v>0.19</v>
      </c>
      <c r="F154" s="3">
        <v>19.3</v>
      </c>
      <c r="G154" s="3">
        <v>9.6999999999999993</v>
      </c>
      <c r="H154" s="3">
        <v>1.7</v>
      </c>
      <c r="I154" s="3">
        <v>2.2000000000000002</v>
      </c>
      <c r="J154" s="3">
        <v>10.4</v>
      </c>
    </row>
    <row r="155" spans="1:10" ht="28.8" x14ac:dyDescent="0.3">
      <c r="A155" s="2" t="s">
        <v>83</v>
      </c>
      <c r="B155" s="3">
        <v>2401</v>
      </c>
      <c r="C155" s="3">
        <v>0.54900000000000004</v>
      </c>
      <c r="D155" s="3">
        <v>0.41799999999999998</v>
      </c>
      <c r="E155" s="3">
        <v>0.2</v>
      </c>
      <c r="F155" s="3">
        <v>10.7</v>
      </c>
      <c r="G155" s="3">
        <v>9.1</v>
      </c>
      <c r="H155" s="3">
        <v>1</v>
      </c>
      <c r="I155" s="3">
        <v>1.1000000000000001</v>
      </c>
      <c r="J155" s="3">
        <v>11</v>
      </c>
    </row>
    <row r="156" spans="1:10" ht="43.2" x14ac:dyDescent="0.3">
      <c r="A156" s="2" t="s">
        <v>249</v>
      </c>
      <c r="B156" s="3">
        <v>1240</v>
      </c>
      <c r="C156" s="3">
        <v>0.51300000000000001</v>
      </c>
      <c r="D156" s="3">
        <v>0.111</v>
      </c>
      <c r="E156" s="3">
        <v>0.25800000000000001</v>
      </c>
      <c r="F156" s="3">
        <v>13.2</v>
      </c>
      <c r="G156" s="3">
        <v>9.1</v>
      </c>
      <c r="H156" s="3">
        <v>1</v>
      </c>
      <c r="I156" s="3">
        <v>3.7</v>
      </c>
      <c r="J156" s="3">
        <v>12.5</v>
      </c>
    </row>
    <row r="157" spans="1:10" ht="28.8" x14ac:dyDescent="0.3">
      <c r="A157" s="2" t="s">
        <v>84</v>
      </c>
      <c r="B157" s="3">
        <v>1967</v>
      </c>
      <c r="C157" s="3">
        <v>0.55900000000000005</v>
      </c>
      <c r="D157" s="3">
        <v>0.30499999999999999</v>
      </c>
      <c r="E157" s="3">
        <v>0.25</v>
      </c>
      <c r="F157" s="3">
        <v>8.9</v>
      </c>
      <c r="G157" s="3">
        <v>15.4</v>
      </c>
      <c r="H157" s="3">
        <v>1.5</v>
      </c>
      <c r="I157" s="3">
        <v>1.4</v>
      </c>
      <c r="J157" s="3">
        <v>9.1</v>
      </c>
    </row>
    <row r="158" spans="1:10" ht="28.8" x14ac:dyDescent="0.3">
      <c r="A158" s="2" t="s">
        <v>85</v>
      </c>
      <c r="B158" s="3">
        <v>2310</v>
      </c>
      <c r="C158" s="3">
        <v>0.56399999999999995</v>
      </c>
      <c r="D158" s="3">
        <v>0.36799999999999999</v>
      </c>
      <c r="E158" s="3">
        <v>0.16400000000000001</v>
      </c>
      <c r="F158" s="3">
        <v>5.4</v>
      </c>
      <c r="G158" s="3">
        <v>11.3</v>
      </c>
      <c r="H158" s="3">
        <v>1.7</v>
      </c>
      <c r="I158" s="3">
        <v>0.6</v>
      </c>
      <c r="J158" s="3">
        <v>9.4</v>
      </c>
    </row>
    <row r="159" spans="1:10" x14ac:dyDescent="0.3">
      <c r="A159" s="2" t="s">
        <v>250</v>
      </c>
      <c r="B159" s="3">
        <v>1395</v>
      </c>
      <c r="C159" s="3">
        <v>0.61199999999999999</v>
      </c>
      <c r="D159" s="3">
        <v>8.0000000000000002E-3</v>
      </c>
      <c r="E159" s="3">
        <v>0.61099999999999999</v>
      </c>
      <c r="F159" s="3">
        <v>19.8</v>
      </c>
      <c r="G159" s="3">
        <v>9.1</v>
      </c>
      <c r="H159" s="3">
        <v>0.9</v>
      </c>
      <c r="I159" s="3">
        <v>3.5</v>
      </c>
      <c r="J159" s="3">
        <v>14</v>
      </c>
    </row>
    <row r="160" spans="1:10" ht="28.8" x14ac:dyDescent="0.3">
      <c r="A160" s="2" t="s">
        <v>86</v>
      </c>
      <c r="B160" s="3">
        <v>1864</v>
      </c>
      <c r="C160" s="3">
        <v>0.52500000000000002</v>
      </c>
      <c r="D160" s="3">
        <v>0.33300000000000002</v>
      </c>
      <c r="E160" s="3">
        <v>0.254</v>
      </c>
      <c r="F160" s="3">
        <v>7.4</v>
      </c>
      <c r="G160" s="3">
        <v>26</v>
      </c>
      <c r="H160" s="3">
        <v>2.1</v>
      </c>
      <c r="I160" s="3">
        <v>0.9</v>
      </c>
      <c r="J160" s="3">
        <v>15.8</v>
      </c>
    </row>
    <row r="161" spans="1:10" ht="28.8" x14ac:dyDescent="0.3">
      <c r="A161" s="2" t="s">
        <v>87</v>
      </c>
      <c r="B161" s="3">
        <v>2670</v>
      </c>
      <c r="C161" s="3">
        <v>0.59399999999999997</v>
      </c>
      <c r="D161" s="3">
        <v>0.44500000000000001</v>
      </c>
      <c r="E161" s="3">
        <v>0.38</v>
      </c>
      <c r="F161" s="3">
        <v>6.6</v>
      </c>
      <c r="G161" s="3">
        <v>30.9</v>
      </c>
      <c r="H161" s="3">
        <v>1.4</v>
      </c>
      <c r="I161" s="3">
        <v>0.8</v>
      </c>
      <c r="J161" s="3">
        <v>11.1</v>
      </c>
    </row>
    <row r="162" spans="1:10" ht="43.2" x14ac:dyDescent="0.3">
      <c r="A162" s="2" t="s">
        <v>251</v>
      </c>
      <c r="B162" s="3">
        <v>1129</v>
      </c>
      <c r="C162" s="3">
        <v>0.53300000000000003</v>
      </c>
      <c r="D162" s="3">
        <v>1.4999999999999999E-2</v>
      </c>
      <c r="E162" s="3">
        <v>0.17799999999999999</v>
      </c>
      <c r="F162" s="3">
        <v>6.5</v>
      </c>
      <c r="G162" s="3">
        <v>16.8</v>
      </c>
      <c r="H162" s="3">
        <v>1.5</v>
      </c>
      <c r="I162" s="3">
        <v>1.5</v>
      </c>
      <c r="J162" s="3">
        <v>13.6</v>
      </c>
    </row>
    <row r="163" spans="1:10" ht="28.8" x14ac:dyDescent="0.3">
      <c r="A163" s="2" t="s">
        <v>252</v>
      </c>
      <c r="B163" s="3">
        <v>1735</v>
      </c>
      <c r="C163" s="3">
        <v>0.55700000000000005</v>
      </c>
      <c r="D163" s="3">
        <v>0.41</v>
      </c>
      <c r="E163" s="3">
        <v>0.19900000000000001</v>
      </c>
      <c r="F163" s="3">
        <v>9</v>
      </c>
      <c r="G163" s="3">
        <v>11.6</v>
      </c>
      <c r="H163" s="3">
        <v>0.8</v>
      </c>
      <c r="I163" s="3">
        <v>4.5999999999999996</v>
      </c>
      <c r="J163" s="3">
        <v>10.199999999999999</v>
      </c>
    </row>
    <row r="164" spans="1:10" ht="28.8" x14ac:dyDescent="0.3">
      <c r="A164" s="2" t="s">
        <v>88</v>
      </c>
      <c r="B164" s="3">
        <v>1690</v>
      </c>
      <c r="C164" s="3">
        <v>0.55200000000000005</v>
      </c>
      <c r="D164" s="3">
        <v>2.1999999999999999E-2</v>
      </c>
      <c r="E164" s="3">
        <v>0.14000000000000001</v>
      </c>
      <c r="F164" s="3">
        <v>9.1999999999999993</v>
      </c>
      <c r="G164" s="3">
        <v>12.3</v>
      </c>
      <c r="H164" s="3">
        <v>0.4</v>
      </c>
      <c r="I164" s="3">
        <v>2.8</v>
      </c>
      <c r="J164" s="3">
        <v>13.5</v>
      </c>
    </row>
    <row r="165" spans="1:10" ht="28.8" x14ac:dyDescent="0.3">
      <c r="A165" s="2" t="s">
        <v>89</v>
      </c>
      <c r="B165" s="3">
        <v>1651</v>
      </c>
      <c r="C165" s="3">
        <v>0.61399999999999999</v>
      </c>
      <c r="D165" s="3">
        <v>0.45300000000000001</v>
      </c>
      <c r="E165" s="3">
        <v>0.36499999999999999</v>
      </c>
      <c r="F165" s="3">
        <v>18.600000000000001</v>
      </c>
      <c r="G165" s="3">
        <v>9.8000000000000007</v>
      </c>
      <c r="H165" s="3">
        <v>1.3</v>
      </c>
      <c r="I165" s="3">
        <v>1.2</v>
      </c>
      <c r="J165" s="3">
        <v>9.6</v>
      </c>
    </row>
    <row r="166" spans="1:10" ht="28.8" x14ac:dyDescent="0.3">
      <c r="A166" s="2" t="s">
        <v>90</v>
      </c>
      <c r="B166" s="3">
        <v>2510</v>
      </c>
      <c r="C166" s="3">
        <v>0.59799999999999998</v>
      </c>
      <c r="D166" s="3">
        <v>0.63100000000000001</v>
      </c>
      <c r="E166" s="3">
        <v>0.27600000000000002</v>
      </c>
      <c r="F166" s="3">
        <v>9.6999999999999993</v>
      </c>
      <c r="G166" s="3">
        <v>30.9</v>
      </c>
      <c r="H166" s="3">
        <v>1.7</v>
      </c>
      <c r="I166" s="3">
        <v>0.6</v>
      </c>
      <c r="J166" s="3">
        <v>14.7</v>
      </c>
    </row>
    <row r="167" spans="1:10" ht="28.8" x14ac:dyDescent="0.3">
      <c r="A167" s="2" t="s">
        <v>253</v>
      </c>
      <c r="B167" s="3">
        <v>1391</v>
      </c>
      <c r="C167" s="3">
        <v>0.59099999999999997</v>
      </c>
      <c r="D167" s="3">
        <v>0.39600000000000002</v>
      </c>
      <c r="E167" s="3">
        <v>0.26</v>
      </c>
      <c r="F167" s="3">
        <v>14</v>
      </c>
      <c r="G167" s="3">
        <v>10.1</v>
      </c>
      <c r="H167" s="3">
        <v>1.1000000000000001</v>
      </c>
      <c r="I167" s="3">
        <v>2</v>
      </c>
      <c r="J167" s="3">
        <v>9</v>
      </c>
    </row>
    <row r="168" spans="1:10" ht="28.8" x14ac:dyDescent="0.3">
      <c r="A168" s="2" t="s">
        <v>254</v>
      </c>
      <c r="B168" s="3">
        <v>1365</v>
      </c>
      <c r="C168" s="3">
        <v>0.51800000000000002</v>
      </c>
      <c r="D168" s="3">
        <v>0.33600000000000002</v>
      </c>
      <c r="E168" s="3">
        <v>0.23400000000000001</v>
      </c>
      <c r="F168" s="3">
        <v>6.7</v>
      </c>
      <c r="G168" s="3">
        <v>29.5</v>
      </c>
      <c r="H168" s="3">
        <v>1.9</v>
      </c>
      <c r="I168" s="3">
        <v>0.5</v>
      </c>
      <c r="J168" s="3">
        <v>16.3</v>
      </c>
    </row>
    <row r="169" spans="1:10" ht="28.8" x14ac:dyDescent="0.3">
      <c r="A169" s="2" t="s">
        <v>255</v>
      </c>
      <c r="B169" s="3">
        <v>1145</v>
      </c>
      <c r="C169" s="3">
        <v>0.60099999999999998</v>
      </c>
      <c r="D169" s="3">
        <v>8.0000000000000002E-3</v>
      </c>
      <c r="E169" s="3">
        <v>0.51600000000000001</v>
      </c>
      <c r="F169" s="3">
        <v>15.4</v>
      </c>
      <c r="G169" s="3">
        <v>6.6</v>
      </c>
      <c r="H169" s="3">
        <v>1.6</v>
      </c>
      <c r="I169" s="3">
        <v>3.2</v>
      </c>
      <c r="J169" s="3">
        <v>24.7</v>
      </c>
    </row>
    <row r="170" spans="1:10" ht="28.8" x14ac:dyDescent="0.3">
      <c r="A170" s="2" t="s">
        <v>256</v>
      </c>
      <c r="B170" s="3">
        <v>1238</v>
      </c>
      <c r="C170" s="3">
        <v>0.499</v>
      </c>
      <c r="D170" s="3">
        <v>0.32900000000000001</v>
      </c>
      <c r="E170" s="3">
        <v>0.29399999999999998</v>
      </c>
      <c r="F170" s="3">
        <v>10.6</v>
      </c>
      <c r="G170" s="3">
        <v>5.2</v>
      </c>
      <c r="H170" s="3">
        <v>1.5</v>
      </c>
      <c r="I170" s="3">
        <v>3.7</v>
      </c>
      <c r="J170" s="3">
        <v>11</v>
      </c>
    </row>
    <row r="171" spans="1:10" ht="43.2" x14ac:dyDescent="0.3">
      <c r="A171" s="2" t="s">
        <v>91</v>
      </c>
      <c r="B171" s="3">
        <v>2020</v>
      </c>
      <c r="C171" s="3">
        <v>0.55200000000000005</v>
      </c>
      <c r="D171" s="3">
        <v>0.46500000000000002</v>
      </c>
      <c r="E171" s="3">
        <v>0.193</v>
      </c>
      <c r="F171" s="3">
        <v>13.5</v>
      </c>
      <c r="G171" s="3">
        <v>6.4</v>
      </c>
      <c r="H171" s="3">
        <v>0.9</v>
      </c>
      <c r="I171" s="3">
        <v>1.8</v>
      </c>
      <c r="J171" s="3">
        <v>8.1999999999999993</v>
      </c>
    </row>
    <row r="172" spans="1:10" ht="28.8" x14ac:dyDescent="0.3">
      <c r="A172" s="2" t="s">
        <v>257</v>
      </c>
      <c r="B172" s="3">
        <v>1661</v>
      </c>
      <c r="C172" s="3">
        <v>0.51600000000000001</v>
      </c>
      <c r="D172" s="3">
        <v>0.19800000000000001</v>
      </c>
      <c r="E172" s="3">
        <v>0.23400000000000001</v>
      </c>
      <c r="F172" s="3">
        <v>11.1</v>
      </c>
      <c r="G172" s="3">
        <v>7</v>
      </c>
      <c r="H172" s="3">
        <v>1.2</v>
      </c>
      <c r="I172" s="3">
        <v>2.8</v>
      </c>
      <c r="J172" s="3">
        <v>13.6</v>
      </c>
    </row>
    <row r="173" spans="1:10" ht="43.2" x14ac:dyDescent="0.3">
      <c r="A173" s="2" t="s">
        <v>92</v>
      </c>
      <c r="B173" s="3">
        <v>2131</v>
      </c>
      <c r="C173" s="3">
        <v>0.54100000000000004</v>
      </c>
      <c r="D173" s="3">
        <v>0.57699999999999996</v>
      </c>
      <c r="E173" s="3">
        <v>0.14499999999999999</v>
      </c>
      <c r="F173" s="3">
        <v>5.2</v>
      </c>
      <c r="G173" s="3">
        <v>12.3</v>
      </c>
      <c r="H173" s="3">
        <v>1.8</v>
      </c>
      <c r="I173" s="3">
        <v>0.7</v>
      </c>
      <c r="J173" s="3">
        <v>10.1</v>
      </c>
    </row>
    <row r="174" spans="1:10" ht="28.8" x14ac:dyDescent="0.3">
      <c r="A174" s="2" t="s">
        <v>93</v>
      </c>
      <c r="B174" s="3">
        <v>1564</v>
      </c>
      <c r="C174" s="3">
        <v>0.59499999999999997</v>
      </c>
      <c r="D174" s="3">
        <v>0.501</v>
      </c>
      <c r="E174" s="3">
        <v>0.27500000000000002</v>
      </c>
      <c r="F174" s="3">
        <v>6.7</v>
      </c>
      <c r="G174" s="3">
        <v>5</v>
      </c>
      <c r="H174" s="3">
        <v>2.2999999999999998</v>
      </c>
      <c r="I174" s="3">
        <v>1.4</v>
      </c>
      <c r="J174" s="3">
        <v>15.1</v>
      </c>
    </row>
    <row r="175" spans="1:10" ht="43.2" x14ac:dyDescent="0.3">
      <c r="A175" s="2" t="s">
        <v>258</v>
      </c>
      <c r="B175" s="3">
        <v>2923</v>
      </c>
      <c r="C175" s="3">
        <v>0.53600000000000003</v>
      </c>
      <c r="D175" s="3">
        <v>0.316</v>
      </c>
      <c r="E175" s="3">
        <v>0.16600000000000001</v>
      </c>
      <c r="F175" s="3">
        <v>6</v>
      </c>
      <c r="G175" s="3">
        <v>15.8</v>
      </c>
      <c r="H175" s="3">
        <v>1.3</v>
      </c>
      <c r="I175" s="3">
        <v>1</v>
      </c>
      <c r="J175" s="3">
        <v>8.6</v>
      </c>
    </row>
    <row r="176" spans="1:10" ht="43.2" x14ac:dyDescent="0.3">
      <c r="A176" s="2" t="s">
        <v>259</v>
      </c>
      <c r="B176" s="3">
        <v>1706</v>
      </c>
      <c r="C176" s="3">
        <v>0.54500000000000004</v>
      </c>
      <c r="D176" s="3">
        <v>0.14699999999999999</v>
      </c>
      <c r="E176" s="3">
        <v>9.2999999999999999E-2</v>
      </c>
      <c r="F176" s="3">
        <v>7.1</v>
      </c>
      <c r="G176" s="3">
        <v>24.5</v>
      </c>
      <c r="H176" s="3">
        <v>2.6</v>
      </c>
      <c r="I176" s="3">
        <v>0.6</v>
      </c>
      <c r="J176" s="3">
        <v>20.399999999999999</v>
      </c>
    </row>
    <row r="177" spans="1:10" ht="43.2" x14ac:dyDescent="0.3">
      <c r="A177" s="2" t="s">
        <v>260</v>
      </c>
      <c r="B177" s="3">
        <v>1768</v>
      </c>
      <c r="C177" s="3">
        <v>0.57899999999999996</v>
      </c>
      <c r="D177" s="3">
        <v>0.42499999999999999</v>
      </c>
      <c r="E177" s="3">
        <v>0.159</v>
      </c>
      <c r="F177" s="3">
        <v>6.3</v>
      </c>
      <c r="G177" s="3">
        <v>6.5</v>
      </c>
      <c r="H177" s="3">
        <v>0.5</v>
      </c>
      <c r="I177" s="3">
        <v>0.8</v>
      </c>
      <c r="J177" s="3">
        <v>9.3000000000000007</v>
      </c>
    </row>
    <row r="178" spans="1:10" ht="43.2" x14ac:dyDescent="0.3">
      <c r="A178" s="2" t="s">
        <v>261</v>
      </c>
      <c r="B178" s="3">
        <v>1091</v>
      </c>
      <c r="C178" s="3">
        <v>0.52600000000000002</v>
      </c>
      <c r="D178" s="3">
        <v>0.42599999999999999</v>
      </c>
      <c r="E178" s="3">
        <v>0.17199999999999999</v>
      </c>
      <c r="F178" s="3">
        <v>7.4</v>
      </c>
      <c r="G178" s="3">
        <v>7.5</v>
      </c>
      <c r="H178" s="3">
        <v>1.8</v>
      </c>
      <c r="I178" s="3">
        <v>1.3</v>
      </c>
      <c r="J178" s="3">
        <v>13.2</v>
      </c>
    </row>
    <row r="179" spans="1:10" ht="28.8" x14ac:dyDescent="0.3">
      <c r="A179" s="2" t="s">
        <v>262</v>
      </c>
      <c r="B179" s="3">
        <v>1119</v>
      </c>
      <c r="C179" s="3">
        <v>0.54800000000000004</v>
      </c>
      <c r="D179" s="3">
        <v>0.53400000000000003</v>
      </c>
      <c r="E179" s="3">
        <v>0.29799999999999999</v>
      </c>
      <c r="F179" s="3">
        <v>6.4</v>
      </c>
      <c r="G179" s="3">
        <v>9.1</v>
      </c>
      <c r="H179" s="3">
        <v>1.3</v>
      </c>
      <c r="I179" s="3">
        <v>0.3</v>
      </c>
      <c r="J179" s="3">
        <v>7.7</v>
      </c>
    </row>
    <row r="180" spans="1:10" ht="43.2" x14ac:dyDescent="0.3">
      <c r="A180" s="2" t="s">
        <v>94</v>
      </c>
      <c r="B180" s="3">
        <v>2982</v>
      </c>
      <c r="C180" s="3">
        <v>0.57699999999999996</v>
      </c>
      <c r="D180" s="3">
        <v>0.32</v>
      </c>
      <c r="E180" s="3">
        <v>0.28499999999999998</v>
      </c>
      <c r="F180" s="3">
        <v>8.4</v>
      </c>
      <c r="G180" s="3">
        <v>17.7</v>
      </c>
      <c r="H180" s="3">
        <v>2</v>
      </c>
      <c r="I180" s="3">
        <v>0.6</v>
      </c>
      <c r="J180" s="3">
        <v>11.8</v>
      </c>
    </row>
    <row r="181" spans="1:10" x14ac:dyDescent="0.3">
      <c r="A181" s="2" t="s">
        <v>263</v>
      </c>
      <c r="B181" s="3">
        <v>1337</v>
      </c>
      <c r="C181" s="3">
        <v>0.54500000000000004</v>
      </c>
      <c r="D181" s="3">
        <v>0.75800000000000001</v>
      </c>
      <c r="E181" s="3">
        <v>0.16200000000000001</v>
      </c>
      <c r="F181" s="3">
        <v>6.4</v>
      </c>
      <c r="G181" s="3">
        <v>6</v>
      </c>
      <c r="H181" s="3">
        <v>1.4</v>
      </c>
      <c r="I181" s="3">
        <v>1.3</v>
      </c>
      <c r="J181" s="3">
        <v>5.7</v>
      </c>
    </row>
    <row r="182" spans="1:10" ht="28.8" x14ac:dyDescent="0.3">
      <c r="A182" s="2" t="s">
        <v>264</v>
      </c>
      <c r="B182" s="3">
        <v>1944</v>
      </c>
      <c r="C182" s="3">
        <v>0.61699999999999999</v>
      </c>
      <c r="D182" s="3">
        <v>0.73499999999999999</v>
      </c>
      <c r="E182" s="3">
        <v>0.13800000000000001</v>
      </c>
      <c r="F182" s="3">
        <v>4.5999999999999996</v>
      </c>
      <c r="G182" s="3">
        <v>7.5</v>
      </c>
      <c r="H182" s="3">
        <v>0.7</v>
      </c>
      <c r="I182" s="3">
        <v>0.7</v>
      </c>
      <c r="J182" s="3">
        <v>10.1</v>
      </c>
    </row>
    <row r="183" spans="1:10" ht="28.8" x14ac:dyDescent="0.3">
      <c r="A183" s="2" t="s">
        <v>265</v>
      </c>
      <c r="B183" s="3">
        <v>2107</v>
      </c>
      <c r="C183" s="3">
        <v>0.55800000000000005</v>
      </c>
      <c r="D183" s="3">
        <v>0.60699999999999998</v>
      </c>
      <c r="E183" s="3">
        <v>0.17299999999999999</v>
      </c>
      <c r="F183" s="3">
        <v>4.0999999999999996</v>
      </c>
      <c r="G183" s="3">
        <v>16</v>
      </c>
      <c r="H183" s="3">
        <v>1.3</v>
      </c>
      <c r="I183" s="3">
        <v>0.4</v>
      </c>
      <c r="J183" s="3">
        <v>12.6</v>
      </c>
    </row>
    <row r="184" spans="1:10" ht="28.8" x14ac:dyDescent="0.3">
      <c r="A184" s="2" t="s">
        <v>95</v>
      </c>
      <c r="B184" s="3">
        <v>1143</v>
      </c>
      <c r="C184" s="3">
        <v>0.54900000000000004</v>
      </c>
      <c r="D184" s="3">
        <v>0.26</v>
      </c>
      <c r="E184" s="3">
        <v>0.37</v>
      </c>
      <c r="F184" s="3">
        <v>12.1</v>
      </c>
      <c r="G184" s="3">
        <v>13.6</v>
      </c>
      <c r="H184" s="3">
        <v>1.7</v>
      </c>
      <c r="I184" s="3">
        <v>3.2</v>
      </c>
      <c r="J184" s="3">
        <v>12.6</v>
      </c>
    </row>
    <row r="185" spans="1:10" ht="28.8" x14ac:dyDescent="0.3">
      <c r="A185" s="2" t="s">
        <v>266</v>
      </c>
      <c r="B185" s="3">
        <v>1494</v>
      </c>
      <c r="C185" s="3">
        <v>0.57699999999999996</v>
      </c>
      <c r="D185" s="3">
        <v>0.52300000000000002</v>
      </c>
      <c r="E185" s="3">
        <v>0.2</v>
      </c>
      <c r="F185" s="3">
        <v>14.6</v>
      </c>
      <c r="G185" s="3">
        <v>8.6</v>
      </c>
      <c r="H185" s="3">
        <v>1.4</v>
      </c>
      <c r="I185" s="3">
        <v>2.2000000000000002</v>
      </c>
      <c r="J185" s="3">
        <v>7.7</v>
      </c>
    </row>
    <row r="186" spans="1:10" ht="28.8" x14ac:dyDescent="0.3">
      <c r="A186" s="2" t="s">
        <v>96</v>
      </c>
      <c r="B186" s="3">
        <v>2638</v>
      </c>
      <c r="C186" s="3">
        <v>0.54100000000000004</v>
      </c>
      <c r="D186" s="3">
        <v>0.40400000000000003</v>
      </c>
      <c r="E186" s="3">
        <v>0.218</v>
      </c>
      <c r="F186" s="3">
        <v>6.4</v>
      </c>
      <c r="G186" s="3">
        <v>19.399999999999999</v>
      </c>
      <c r="H186" s="3">
        <v>2.2000000000000002</v>
      </c>
      <c r="I186" s="3">
        <v>0.9</v>
      </c>
      <c r="J186" s="3">
        <v>12.6</v>
      </c>
    </row>
    <row r="187" spans="1:10" ht="28.8" x14ac:dyDescent="0.3">
      <c r="A187" s="2" t="s">
        <v>267</v>
      </c>
      <c r="B187" s="3">
        <v>1040</v>
      </c>
      <c r="C187" s="3">
        <v>0.59799999999999998</v>
      </c>
      <c r="D187" s="3">
        <v>0</v>
      </c>
      <c r="E187" s="3">
        <v>0.308</v>
      </c>
      <c r="F187" s="3">
        <v>18.3</v>
      </c>
      <c r="G187" s="3">
        <v>18.7</v>
      </c>
      <c r="H187" s="3">
        <v>2.1</v>
      </c>
      <c r="I187" s="3">
        <v>1.8</v>
      </c>
      <c r="J187" s="3">
        <v>17.7</v>
      </c>
    </row>
    <row r="188" spans="1:10" ht="28.8" x14ac:dyDescent="0.3">
      <c r="A188" s="2" t="s">
        <v>97</v>
      </c>
      <c r="B188" s="3">
        <v>2586</v>
      </c>
      <c r="C188" s="3">
        <v>0.59299999999999997</v>
      </c>
      <c r="D188" s="3">
        <v>0.36199999999999999</v>
      </c>
      <c r="E188" s="3">
        <v>8.2000000000000003E-2</v>
      </c>
      <c r="F188" s="3">
        <v>5</v>
      </c>
      <c r="G188" s="3">
        <v>10.1</v>
      </c>
      <c r="H188" s="3">
        <v>1.5</v>
      </c>
      <c r="I188" s="3">
        <v>0.4</v>
      </c>
      <c r="J188" s="3">
        <v>10.6</v>
      </c>
    </row>
    <row r="189" spans="1:10" ht="28.8" x14ac:dyDescent="0.3">
      <c r="A189" s="2" t="s">
        <v>268</v>
      </c>
      <c r="B189" s="3">
        <v>1447</v>
      </c>
      <c r="C189" s="3">
        <v>0.54100000000000004</v>
      </c>
      <c r="D189" s="3">
        <v>0.38300000000000001</v>
      </c>
      <c r="E189" s="3">
        <v>0.252</v>
      </c>
      <c r="F189" s="3">
        <v>10.9</v>
      </c>
      <c r="G189" s="3">
        <v>8.1</v>
      </c>
      <c r="H189" s="3">
        <v>1.2</v>
      </c>
      <c r="I189" s="3">
        <v>0.7</v>
      </c>
      <c r="J189" s="3">
        <v>8.6999999999999993</v>
      </c>
    </row>
    <row r="190" spans="1:10" ht="28.8" x14ac:dyDescent="0.3">
      <c r="A190" s="2" t="s">
        <v>269</v>
      </c>
      <c r="B190" s="3">
        <v>1968</v>
      </c>
      <c r="C190" s="3">
        <v>0.56599999999999995</v>
      </c>
      <c r="D190" s="3">
        <v>0.30099999999999999</v>
      </c>
      <c r="E190" s="3">
        <v>0.186</v>
      </c>
      <c r="F190" s="3">
        <v>11.8</v>
      </c>
      <c r="G190" s="3">
        <v>11</v>
      </c>
      <c r="H190" s="3">
        <v>1.4</v>
      </c>
      <c r="I190" s="3">
        <v>1.7</v>
      </c>
      <c r="J190" s="3">
        <v>14.6</v>
      </c>
    </row>
    <row r="191" spans="1:10" ht="28.8" x14ac:dyDescent="0.3">
      <c r="A191" s="2" t="s">
        <v>270</v>
      </c>
      <c r="B191" s="3">
        <v>1245</v>
      </c>
      <c r="C191" s="3">
        <v>0.47399999999999998</v>
      </c>
      <c r="D191" s="3">
        <v>0.28100000000000003</v>
      </c>
      <c r="E191" s="3">
        <v>0.245</v>
      </c>
      <c r="F191" s="3">
        <v>6.8</v>
      </c>
      <c r="G191" s="3">
        <v>24.5</v>
      </c>
      <c r="H191" s="3">
        <v>1.6</v>
      </c>
      <c r="I191" s="3">
        <v>0.8</v>
      </c>
      <c r="J191" s="3">
        <v>16.2</v>
      </c>
    </row>
    <row r="192" spans="1:10" ht="28.8" x14ac:dyDescent="0.3">
      <c r="A192" s="2" t="s">
        <v>271</v>
      </c>
      <c r="B192" s="3">
        <v>1743</v>
      </c>
      <c r="C192" s="3">
        <v>0.48499999999999999</v>
      </c>
      <c r="D192" s="3">
        <v>5.6000000000000001E-2</v>
      </c>
      <c r="E192" s="3">
        <v>0.24299999999999999</v>
      </c>
      <c r="F192" s="3">
        <v>14.6</v>
      </c>
      <c r="G192" s="3">
        <v>20.2</v>
      </c>
      <c r="H192" s="3">
        <v>2.8</v>
      </c>
      <c r="I192" s="3">
        <v>1.5</v>
      </c>
      <c r="J192" s="3">
        <v>16.600000000000001</v>
      </c>
    </row>
    <row r="193" spans="1:10" ht="28.8" x14ac:dyDescent="0.3">
      <c r="A193" s="2" t="s">
        <v>162</v>
      </c>
      <c r="B193" s="3">
        <v>2565</v>
      </c>
      <c r="C193" s="3">
        <v>0.57599999999999996</v>
      </c>
      <c r="D193" s="3">
        <v>0.41099999999999998</v>
      </c>
      <c r="E193" s="3">
        <v>0.23799999999999999</v>
      </c>
      <c r="F193" s="3">
        <v>6.5</v>
      </c>
      <c r="G193" s="3">
        <v>16.399999999999999</v>
      </c>
      <c r="H193" s="3">
        <v>1.5</v>
      </c>
      <c r="I193" s="3">
        <v>0.9</v>
      </c>
      <c r="J193" s="3">
        <v>12.8</v>
      </c>
    </row>
    <row r="194" spans="1:10" ht="28.8" x14ac:dyDescent="0.3">
      <c r="A194" s="2" t="s">
        <v>272</v>
      </c>
      <c r="B194" s="3">
        <v>1060</v>
      </c>
      <c r="C194" s="3">
        <v>0.59699999999999998</v>
      </c>
      <c r="D194" s="3">
        <v>0.53500000000000003</v>
      </c>
      <c r="E194" s="3">
        <v>0.19900000000000001</v>
      </c>
      <c r="F194" s="3">
        <v>12.1</v>
      </c>
      <c r="G194" s="3">
        <v>7.3</v>
      </c>
      <c r="H194" s="3">
        <v>1.4</v>
      </c>
      <c r="I194" s="3">
        <v>2.2000000000000002</v>
      </c>
      <c r="J194" s="3">
        <v>11</v>
      </c>
    </row>
    <row r="195" spans="1:10" ht="28.8" x14ac:dyDescent="0.3">
      <c r="A195" s="2" t="s">
        <v>273</v>
      </c>
      <c r="B195" s="3">
        <v>1421</v>
      </c>
      <c r="C195" s="3">
        <v>0.60499999999999998</v>
      </c>
      <c r="D195" s="3">
        <v>2.9000000000000001E-2</v>
      </c>
      <c r="E195" s="3">
        <v>0.33200000000000002</v>
      </c>
      <c r="F195" s="3">
        <v>17.3</v>
      </c>
      <c r="G195" s="3">
        <v>8.6</v>
      </c>
      <c r="H195" s="3">
        <v>3</v>
      </c>
      <c r="I195" s="3">
        <v>2.2000000000000002</v>
      </c>
      <c r="J195" s="3">
        <v>9.6999999999999993</v>
      </c>
    </row>
    <row r="196" spans="1:10" ht="28.8" x14ac:dyDescent="0.3">
      <c r="A196" s="2" t="s">
        <v>274</v>
      </c>
      <c r="B196" s="3">
        <v>1535</v>
      </c>
      <c r="C196" s="3">
        <v>0.54400000000000004</v>
      </c>
      <c r="D196" s="3">
        <v>0.41099999999999998</v>
      </c>
      <c r="E196" s="3">
        <v>0.26</v>
      </c>
      <c r="F196" s="3">
        <v>6</v>
      </c>
      <c r="G196" s="3">
        <v>14.6</v>
      </c>
      <c r="H196" s="3">
        <v>2.6</v>
      </c>
      <c r="I196" s="3">
        <v>0.7</v>
      </c>
      <c r="J196" s="3">
        <v>13.2</v>
      </c>
    </row>
    <row r="197" spans="1:10" ht="28.8" x14ac:dyDescent="0.3">
      <c r="A197" s="2" t="s">
        <v>275</v>
      </c>
      <c r="B197" s="3">
        <v>1013</v>
      </c>
      <c r="C197" s="3">
        <v>0.48899999999999999</v>
      </c>
      <c r="D197" s="3">
        <v>0.50800000000000001</v>
      </c>
      <c r="E197" s="3">
        <v>8.2000000000000003E-2</v>
      </c>
      <c r="F197" s="3">
        <v>5.6</v>
      </c>
      <c r="G197" s="3">
        <v>22.8</v>
      </c>
      <c r="H197" s="3">
        <v>1.3</v>
      </c>
      <c r="I197" s="3">
        <v>0.3</v>
      </c>
      <c r="J197" s="3">
        <v>21</v>
      </c>
    </row>
    <row r="198" spans="1:10" ht="28.8" x14ac:dyDescent="0.3">
      <c r="A198" s="2" t="s">
        <v>175</v>
      </c>
      <c r="B198" s="3">
        <v>1900</v>
      </c>
      <c r="C198" s="3">
        <v>0.57499999999999996</v>
      </c>
      <c r="D198" s="3">
        <v>0.44500000000000001</v>
      </c>
      <c r="E198" s="3">
        <v>0.14199999999999999</v>
      </c>
      <c r="F198" s="3">
        <v>12.8</v>
      </c>
      <c r="G198" s="3">
        <v>10.4</v>
      </c>
      <c r="H198" s="3">
        <v>1.1000000000000001</v>
      </c>
      <c r="I198" s="3">
        <v>2.1</v>
      </c>
      <c r="J198" s="3">
        <v>6</v>
      </c>
    </row>
    <row r="199" spans="1:10" ht="28.8" x14ac:dyDescent="0.3">
      <c r="A199" s="2" t="s">
        <v>276</v>
      </c>
      <c r="B199" s="3">
        <v>1706</v>
      </c>
      <c r="C199" s="3">
        <v>0.437</v>
      </c>
      <c r="D199" s="3">
        <v>0.314</v>
      </c>
      <c r="E199" s="3">
        <v>0.13600000000000001</v>
      </c>
      <c r="F199" s="3">
        <v>5.8</v>
      </c>
      <c r="G199" s="3">
        <v>20</v>
      </c>
      <c r="H199" s="3">
        <v>1.9</v>
      </c>
      <c r="I199" s="3">
        <v>0.9</v>
      </c>
      <c r="J199" s="3">
        <v>19.8</v>
      </c>
    </row>
    <row r="200" spans="1:10" ht="28.8" x14ac:dyDescent="0.3">
      <c r="A200" s="2" t="s">
        <v>98</v>
      </c>
      <c r="B200" s="3">
        <v>2088</v>
      </c>
      <c r="C200" s="3">
        <v>0.52800000000000002</v>
      </c>
      <c r="D200" s="3">
        <v>7.0000000000000001E-3</v>
      </c>
      <c r="E200" s="3">
        <v>0.28699999999999998</v>
      </c>
      <c r="F200" s="3">
        <v>18.5</v>
      </c>
      <c r="G200" s="3">
        <v>11.7</v>
      </c>
      <c r="H200" s="3">
        <v>1.5</v>
      </c>
      <c r="I200" s="3">
        <v>4.3</v>
      </c>
      <c r="J200" s="3">
        <v>14.6</v>
      </c>
    </row>
    <row r="201" spans="1:10" ht="28.8" x14ac:dyDescent="0.3">
      <c r="A201" s="2" t="s">
        <v>277</v>
      </c>
      <c r="B201" s="3">
        <v>1646</v>
      </c>
      <c r="C201" s="3">
        <v>0.54200000000000004</v>
      </c>
      <c r="D201" s="3">
        <v>0.123</v>
      </c>
      <c r="E201" s="3">
        <v>0.48</v>
      </c>
      <c r="F201" s="3">
        <v>10.6</v>
      </c>
      <c r="G201" s="3">
        <v>9.4</v>
      </c>
      <c r="H201" s="3">
        <v>1.7</v>
      </c>
      <c r="I201" s="3">
        <v>1.6</v>
      </c>
      <c r="J201" s="3">
        <v>13.1</v>
      </c>
    </row>
    <row r="202" spans="1:10" ht="28.8" x14ac:dyDescent="0.3">
      <c r="A202" s="2" t="s">
        <v>278</v>
      </c>
      <c r="B202" s="3">
        <v>1150</v>
      </c>
      <c r="C202" s="3">
        <v>0.54</v>
      </c>
      <c r="D202" s="3">
        <v>0.41499999999999998</v>
      </c>
      <c r="E202" s="3">
        <v>0.26800000000000002</v>
      </c>
      <c r="F202" s="3">
        <v>11.7</v>
      </c>
      <c r="G202" s="3">
        <v>12</v>
      </c>
      <c r="H202" s="3">
        <v>1.6</v>
      </c>
      <c r="I202" s="3">
        <v>1.2</v>
      </c>
      <c r="J202" s="3">
        <v>14.8</v>
      </c>
    </row>
    <row r="203" spans="1:10" ht="28.8" x14ac:dyDescent="0.3">
      <c r="A203" s="2" t="s">
        <v>279</v>
      </c>
      <c r="B203" s="3">
        <v>1387</v>
      </c>
      <c r="C203" s="3">
        <v>0.625</v>
      </c>
      <c r="D203" s="3">
        <v>4.3999999999999997E-2</v>
      </c>
      <c r="E203" s="3">
        <v>0.33100000000000002</v>
      </c>
      <c r="F203" s="3">
        <v>18.8</v>
      </c>
      <c r="G203" s="3">
        <v>16.8</v>
      </c>
      <c r="H203" s="3">
        <v>1.3</v>
      </c>
      <c r="I203" s="3">
        <v>6.1</v>
      </c>
      <c r="J203" s="3">
        <v>18.5</v>
      </c>
    </row>
    <row r="204" spans="1:10" ht="28.8" x14ac:dyDescent="0.3">
      <c r="A204" s="2" t="s">
        <v>280</v>
      </c>
      <c r="B204" s="3">
        <v>1150</v>
      </c>
      <c r="C204" s="3">
        <v>0.47299999999999998</v>
      </c>
      <c r="D204" s="3">
        <v>0.66500000000000004</v>
      </c>
      <c r="E204" s="3">
        <v>0.218</v>
      </c>
      <c r="F204" s="3">
        <v>7.7</v>
      </c>
      <c r="G204" s="3">
        <v>2.4</v>
      </c>
      <c r="H204" s="3">
        <v>0.9</v>
      </c>
      <c r="I204" s="3">
        <v>0.3</v>
      </c>
      <c r="J204" s="3">
        <v>10.8</v>
      </c>
    </row>
    <row r="205" spans="1:10" ht="28.8" x14ac:dyDescent="0.3">
      <c r="A205" s="2" t="s">
        <v>99</v>
      </c>
      <c r="B205" s="3">
        <v>2552</v>
      </c>
      <c r="C205" s="3">
        <v>0.57699999999999996</v>
      </c>
      <c r="D205" s="3">
        <v>0.32300000000000001</v>
      </c>
      <c r="E205" s="3">
        <v>0.27400000000000002</v>
      </c>
      <c r="F205" s="3">
        <v>8.6</v>
      </c>
      <c r="G205" s="3">
        <v>21.2</v>
      </c>
      <c r="H205" s="3">
        <v>3.5</v>
      </c>
      <c r="I205" s="3">
        <v>2</v>
      </c>
      <c r="J205" s="3">
        <v>12.7</v>
      </c>
    </row>
    <row r="206" spans="1:10" ht="28.8" x14ac:dyDescent="0.3">
      <c r="A206" s="2" t="s">
        <v>281</v>
      </c>
      <c r="B206" s="3">
        <v>1779</v>
      </c>
      <c r="C206" s="3">
        <v>0.61199999999999999</v>
      </c>
      <c r="D206" s="3">
        <v>0.44</v>
      </c>
      <c r="E206" s="3">
        <v>0.27400000000000002</v>
      </c>
      <c r="F206" s="3">
        <v>13.6</v>
      </c>
      <c r="G206" s="3">
        <v>18.7</v>
      </c>
      <c r="H206" s="3">
        <v>1.7</v>
      </c>
      <c r="I206" s="3">
        <v>1.7</v>
      </c>
      <c r="J206" s="3">
        <v>17.100000000000001</v>
      </c>
    </row>
    <row r="207" spans="1:10" ht="28.8" x14ac:dyDescent="0.3">
      <c r="A207" s="2" t="s">
        <v>100</v>
      </c>
      <c r="B207" s="3">
        <v>2231</v>
      </c>
      <c r="C207" s="3">
        <v>0.53400000000000003</v>
      </c>
      <c r="D207" s="3">
        <v>0.46700000000000003</v>
      </c>
      <c r="E207" s="3">
        <v>0.29499999999999998</v>
      </c>
      <c r="F207" s="3">
        <v>9.1999999999999993</v>
      </c>
      <c r="G207" s="3">
        <v>6.4</v>
      </c>
      <c r="H207" s="3">
        <v>1.8</v>
      </c>
      <c r="I207" s="3">
        <v>1.4</v>
      </c>
      <c r="J207" s="3">
        <v>9.1999999999999993</v>
      </c>
    </row>
    <row r="208" spans="1:10" ht="28.8" x14ac:dyDescent="0.3">
      <c r="A208" s="2" t="s">
        <v>282</v>
      </c>
      <c r="B208" s="3">
        <v>1071</v>
      </c>
      <c r="C208" s="3">
        <v>0.498</v>
      </c>
      <c r="D208" s="3">
        <v>9.5000000000000001E-2</v>
      </c>
      <c r="E208" s="3">
        <v>0.20100000000000001</v>
      </c>
      <c r="F208" s="3">
        <v>4.9000000000000004</v>
      </c>
      <c r="G208" s="3">
        <v>28.2</v>
      </c>
      <c r="H208" s="3">
        <v>1.3</v>
      </c>
      <c r="I208" s="3">
        <v>0.1</v>
      </c>
      <c r="J208" s="3">
        <v>13.9</v>
      </c>
    </row>
    <row r="209" spans="1:10" ht="28.8" x14ac:dyDescent="0.3">
      <c r="A209" s="2" t="s">
        <v>283</v>
      </c>
      <c r="B209" s="3">
        <v>1270</v>
      </c>
      <c r="C209" s="3">
        <v>0.55500000000000005</v>
      </c>
      <c r="D209" s="3">
        <v>0.64300000000000002</v>
      </c>
      <c r="E209" s="3">
        <v>0.17299999999999999</v>
      </c>
      <c r="F209" s="3">
        <v>8.4</v>
      </c>
      <c r="G209" s="3">
        <v>6.1</v>
      </c>
      <c r="H209" s="3">
        <v>1.9</v>
      </c>
      <c r="I209" s="3">
        <v>1.6</v>
      </c>
      <c r="J209" s="3">
        <v>10.3</v>
      </c>
    </row>
    <row r="210" spans="1:10" x14ac:dyDescent="0.3">
      <c r="A210" s="2" t="s">
        <v>101</v>
      </c>
      <c r="B210" s="3">
        <v>1847</v>
      </c>
      <c r="C210" s="3">
        <v>0.60399999999999998</v>
      </c>
      <c r="D210" s="3">
        <v>0.47499999999999998</v>
      </c>
      <c r="E210" s="3">
        <v>0.27700000000000002</v>
      </c>
      <c r="F210" s="3">
        <v>9.5</v>
      </c>
      <c r="G210" s="3">
        <v>40.9</v>
      </c>
      <c r="H210" s="3">
        <v>2.6</v>
      </c>
      <c r="I210" s="3">
        <v>0.6</v>
      </c>
      <c r="J210" s="3">
        <v>12.5</v>
      </c>
    </row>
    <row r="211" spans="1:10" ht="28.8" x14ac:dyDescent="0.3">
      <c r="A211" s="2" t="s">
        <v>168</v>
      </c>
      <c r="B211" s="3">
        <v>1808</v>
      </c>
      <c r="C211" s="3">
        <v>0.53800000000000003</v>
      </c>
      <c r="D211" s="3">
        <v>0.13800000000000001</v>
      </c>
      <c r="E211" s="3">
        <v>0.252</v>
      </c>
      <c r="F211" s="3">
        <v>8.1999999999999993</v>
      </c>
      <c r="G211" s="3">
        <v>34.9</v>
      </c>
      <c r="H211" s="3">
        <v>2.2000000000000002</v>
      </c>
      <c r="I211" s="3">
        <v>1</v>
      </c>
      <c r="J211" s="3">
        <v>18.5</v>
      </c>
    </row>
    <row r="212" spans="1:10" ht="28.8" x14ac:dyDescent="0.3">
      <c r="A212" s="2" t="s">
        <v>284</v>
      </c>
      <c r="B212" s="3">
        <v>1439</v>
      </c>
      <c r="C212" s="3">
        <v>0.58599999999999997</v>
      </c>
      <c r="D212" s="3">
        <v>3.0000000000000001E-3</v>
      </c>
      <c r="E212" s="3">
        <v>0.48599999999999999</v>
      </c>
      <c r="F212" s="3">
        <v>15.6</v>
      </c>
      <c r="G212" s="3">
        <v>14.4</v>
      </c>
      <c r="H212" s="3">
        <v>1.7</v>
      </c>
      <c r="I212" s="3">
        <v>4.7</v>
      </c>
      <c r="J212" s="3">
        <v>18.7</v>
      </c>
    </row>
    <row r="213" spans="1:10" ht="28.8" x14ac:dyDescent="0.3">
      <c r="A213" s="2" t="s">
        <v>285</v>
      </c>
      <c r="B213" s="3">
        <v>1524</v>
      </c>
      <c r="C213" s="3">
        <v>0.66200000000000003</v>
      </c>
      <c r="D213" s="3">
        <v>5.0000000000000001E-3</v>
      </c>
      <c r="E213" s="3">
        <v>0.26300000000000001</v>
      </c>
      <c r="F213" s="3">
        <v>14.4</v>
      </c>
      <c r="G213" s="3">
        <v>5.4</v>
      </c>
      <c r="H213" s="3">
        <v>1.3</v>
      </c>
      <c r="I213" s="3">
        <v>5.2</v>
      </c>
      <c r="J213" s="3">
        <v>16.600000000000001</v>
      </c>
    </row>
    <row r="214" spans="1:10" ht="28.8" x14ac:dyDescent="0.3">
      <c r="A214" s="2" t="s">
        <v>102</v>
      </c>
      <c r="B214" s="3">
        <v>2432</v>
      </c>
      <c r="C214" s="3">
        <v>0.60199999999999998</v>
      </c>
      <c r="D214" s="3">
        <v>0.35399999999999998</v>
      </c>
      <c r="E214" s="3">
        <v>0.14499999999999999</v>
      </c>
      <c r="F214" s="3">
        <v>11.4</v>
      </c>
      <c r="G214" s="3">
        <v>10.1</v>
      </c>
      <c r="H214" s="3">
        <v>2.4</v>
      </c>
      <c r="I214" s="3">
        <v>1.5</v>
      </c>
      <c r="J214" s="3">
        <v>7.4</v>
      </c>
    </row>
    <row r="215" spans="1:10" ht="28.8" x14ac:dyDescent="0.3">
      <c r="A215" s="2" t="s">
        <v>286</v>
      </c>
      <c r="B215" s="3">
        <v>1643</v>
      </c>
      <c r="C215" s="3">
        <v>0.54800000000000004</v>
      </c>
      <c r="D215" s="3">
        <v>0.27500000000000002</v>
      </c>
      <c r="E215" s="3">
        <v>0.192</v>
      </c>
      <c r="F215" s="3">
        <v>16.2</v>
      </c>
      <c r="G215" s="3">
        <v>13.2</v>
      </c>
      <c r="H215" s="3">
        <v>1.5</v>
      </c>
      <c r="I215" s="3">
        <v>1.3</v>
      </c>
      <c r="J215" s="3">
        <v>10.5</v>
      </c>
    </row>
    <row r="216" spans="1:10" ht="28.8" x14ac:dyDescent="0.3">
      <c r="A216" s="2" t="s">
        <v>103</v>
      </c>
      <c r="B216" s="3">
        <v>1553</v>
      </c>
      <c r="C216" s="3">
        <v>0.53900000000000003</v>
      </c>
      <c r="D216" s="3">
        <v>0.25600000000000001</v>
      </c>
      <c r="E216" s="3">
        <v>0.309</v>
      </c>
      <c r="F216" s="3">
        <v>11.3</v>
      </c>
      <c r="G216" s="3">
        <v>6.2</v>
      </c>
      <c r="H216" s="3">
        <v>1.1000000000000001</v>
      </c>
      <c r="I216" s="3">
        <v>6.4</v>
      </c>
      <c r="J216" s="3">
        <v>8.4</v>
      </c>
    </row>
    <row r="217" spans="1:10" ht="28.8" x14ac:dyDescent="0.3">
      <c r="A217" s="2" t="s">
        <v>287</v>
      </c>
      <c r="B217" s="3">
        <v>1672</v>
      </c>
      <c r="C217" s="3">
        <v>0.65600000000000003</v>
      </c>
      <c r="D217" s="3">
        <v>0.19500000000000001</v>
      </c>
      <c r="E217" s="3">
        <v>0.43</v>
      </c>
      <c r="F217" s="3">
        <v>14.7</v>
      </c>
      <c r="G217" s="3">
        <v>8.5</v>
      </c>
      <c r="H217" s="3">
        <v>2</v>
      </c>
      <c r="I217" s="3">
        <v>1.7</v>
      </c>
      <c r="J217" s="3">
        <v>10.3</v>
      </c>
    </row>
    <row r="218" spans="1:10" ht="28.8" x14ac:dyDescent="0.3">
      <c r="A218" s="2" t="s">
        <v>288</v>
      </c>
      <c r="B218" s="3">
        <v>1062</v>
      </c>
      <c r="C218" s="3">
        <v>0.49199999999999999</v>
      </c>
      <c r="D218" s="3">
        <v>0.497</v>
      </c>
      <c r="E218" s="3">
        <v>0.104</v>
      </c>
      <c r="F218" s="3">
        <v>6.3</v>
      </c>
      <c r="G218" s="3">
        <v>11.8</v>
      </c>
      <c r="H218" s="3">
        <v>1.7</v>
      </c>
      <c r="I218" s="3">
        <v>1.2</v>
      </c>
      <c r="J218" s="3">
        <v>14.4</v>
      </c>
    </row>
    <row r="219" spans="1:10" ht="28.8" x14ac:dyDescent="0.3">
      <c r="A219" s="2" t="s">
        <v>289</v>
      </c>
      <c r="B219" s="3">
        <v>2190</v>
      </c>
      <c r="C219" s="3">
        <v>0.60599999999999998</v>
      </c>
      <c r="D219" s="3">
        <v>0.05</v>
      </c>
      <c r="E219" s="3">
        <v>0.47</v>
      </c>
      <c r="F219" s="3">
        <v>15.9</v>
      </c>
      <c r="G219" s="3">
        <v>15.8</v>
      </c>
      <c r="H219" s="3">
        <v>0.9</v>
      </c>
      <c r="I219" s="3">
        <v>1.7</v>
      </c>
      <c r="J219" s="3">
        <v>16.3</v>
      </c>
    </row>
    <row r="220" spans="1:10" ht="28.8" x14ac:dyDescent="0.3">
      <c r="A220" s="2" t="s">
        <v>176</v>
      </c>
      <c r="B220" s="3">
        <v>1508</v>
      </c>
      <c r="C220" s="3">
        <v>0.52900000000000003</v>
      </c>
      <c r="D220" s="3">
        <v>0.193</v>
      </c>
      <c r="E220" s="3">
        <v>0.14000000000000001</v>
      </c>
      <c r="F220" s="3">
        <v>15</v>
      </c>
      <c r="G220" s="3">
        <v>14.9</v>
      </c>
      <c r="H220" s="3">
        <v>1.4</v>
      </c>
      <c r="I220" s="3">
        <v>0.6</v>
      </c>
      <c r="J220" s="3">
        <v>12.5</v>
      </c>
    </row>
    <row r="221" spans="1:10" ht="28.8" x14ac:dyDescent="0.3">
      <c r="A221" s="2" t="s">
        <v>104</v>
      </c>
      <c r="B221" s="3">
        <v>2116</v>
      </c>
      <c r="C221" s="3">
        <v>0.61399999999999999</v>
      </c>
      <c r="D221" s="3">
        <v>0.52300000000000002</v>
      </c>
      <c r="E221" s="3">
        <v>0.248</v>
      </c>
      <c r="F221" s="3">
        <v>4.5</v>
      </c>
      <c r="G221" s="3">
        <v>15.1</v>
      </c>
      <c r="H221" s="3">
        <v>0.8</v>
      </c>
      <c r="I221" s="3">
        <v>0.2</v>
      </c>
      <c r="J221" s="3">
        <v>9.6</v>
      </c>
    </row>
    <row r="222" spans="1:10" ht="43.2" x14ac:dyDescent="0.3">
      <c r="A222" s="2" t="s">
        <v>105</v>
      </c>
      <c r="B222" s="3">
        <v>2689</v>
      </c>
      <c r="C222" s="3">
        <v>0.55100000000000005</v>
      </c>
      <c r="D222" s="3">
        <v>0.38</v>
      </c>
      <c r="E222" s="3">
        <v>0.16</v>
      </c>
      <c r="F222" s="3">
        <v>6</v>
      </c>
      <c r="G222" s="3">
        <v>13.2</v>
      </c>
      <c r="H222" s="3">
        <v>2.2999999999999998</v>
      </c>
      <c r="I222" s="3">
        <v>2.4</v>
      </c>
      <c r="J222" s="3">
        <v>12.9</v>
      </c>
    </row>
    <row r="223" spans="1:10" ht="28.8" x14ac:dyDescent="0.3">
      <c r="A223" s="2" t="s">
        <v>106</v>
      </c>
      <c r="B223" s="3">
        <v>2057</v>
      </c>
      <c r="C223" s="3">
        <v>0.52600000000000002</v>
      </c>
      <c r="D223" s="3">
        <v>0.44700000000000001</v>
      </c>
      <c r="E223" s="3">
        <v>0.19800000000000001</v>
      </c>
      <c r="F223" s="3">
        <v>3.9</v>
      </c>
      <c r="G223" s="3">
        <v>17.5</v>
      </c>
      <c r="H223" s="3">
        <v>1.7</v>
      </c>
      <c r="I223" s="3">
        <v>0.6</v>
      </c>
      <c r="J223" s="3">
        <v>11.1</v>
      </c>
    </row>
    <row r="224" spans="1:10" ht="28.8" x14ac:dyDescent="0.3">
      <c r="A224" s="2" t="s">
        <v>177</v>
      </c>
      <c r="B224" s="3">
        <v>1037</v>
      </c>
      <c r="C224" s="3">
        <v>0.54300000000000004</v>
      </c>
      <c r="D224" s="3">
        <v>0.222</v>
      </c>
      <c r="E224" s="3">
        <v>0.23499999999999999</v>
      </c>
      <c r="F224" s="3">
        <v>9.9</v>
      </c>
      <c r="G224" s="3">
        <v>6</v>
      </c>
      <c r="H224" s="3">
        <v>2.2000000000000002</v>
      </c>
      <c r="I224" s="3">
        <v>3.1</v>
      </c>
      <c r="J224" s="3">
        <v>14.4</v>
      </c>
    </row>
    <row r="225" spans="1:10" ht="28.8" x14ac:dyDescent="0.3">
      <c r="A225" s="2" t="s">
        <v>290</v>
      </c>
      <c r="B225" s="3">
        <v>1705</v>
      </c>
      <c r="C225" s="3">
        <v>0.52200000000000002</v>
      </c>
      <c r="D225" s="3">
        <v>0.30399999999999999</v>
      </c>
      <c r="E225" s="3">
        <v>9.2999999999999999E-2</v>
      </c>
      <c r="F225" s="3">
        <v>8.4</v>
      </c>
      <c r="G225" s="3">
        <v>42.2</v>
      </c>
      <c r="H225" s="3">
        <v>2</v>
      </c>
      <c r="I225" s="3">
        <v>0.5</v>
      </c>
      <c r="J225" s="3">
        <v>22.7</v>
      </c>
    </row>
    <row r="226" spans="1:10" ht="28.8" x14ac:dyDescent="0.3">
      <c r="A226" s="2" t="s">
        <v>291</v>
      </c>
      <c r="B226" s="3">
        <v>2068</v>
      </c>
      <c r="C226" s="3">
        <v>0.52</v>
      </c>
      <c r="D226" s="3">
        <v>0.503</v>
      </c>
      <c r="E226" s="3">
        <v>0.186</v>
      </c>
      <c r="F226" s="3">
        <v>9.9</v>
      </c>
      <c r="G226" s="3">
        <v>17.5</v>
      </c>
      <c r="H226" s="3">
        <v>1.9</v>
      </c>
      <c r="I226" s="3">
        <v>0.8</v>
      </c>
      <c r="J226" s="3">
        <v>8.5</v>
      </c>
    </row>
    <row r="227" spans="1:10" ht="28.8" x14ac:dyDescent="0.3">
      <c r="A227" s="2" t="s">
        <v>107</v>
      </c>
      <c r="B227" s="3">
        <v>2254</v>
      </c>
      <c r="C227" s="3">
        <v>0.53700000000000003</v>
      </c>
      <c r="D227" s="3">
        <v>0.33</v>
      </c>
      <c r="E227" s="3">
        <v>0.307</v>
      </c>
      <c r="F227" s="3">
        <v>8.8000000000000007</v>
      </c>
      <c r="G227" s="3">
        <v>28.4</v>
      </c>
      <c r="H227" s="3">
        <v>2.7</v>
      </c>
      <c r="I227" s="3">
        <v>0.4</v>
      </c>
      <c r="J227" s="3">
        <v>18.100000000000001</v>
      </c>
    </row>
    <row r="228" spans="1:10" ht="28.8" x14ac:dyDescent="0.3">
      <c r="A228" s="2" t="s">
        <v>108</v>
      </c>
      <c r="B228" s="3">
        <v>1234</v>
      </c>
      <c r="C228" s="3">
        <v>0.50900000000000001</v>
      </c>
      <c r="D228" s="3">
        <v>0.41399999999999998</v>
      </c>
      <c r="E228" s="3">
        <v>0.19500000000000001</v>
      </c>
      <c r="F228" s="3">
        <v>8.1</v>
      </c>
      <c r="G228" s="3">
        <v>35.700000000000003</v>
      </c>
      <c r="H228" s="3">
        <v>1.4</v>
      </c>
      <c r="I228" s="3">
        <v>1</v>
      </c>
      <c r="J228" s="3">
        <v>16.8</v>
      </c>
    </row>
    <row r="229" spans="1:10" ht="28.8" x14ac:dyDescent="0.3">
      <c r="A229" s="2" t="s">
        <v>180</v>
      </c>
      <c r="B229" s="3">
        <v>1810</v>
      </c>
      <c r="C229" s="3">
        <v>0.56699999999999995</v>
      </c>
      <c r="D229" s="3">
        <v>5.6000000000000001E-2</v>
      </c>
      <c r="E229" s="3">
        <v>0.33900000000000002</v>
      </c>
      <c r="F229" s="3">
        <v>17.8</v>
      </c>
      <c r="G229" s="3">
        <v>12.7</v>
      </c>
      <c r="H229" s="3">
        <v>1.1000000000000001</v>
      </c>
      <c r="I229" s="3">
        <v>1.6</v>
      </c>
      <c r="J229" s="3">
        <v>15.3</v>
      </c>
    </row>
    <row r="230" spans="1:10" ht="28.8" x14ac:dyDescent="0.3">
      <c r="A230" s="2" t="s">
        <v>163</v>
      </c>
      <c r="B230" s="3">
        <v>2310</v>
      </c>
      <c r="C230" s="3">
        <v>0.58199999999999996</v>
      </c>
      <c r="D230" s="3">
        <v>0.44800000000000001</v>
      </c>
      <c r="E230" s="3">
        <v>0.23300000000000001</v>
      </c>
      <c r="F230" s="3">
        <v>12.1</v>
      </c>
      <c r="G230" s="3">
        <v>13</v>
      </c>
      <c r="H230" s="3">
        <v>1.1000000000000001</v>
      </c>
      <c r="I230" s="3">
        <v>0.7</v>
      </c>
      <c r="J230" s="3">
        <v>13.1</v>
      </c>
    </row>
    <row r="231" spans="1:10" ht="43.2" x14ac:dyDescent="0.3">
      <c r="A231" s="2" t="s">
        <v>292</v>
      </c>
      <c r="B231" s="3">
        <v>1643</v>
      </c>
      <c r="C231" s="3">
        <v>0.61499999999999999</v>
      </c>
      <c r="D231" s="3">
        <v>0.26300000000000001</v>
      </c>
      <c r="E231" s="3">
        <v>0.25</v>
      </c>
      <c r="F231" s="3">
        <v>8</v>
      </c>
      <c r="G231" s="3">
        <v>24.8</v>
      </c>
      <c r="H231" s="3">
        <v>1.6</v>
      </c>
      <c r="I231" s="3">
        <v>0.8</v>
      </c>
      <c r="J231" s="3">
        <v>16.3</v>
      </c>
    </row>
    <row r="232" spans="1:10" ht="28.8" x14ac:dyDescent="0.3">
      <c r="A232" s="2" t="s">
        <v>109</v>
      </c>
      <c r="B232" s="3">
        <v>2078</v>
      </c>
      <c r="C232" s="3">
        <v>0.51500000000000001</v>
      </c>
      <c r="D232" s="3">
        <v>0.22900000000000001</v>
      </c>
      <c r="E232" s="3">
        <v>0.23100000000000001</v>
      </c>
      <c r="F232" s="3">
        <v>5.6</v>
      </c>
      <c r="G232" s="3">
        <v>36.200000000000003</v>
      </c>
      <c r="H232" s="3">
        <v>1.7</v>
      </c>
      <c r="I232" s="3">
        <v>0.2</v>
      </c>
      <c r="J232" s="3">
        <v>12.7</v>
      </c>
    </row>
    <row r="233" spans="1:10" ht="28.8" x14ac:dyDescent="0.3">
      <c r="A233" s="2" t="s">
        <v>293</v>
      </c>
      <c r="B233" s="3">
        <v>1406</v>
      </c>
      <c r="C233" s="3">
        <v>0.59899999999999998</v>
      </c>
      <c r="D233" s="3">
        <v>0.311</v>
      </c>
      <c r="E233" s="3">
        <v>0.14499999999999999</v>
      </c>
      <c r="F233" s="3">
        <v>9.9</v>
      </c>
      <c r="G233" s="3">
        <v>9.1</v>
      </c>
      <c r="H233" s="3">
        <v>0.8</v>
      </c>
      <c r="I233" s="3">
        <v>0.6</v>
      </c>
      <c r="J233" s="3">
        <v>12.4</v>
      </c>
    </row>
    <row r="234" spans="1:10" ht="28.8" x14ac:dyDescent="0.3">
      <c r="A234" s="2" t="s">
        <v>294</v>
      </c>
      <c r="B234" s="3">
        <v>1679</v>
      </c>
      <c r="C234" s="3">
        <v>0.54900000000000004</v>
      </c>
      <c r="D234" s="3">
        <v>0.26500000000000001</v>
      </c>
      <c r="E234" s="3">
        <v>0.17499999999999999</v>
      </c>
      <c r="F234" s="3">
        <v>12.1</v>
      </c>
      <c r="G234" s="3">
        <v>13.5</v>
      </c>
      <c r="H234" s="3">
        <v>1.8</v>
      </c>
      <c r="I234" s="3">
        <v>2</v>
      </c>
      <c r="J234" s="3">
        <v>11.1</v>
      </c>
    </row>
    <row r="235" spans="1:10" ht="28.8" x14ac:dyDescent="0.3">
      <c r="A235" s="2" t="s">
        <v>110</v>
      </c>
      <c r="B235" s="3">
        <v>2732</v>
      </c>
      <c r="C235" s="3">
        <v>0.55700000000000005</v>
      </c>
      <c r="D235" s="3">
        <v>1.0999999999999999E-2</v>
      </c>
      <c r="E235" s="3">
        <v>0.34200000000000003</v>
      </c>
      <c r="F235" s="3">
        <v>13</v>
      </c>
      <c r="G235" s="3">
        <v>37.4</v>
      </c>
      <c r="H235" s="3">
        <v>2.5</v>
      </c>
      <c r="I235" s="3">
        <v>2.1</v>
      </c>
      <c r="J235" s="3">
        <v>19.5</v>
      </c>
    </row>
    <row r="236" spans="1:10" ht="28.8" x14ac:dyDescent="0.3">
      <c r="A236" s="2" t="s">
        <v>178</v>
      </c>
      <c r="B236" s="3">
        <v>2029</v>
      </c>
      <c r="C236" s="3">
        <v>0.55500000000000005</v>
      </c>
      <c r="D236" s="3">
        <v>0.26800000000000002</v>
      </c>
      <c r="E236" s="3">
        <v>0.317</v>
      </c>
      <c r="F236" s="3">
        <v>6.5</v>
      </c>
      <c r="G236" s="3">
        <v>13.3</v>
      </c>
      <c r="H236" s="3">
        <v>1.4</v>
      </c>
      <c r="I236" s="3">
        <v>0.6</v>
      </c>
      <c r="J236" s="3">
        <v>14.4</v>
      </c>
    </row>
    <row r="237" spans="1:10" ht="28.8" x14ac:dyDescent="0.3">
      <c r="A237" s="2" t="s">
        <v>111</v>
      </c>
      <c r="B237" s="3">
        <v>1614</v>
      </c>
      <c r="C237" s="3">
        <v>0.47899999999999998</v>
      </c>
      <c r="D237" s="3">
        <v>0.48299999999999998</v>
      </c>
      <c r="E237" s="3">
        <v>0.25800000000000001</v>
      </c>
      <c r="F237" s="3">
        <v>6.4</v>
      </c>
      <c r="G237" s="3">
        <v>23.7</v>
      </c>
      <c r="H237" s="3">
        <v>2.2000000000000002</v>
      </c>
      <c r="I237" s="3">
        <v>1.2</v>
      </c>
      <c r="J237" s="3">
        <v>18.399999999999999</v>
      </c>
    </row>
    <row r="238" spans="1:10" ht="28.8" x14ac:dyDescent="0.3">
      <c r="A238" s="2" t="s">
        <v>112</v>
      </c>
      <c r="B238" s="3">
        <v>2049</v>
      </c>
      <c r="C238" s="3">
        <v>0.47299999999999998</v>
      </c>
      <c r="D238" s="3">
        <v>0.33100000000000002</v>
      </c>
      <c r="E238" s="3">
        <v>0.188</v>
      </c>
      <c r="F238" s="3">
        <v>7</v>
      </c>
      <c r="G238" s="3">
        <v>29.5</v>
      </c>
      <c r="H238" s="3">
        <v>1.7</v>
      </c>
      <c r="I238" s="3">
        <v>0.8</v>
      </c>
      <c r="J238" s="3">
        <v>15</v>
      </c>
    </row>
    <row r="239" spans="1:10" x14ac:dyDescent="0.3">
      <c r="A239" s="2" t="s">
        <v>295</v>
      </c>
      <c r="B239" s="3">
        <v>2043</v>
      </c>
      <c r="C239" s="3">
        <v>0.52500000000000002</v>
      </c>
      <c r="D239" s="3">
        <v>0.126</v>
      </c>
      <c r="E239" s="3">
        <v>0.14499999999999999</v>
      </c>
      <c r="F239" s="3">
        <v>6.1</v>
      </c>
      <c r="G239" s="3">
        <v>28.4</v>
      </c>
      <c r="H239" s="3">
        <v>1.6</v>
      </c>
      <c r="I239" s="3">
        <v>0.9</v>
      </c>
      <c r="J239" s="3">
        <v>11.2</v>
      </c>
    </row>
    <row r="240" spans="1:10" x14ac:dyDescent="0.3">
      <c r="A240" s="2" t="s">
        <v>113</v>
      </c>
      <c r="B240" s="3">
        <v>2244</v>
      </c>
      <c r="C240" s="3">
        <v>0.53400000000000003</v>
      </c>
      <c r="D240" s="3">
        <v>0.64</v>
      </c>
      <c r="E240" s="3">
        <v>9.4E-2</v>
      </c>
      <c r="F240" s="3">
        <v>5.9</v>
      </c>
      <c r="G240" s="3">
        <v>8.6</v>
      </c>
      <c r="H240" s="3">
        <v>1.5</v>
      </c>
      <c r="I240" s="3">
        <v>0.4</v>
      </c>
      <c r="J240" s="3">
        <v>11.6</v>
      </c>
    </row>
    <row r="241" spans="1:10" ht="28.8" x14ac:dyDescent="0.3">
      <c r="A241" s="2" t="s">
        <v>114</v>
      </c>
      <c r="B241" s="3">
        <v>2053</v>
      </c>
      <c r="C241" s="3">
        <v>0.57799999999999996</v>
      </c>
      <c r="D241" s="3">
        <v>0.63100000000000001</v>
      </c>
      <c r="E241" s="3">
        <v>0.113</v>
      </c>
      <c r="F241" s="3">
        <v>4</v>
      </c>
      <c r="G241" s="3">
        <v>6.5</v>
      </c>
      <c r="H241" s="3">
        <v>1.1000000000000001</v>
      </c>
      <c r="I241" s="3">
        <v>1.2</v>
      </c>
      <c r="J241" s="3">
        <v>7.5</v>
      </c>
    </row>
    <row r="242" spans="1:10" ht="43.2" x14ac:dyDescent="0.3">
      <c r="A242" s="2" t="s">
        <v>296</v>
      </c>
      <c r="B242" s="3">
        <v>1850</v>
      </c>
      <c r="C242" s="3">
        <v>0.495</v>
      </c>
      <c r="D242" s="3">
        <v>0.32700000000000001</v>
      </c>
      <c r="E242" s="3">
        <v>0.17899999999999999</v>
      </c>
      <c r="F242" s="3">
        <v>12.9</v>
      </c>
      <c r="G242" s="3">
        <v>18.600000000000001</v>
      </c>
      <c r="H242" s="3">
        <v>1.2</v>
      </c>
      <c r="I242" s="3">
        <v>0.8</v>
      </c>
      <c r="J242" s="3">
        <v>14.7</v>
      </c>
    </row>
    <row r="243" spans="1:10" ht="28.8" x14ac:dyDescent="0.3">
      <c r="A243" s="2" t="s">
        <v>115</v>
      </c>
      <c r="B243" s="3">
        <v>2438</v>
      </c>
      <c r="C243" s="3">
        <v>0.58599999999999997</v>
      </c>
      <c r="D243" s="3">
        <v>0.28999999999999998</v>
      </c>
      <c r="E243" s="3">
        <v>0.309</v>
      </c>
      <c r="F243" s="3">
        <v>9</v>
      </c>
      <c r="G243" s="3">
        <v>8.3000000000000007</v>
      </c>
      <c r="H243" s="3">
        <v>1.7</v>
      </c>
      <c r="I243" s="3">
        <v>2</v>
      </c>
      <c r="J243" s="3">
        <v>10.7</v>
      </c>
    </row>
    <row r="244" spans="1:10" ht="28.8" x14ac:dyDescent="0.3">
      <c r="A244" s="2" t="s">
        <v>297</v>
      </c>
      <c r="B244" s="3">
        <v>1167</v>
      </c>
      <c r="C244" s="3">
        <v>0.49199999999999999</v>
      </c>
      <c r="D244" s="3">
        <v>0.20499999999999999</v>
      </c>
      <c r="E244" s="3">
        <v>0.36199999999999999</v>
      </c>
      <c r="F244" s="3">
        <v>4.5</v>
      </c>
      <c r="G244" s="3">
        <v>27</v>
      </c>
      <c r="H244" s="3">
        <v>1.4</v>
      </c>
      <c r="I244" s="3">
        <v>0.7</v>
      </c>
      <c r="J244" s="3">
        <v>15.7</v>
      </c>
    </row>
    <row r="245" spans="1:10" ht="28.8" x14ac:dyDescent="0.3">
      <c r="A245" s="2" t="s">
        <v>116</v>
      </c>
      <c r="B245" s="3">
        <v>2311</v>
      </c>
      <c r="C245" s="3">
        <v>0.55300000000000005</v>
      </c>
      <c r="D245" s="3">
        <v>0.28699999999999998</v>
      </c>
      <c r="E245" s="3">
        <v>0.30099999999999999</v>
      </c>
      <c r="F245" s="3">
        <v>5.2</v>
      </c>
      <c r="G245" s="3">
        <v>30.6</v>
      </c>
      <c r="H245" s="3">
        <v>2.2000000000000002</v>
      </c>
      <c r="I245" s="3">
        <v>0.8</v>
      </c>
      <c r="J245" s="3">
        <v>16.399999999999999</v>
      </c>
    </row>
    <row r="246" spans="1:10" ht="28.8" x14ac:dyDescent="0.3">
      <c r="A246" s="2" t="s">
        <v>298</v>
      </c>
      <c r="B246" s="3">
        <v>1615</v>
      </c>
      <c r="C246" s="3">
        <v>0.53600000000000003</v>
      </c>
      <c r="D246" s="3">
        <v>0.47699999999999998</v>
      </c>
      <c r="E246" s="3">
        <v>0.16400000000000001</v>
      </c>
      <c r="F246" s="3">
        <v>5.4</v>
      </c>
      <c r="G246" s="3">
        <v>11.3</v>
      </c>
      <c r="H246" s="3">
        <v>1.8</v>
      </c>
      <c r="I246" s="3">
        <v>1.6</v>
      </c>
      <c r="J246" s="3">
        <v>13.4</v>
      </c>
    </row>
    <row r="247" spans="1:10" ht="28.8" x14ac:dyDescent="0.3">
      <c r="A247" s="2" t="s">
        <v>181</v>
      </c>
      <c r="B247" s="3">
        <v>1134</v>
      </c>
      <c r="C247" s="3">
        <v>0.56399999999999995</v>
      </c>
      <c r="D247" s="3">
        <v>0.64400000000000002</v>
      </c>
      <c r="E247" s="3">
        <v>0.128</v>
      </c>
      <c r="F247" s="3">
        <v>6.1</v>
      </c>
      <c r="G247" s="3">
        <v>26.2</v>
      </c>
      <c r="H247" s="3">
        <v>1</v>
      </c>
      <c r="I247" s="3">
        <v>0.4</v>
      </c>
      <c r="J247" s="3">
        <v>20.3</v>
      </c>
    </row>
    <row r="248" spans="1:10" ht="28.8" x14ac:dyDescent="0.3">
      <c r="A248" s="2" t="s">
        <v>299</v>
      </c>
      <c r="B248" s="3">
        <v>1353</v>
      </c>
      <c r="C248" s="3">
        <v>0.51300000000000001</v>
      </c>
      <c r="D248" s="3">
        <v>0.46400000000000002</v>
      </c>
      <c r="E248" s="3">
        <v>0.19900000000000001</v>
      </c>
      <c r="F248" s="3">
        <v>7.2</v>
      </c>
      <c r="G248" s="3">
        <v>4.2</v>
      </c>
      <c r="H248" s="3">
        <v>1.1000000000000001</v>
      </c>
      <c r="I248" s="3">
        <v>0.9</v>
      </c>
      <c r="J248" s="3">
        <v>12.1</v>
      </c>
    </row>
    <row r="249" spans="1:10" ht="43.2" x14ac:dyDescent="0.3">
      <c r="A249" s="2" t="s">
        <v>117</v>
      </c>
      <c r="B249" s="3">
        <v>2506</v>
      </c>
      <c r="C249" s="3">
        <v>0.59799999999999998</v>
      </c>
      <c r="D249" s="3">
        <v>0.442</v>
      </c>
      <c r="E249" s="3">
        <v>8.3000000000000004E-2</v>
      </c>
      <c r="F249" s="3">
        <v>6.2</v>
      </c>
      <c r="G249" s="3">
        <v>11.2</v>
      </c>
      <c r="H249" s="3">
        <v>1.1000000000000001</v>
      </c>
      <c r="I249" s="3">
        <v>1.1000000000000001</v>
      </c>
      <c r="J249" s="3">
        <v>9.5</v>
      </c>
    </row>
    <row r="250" spans="1:10" ht="43.2" x14ac:dyDescent="0.3">
      <c r="A250" s="2" t="s">
        <v>300</v>
      </c>
      <c r="B250" s="3">
        <v>1072</v>
      </c>
      <c r="C250" s="3">
        <v>0.56899999999999995</v>
      </c>
      <c r="D250" s="3">
        <v>0</v>
      </c>
      <c r="E250" s="3">
        <v>0.33600000000000002</v>
      </c>
      <c r="F250" s="3">
        <v>18.399999999999999</v>
      </c>
      <c r="G250" s="3">
        <v>4.3</v>
      </c>
      <c r="H250" s="3">
        <v>0.7</v>
      </c>
      <c r="I250" s="3">
        <v>1.3</v>
      </c>
      <c r="J250" s="3">
        <v>11.8</v>
      </c>
    </row>
    <row r="251" spans="1:10" ht="43.2" x14ac:dyDescent="0.3">
      <c r="A251" s="2" t="s">
        <v>301</v>
      </c>
      <c r="B251" s="3">
        <v>1156</v>
      </c>
      <c r="C251" s="3">
        <v>0.51900000000000002</v>
      </c>
      <c r="D251" s="3">
        <v>0.26200000000000001</v>
      </c>
      <c r="E251" s="3">
        <v>0.378</v>
      </c>
      <c r="F251" s="3">
        <v>6.7</v>
      </c>
      <c r="G251" s="3">
        <v>7.8</v>
      </c>
      <c r="H251" s="3">
        <v>2</v>
      </c>
      <c r="I251" s="3">
        <v>1.8</v>
      </c>
      <c r="J251" s="3">
        <v>16.3</v>
      </c>
    </row>
    <row r="252" spans="1:10" ht="28.8" x14ac:dyDescent="0.3">
      <c r="A252" s="2" t="s">
        <v>302</v>
      </c>
      <c r="B252" s="3">
        <v>1757</v>
      </c>
      <c r="C252" s="3">
        <v>0.66300000000000003</v>
      </c>
      <c r="D252" s="3">
        <v>0.77300000000000002</v>
      </c>
      <c r="E252" s="3">
        <v>0.28199999999999997</v>
      </c>
      <c r="F252" s="3">
        <v>7.6</v>
      </c>
      <c r="G252" s="3">
        <v>7.5</v>
      </c>
      <c r="H252" s="3">
        <v>0.9</v>
      </c>
      <c r="I252" s="3">
        <v>1.1000000000000001</v>
      </c>
      <c r="J252" s="3">
        <v>9.9</v>
      </c>
    </row>
    <row r="253" spans="1:10" ht="43.2" x14ac:dyDescent="0.3">
      <c r="A253" s="2" t="s">
        <v>118</v>
      </c>
      <c r="B253" s="3">
        <v>2918</v>
      </c>
      <c r="C253" s="3">
        <v>0.64600000000000002</v>
      </c>
      <c r="D253" s="3">
        <v>0.24299999999999999</v>
      </c>
      <c r="E253" s="3">
        <v>0.34300000000000003</v>
      </c>
      <c r="F253" s="3">
        <v>20</v>
      </c>
      <c r="G253" s="3">
        <v>10.8</v>
      </c>
      <c r="H253" s="3">
        <v>1.1000000000000001</v>
      </c>
      <c r="I253" s="3">
        <v>3.5</v>
      </c>
      <c r="J253" s="3">
        <v>10.5</v>
      </c>
    </row>
    <row r="254" spans="1:10" ht="28.8" x14ac:dyDescent="0.3">
      <c r="A254" s="2" t="s">
        <v>119</v>
      </c>
      <c r="B254" s="3">
        <v>2281</v>
      </c>
      <c r="C254" s="3">
        <v>0.53700000000000003</v>
      </c>
      <c r="D254" s="3">
        <v>0.70299999999999996</v>
      </c>
      <c r="E254" s="3">
        <v>0.13600000000000001</v>
      </c>
      <c r="F254" s="3">
        <v>11.3</v>
      </c>
      <c r="G254" s="3">
        <v>4.5999999999999996</v>
      </c>
      <c r="H254" s="3">
        <v>1.7</v>
      </c>
      <c r="I254" s="3">
        <v>1</v>
      </c>
      <c r="J254" s="3">
        <v>13.7</v>
      </c>
    </row>
    <row r="255" spans="1:10" ht="28.8" x14ac:dyDescent="0.3">
      <c r="A255" s="2" t="s">
        <v>120</v>
      </c>
      <c r="B255" s="3">
        <v>2034</v>
      </c>
      <c r="C255" s="3">
        <v>0.52</v>
      </c>
      <c r="D255" s="3">
        <v>0.22900000000000001</v>
      </c>
      <c r="E255" s="3">
        <v>0.185</v>
      </c>
      <c r="F255" s="3">
        <v>6.5</v>
      </c>
      <c r="G255" s="3">
        <v>12.4</v>
      </c>
      <c r="H255" s="3">
        <v>1.1000000000000001</v>
      </c>
      <c r="I255" s="3">
        <v>1.2</v>
      </c>
      <c r="J255" s="3">
        <v>13.7</v>
      </c>
    </row>
    <row r="256" spans="1:10" ht="28.8" x14ac:dyDescent="0.3">
      <c r="A256" s="2" t="s">
        <v>121</v>
      </c>
      <c r="B256" s="3">
        <v>1836</v>
      </c>
      <c r="C256" s="3">
        <v>0.56699999999999995</v>
      </c>
      <c r="D256" s="3">
        <v>0.246</v>
      </c>
      <c r="E256" s="3">
        <v>0.32200000000000001</v>
      </c>
      <c r="F256" s="3">
        <v>12.8</v>
      </c>
      <c r="G256" s="3">
        <v>7</v>
      </c>
      <c r="H256" s="3">
        <v>1</v>
      </c>
      <c r="I256" s="3">
        <v>5.7</v>
      </c>
      <c r="J256" s="3">
        <v>11.6</v>
      </c>
    </row>
    <row r="257" spans="1:10" x14ac:dyDescent="0.3">
      <c r="A257" s="2" t="s">
        <v>303</v>
      </c>
      <c r="B257" s="3">
        <v>1658</v>
      </c>
      <c r="C257" s="3">
        <v>0.46500000000000002</v>
      </c>
      <c r="D257" s="3">
        <v>0.26500000000000001</v>
      </c>
      <c r="E257" s="3">
        <v>0.183</v>
      </c>
      <c r="F257" s="3">
        <v>4.0999999999999996</v>
      </c>
      <c r="G257" s="3">
        <v>28</v>
      </c>
      <c r="H257" s="3">
        <v>2</v>
      </c>
      <c r="I257" s="3">
        <v>0.3</v>
      </c>
      <c r="J257" s="3">
        <v>17.600000000000001</v>
      </c>
    </row>
    <row r="258" spans="1:10" ht="43.2" x14ac:dyDescent="0.3">
      <c r="A258" s="2" t="s">
        <v>304</v>
      </c>
      <c r="B258" s="3">
        <v>1727</v>
      </c>
      <c r="C258" s="3">
        <v>0.628</v>
      </c>
      <c r="D258" s="3">
        <v>0.108</v>
      </c>
      <c r="E258" s="3">
        <v>0.307</v>
      </c>
      <c r="F258" s="3">
        <v>21.4</v>
      </c>
      <c r="G258" s="3">
        <v>7.5</v>
      </c>
      <c r="H258" s="3">
        <v>0.8</v>
      </c>
      <c r="I258" s="3">
        <v>3.2</v>
      </c>
      <c r="J258" s="3">
        <v>12.9</v>
      </c>
    </row>
    <row r="259" spans="1:10" ht="28.8" x14ac:dyDescent="0.3">
      <c r="A259" s="2" t="s">
        <v>122</v>
      </c>
      <c r="B259" s="3">
        <v>2095</v>
      </c>
      <c r="C259" s="3">
        <v>0.52700000000000002</v>
      </c>
      <c r="D259" s="3">
        <v>0.51300000000000001</v>
      </c>
      <c r="E259" s="3">
        <v>7.0999999999999994E-2</v>
      </c>
      <c r="F259" s="3">
        <v>10.1</v>
      </c>
      <c r="G259" s="3">
        <v>17.8</v>
      </c>
      <c r="H259" s="3">
        <v>1.5</v>
      </c>
      <c r="I259" s="3">
        <v>0.5</v>
      </c>
      <c r="J259" s="3">
        <v>11.8</v>
      </c>
    </row>
    <row r="260" spans="1:10" ht="28.8" x14ac:dyDescent="0.3">
      <c r="A260" s="2" t="s">
        <v>305</v>
      </c>
      <c r="B260" s="3">
        <v>1520</v>
      </c>
      <c r="C260" s="3">
        <v>0.55600000000000005</v>
      </c>
      <c r="D260" s="3">
        <v>0.47899999999999998</v>
      </c>
      <c r="E260" s="3">
        <v>0.185</v>
      </c>
      <c r="F260" s="3">
        <v>6.8</v>
      </c>
      <c r="G260" s="3">
        <v>22.8</v>
      </c>
      <c r="H260" s="3">
        <v>2.2000000000000002</v>
      </c>
      <c r="I260" s="3">
        <v>1</v>
      </c>
      <c r="J260" s="3">
        <v>11.2</v>
      </c>
    </row>
    <row r="261" spans="1:10" ht="28.8" x14ac:dyDescent="0.3">
      <c r="A261" s="2" t="s">
        <v>123</v>
      </c>
      <c r="B261" s="3">
        <v>1683</v>
      </c>
      <c r="C261" s="3">
        <v>0.53300000000000003</v>
      </c>
      <c r="D261" s="3">
        <v>0.24299999999999999</v>
      </c>
      <c r="E261" s="3">
        <v>0.112</v>
      </c>
      <c r="F261" s="3">
        <v>17.100000000000001</v>
      </c>
      <c r="G261" s="3">
        <v>19.899999999999999</v>
      </c>
      <c r="H261" s="3">
        <v>1.6</v>
      </c>
      <c r="I261" s="3">
        <v>3</v>
      </c>
      <c r="J261" s="3">
        <v>11</v>
      </c>
    </row>
    <row r="262" spans="1:10" ht="28.8" x14ac:dyDescent="0.3">
      <c r="A262" s="2" t="s">
        <v>306</v>
      </c>
      <c r="B262" s="3">
        <v>1536</v>
      </c>
      <c r="C262" s="3">
        <v>0.5</v>
      </c>
      <c r="D262" s="3">
        <v>0.16300000000000001</v>
      </c>
      <c r="E262" s="3">
        <v>0.27700000000000002</v>
      </c>
      <c r="F262" s="3">
        <v>9.1999999999999993</v>
      </c>
      <c r="G262" s="3">
        <v>23.5</v>
      </c>
      <c r="H262" s="3">
        <v>2</v>
      </c>
      <c r="I262" s="3">
        <v>2.6</v>
      </c>
      <c r="J262" s="3">
        <v>15.5</v>
      </c>
    </row>
    <row r="263" spans="1:10" ht="28.8" x14ac:dyDescent="0.3">
      <c r="A263" s="2" t="s">
        <v>124</v>
      </c>
      <c r="B263" s="3">
        <v>2736</v>
      </c>
      <c r="C263" s="3">
        <v>0.57199999999999995</v>
      </c>
      <c r="D263" s="3">
        <v>0.441</v>
      </c>
      <c r="E263" s="3">
        <v>0.308</v>
      </c>
      <c r="F263" s="3">
        <v>4.9000000000000004</v>
      </c>
      <c r="G263" s="3">
        <v>27.4</v>
      </c>
      <c r="H263" s="3">
        <v>1.6</v>
      </c>
      <c r="I263" s="3">
        <v>0.7</v>
      </c>
      <c r="J263" s="3">
        <v>10.4</v>
      </c>
    </row>
    <row r="264" spans="1:10" x14ac:dyDescent="0.3">
      <c r="A264" s="2" t="s">
        <v>125</v>
      </c>
      <c r="B264" s="3">
        <v>1410</v>
      </c>
      <c r="C264" s="3">
        <v>0.51500000000000001</v>
      </c>
      <c r="D264" s="3">
        <v>0.25</v>
      </c>
      <c r="E264" s="3">
        <v>0.36099999999999999</v>
      </c>
      <c r="F264" s="3">
        <v>6</v>
      </c>
      <c r="G264" s="3">
        <v>44.5</v>
      </c>
      <c r="H264" s="3">
        <v>2</v>
      </c>
      <c r="I264" s="3">
        <v>2.8</v>
      </c>
      <c r="J264" s="3">
        <v>17</v>
      </c>
    </row>
    <row r="265" spans="1:10" ht="43.2" x14ac:dyDescent="0.3">
      <c r="A265" s="2" t="s">
        <v>126</v>
      </c>
      <c r="B265" s="3">
        <v>2464</v>
      </c>
      <c r="C265" s="3">
        <v>0.54900000000000004</v>
      </c>
      <c r="D265" s="3">
        <v>0.46899999999999997</v>
      </c>
      <c r="E265" s="3">
        <v>0.185</v>
      </c>
      <c r="F265" s="3">
        <v>8.8000000000000007</v>
      </c>
      <c r="G265" s="3">
        <v>13.9</v>
      </c>
      <c r="H265" s="3">
        <v>1.7</v>
      </c>
      <c r="I265" s="3">
        <v>1.5</v>
      </c>
      <c r="J265" s="3">
        <v>15.3</v>
      </c>
    </row>
    <row r="266" spans="1:10" ht="28.8" x14ac:dyDescent="0.3">
      <c r="A266" s="2" t="s">
        <v>127</v>
      </c>
      <c r="B266" s="3">
        <v>2142</v>
      </c>
      <c r="C266" s="3">
        <v>0.54100000000000004</v>
      </c>
      <c r="D266" s="3">
        <v>8.5000000000000006E-2</v>
      </c>
      <c r="E266" s="3">
        <v>0.24</v>
      </c>
      <c r="F266" s="3">
        <v>8.3000000000000007</v>
      </c>
      <c r="G266" s="3">
        <v>7.2</v>
      </c>
      <c r="H266" s="3">
        <v>1.5</v>
      </c>
      <c r="I266" s="3">
        <v>1.5</v>
      </c>
      <c r="J266" s="3">
        <v>6.7</v>
      </c>
    </row>
    <row r="267" spans="1:10" ht="43.2" x14ac:dyDescent="0.3">
      <c r="A267" s="2" t="s">
        <v>128</v>
      </c>
      <c r="B267" s="3">
        <v>2914</v>
      </c>
      <c r="C267" s="3">
        <v>0.52400000000000002</v>
      </c>
      <c r="D267" s="3">
        <v>0.193</v>
      </c>
      <c r="E267" s="3">
        <v>0.33600000000000002</v>
      </c>
      <c r="F267" s="3">
        <v>15.3</v>
      </c>
      <c r="G267" s="3">
        <v>49.8</v>
      </c>
      <c r="H267" s="3">
        <v>2.5</v>
      </c>
      <c r="I267" s="3">
        <v>0.6</v>
      </c>
      <c r="J267" s="3">
        <v>16.399999999999999</v>
      </c>
    </row>
    <row r="268" spans="1:10" ht="43.2" x14ac:dyDescent="0.3">
      <c r="A268" s="2" t="s">
        <v>129</v>
      </c>
      <c r="B268" s="3">
        <v>1364</v>
      </c>
      <c r="C268" s="3">
        <v>0.57299999999999995</v>
      </c>
      <c r="D268" s="3">
        <v>3.0000000000000001E-3</v>
      </c>
      <c r="E268" s="3">
        <v>0.315</v>
      </c>
      <c r="F268" s="3">
        <v>25.4</v>
      </c>
      <c r="G268" s="3">
        <v>6.9</v>
      </c>
      <c r="H268" s="3">
        <v>1.4</v>
      </c>
      <c r="I268" s="3">
        <v>5.9</v>
      </c>
      <c r="J268" s="3">
        <v>12.3</v>
      </c>
    </row>
    <row r="269" spans="1:10" ht="28.8" x14ac:dyDescent="0.3">
      <c r="A269" s="2" t="s">
        <v>130</v>
      </c>
      <c r="B269" s="3">
        <v>2979</v>
      </c>
      <c r="C269" s="3">
        <v>0.505</v>
      </c>
      <c r="D269" s="3">
        <v>0.26</v>
      </c>
      <c r="E269" s="3">
        <v>0.24199999999999999</v>
      </c>
      <c r="F269" s="3">
        <v>6.9</v>
      </c>
      <c r="G269" s="3">
        <v>8.1999999999999993</v>
      </c>
      <c r="H269" s="3">
        <v>1.5</v>
      </c>
      <c r="I269" s="3">
        <v>1.5</v>
      </c>
      <c r="J269" s="3">
        <v>8.8000000000000007</v>
      </c>
    </row>
    <row r="270" spans="1:10" ht="28.8" x14ac:dyDescent="0.3">
      <c r="A270" s="2" t="s">
        <v>164</v>
      </c>
      <c r="B270" s="3">
        <v>2589</v>
      </c>
      <c r="C270" s="3">
        <v>0.57399999999999995</v>
      </c>
      <c r="D270" s="3">
        <v>0.38700000000000001</v>
      </c>
      <c r="E270" s="3">
        <v>0.36699999999999999</v>
      </c>
      <c r="F270" s="3">
        <v>4.2</v>
      </c>
      <c r="G270" s="3">
        <v>26.3</v>
      </c>
      <c r="H270" s="3">
        <v>1.6</v>
      </c>
      <c r="I270" s="3">
        <v>0.6</v>
      </c>
      <c r="J270" s="3">
        <v>13.1</v>
      </c>
    </row>
    <row r="271" spans="1:10" ht="28.8" x14ac:dyDescent="0.3">
      <c r="A271" s="2" t="s">
        <v>131</v>
      </c>
      <c r="B271" s="3">
        <v>2006</v>
      </c>
      <c r="C271" s="3">
        <v>0.60299999999999998</v>
      </c>
      <c r="D271" s="3">
        <v>0.54200000000000004</v>
      </c>
      <c r="E271" s="3">
        <v>0.218</v>
      </c>
      <c r="F271" s="3">
        <v>10</v>
      </c>
      <c r="G271" s="3">
        <v>7</v>
      </c>
      <c r="H271" s="3">
        <v>1.4</v>
      </c>
      <c r="I271" s="3">
        <v>1.6</v>
      </c>
      <c r="J271" s="3">
        <v>9.6999999999999993</v>
      </c>
    </row>
    <row r="272" spans="1:10" ht="28.8" x14ac:dyDescent="0.3">
      <c r="A272" s="2" t="s">
        <v>307</v>
      </c>
      <c r="B272" s="3">
        <v>1680</v>
      </c>
      <c r="C272" s="3">
        <v>0.496</v>
      </c>
      <c r="D272" s="3">
        <v>0.26400000000000001</v>
      </c>
      <c r="E272" s="3">
        <v>0.21299999999999999</v>
      </c>
      <c r="F272" s="3">
        <v>12.3</v>
      </c>
      <c r="G272" s="3">
        <v>13</v>
      </c>
      <c r="H272" s="3">
        <v>1.6</v>
      </c>
      <c r="I272" s="3">
        <v>1.7</v>
      </c>
      <c r="J272" s="3">
        <v>12.6</v>
      </c>
    </row>
    <row r="273" spans="1:10" ht="28.8" x14ac:dyDescent="0.3">
      <c r="A273" s="2" t="s">
        <v>308</v>
      </c>
      <c r="B273" s="3">
        <v>1433</v>
      </c>
      <c r="C273" s="3">
        <v>0.57399999999999995</v>
      </c>
      <c r="D273" s="3">
        <v>0.35399999999999998</v>
      </c>
      <c r="E273" s="3">
        <v>0.27100000000000002</v>
      </c>
      <c r="F273" s="3">
        <v>7.7</v>
      </c>
      <c r="G273" s="3">
        <v>19.600000000000001</v>
      </c>
      <c r="H273" s="3">
        <v>2.5</v>
      </c>
      <c r="I273" s="3">
        <v>1.8</v>
      </c>
      <c r="J273" s="3">
        <v>13.9</v>
      </c>
    </row>
    <row r="274" spans="1:10" ht="28.8" x14ac:dyDescent="0.3">
      <c r="A274" s="2" t="s">
        <v>309</v>
      </c>
      <c r="B274" s="3">
        <v>1393</v>
      </c>
      <c r="C274" s="3">
        <v>0.56200000000000006</v>
      </c>
      <c r="D274" s="3">
        <v>0.66800000000000004</v>
      </c>
      <c r="E274" s="3">
        <v>0.13300000000000001</v>
      </c>
      <c r="F274" s="3">
        <v>5</v>
      </c>
      <c r="G274" s="3">
        <v>3.5</v>
      </c>
      <c r="H274" s="3">
        <v>1.3</v>
      </c>
      <c r="I274" s="3">
        <v>0.4</v>
      </c>
      <c r="J274" s="3">
        <v>7.2</v>
      </c>
    </row>
    <row r="275" spans="1:10" ht="28.8" x14ac:dyDescent="0.3">
      <c r="A275" s="2" t="s">
        <v>132</v>
      </c>
      <c r="B275" s="3">
        <v>2607</v>
      </c>
      <c r="C275" s="3">
        <v>0.52800000000000002</v>
      </c>
      <c r="D275" s="3">
        <v>0.20899999999999999</v>
      </c>
      <c r="E275" s="3">
        <v>0.106</v>
      </c>
      <c r="F275" s="3">
        <v>11.1</v>
      </c>
      <c r="G275" s="3">
        <v>8.5</v>
      </c>
      <c r="H275" s="3">
        <v>2.6</v>
      </c>
      <c r="I275" s="3">
        <v>1.2</v>
      </c>
      <c r="J275" s="3">
        <v>10.4</v>
      </c>
    </row>
    <row r="276" spans="1:10" ht="28.8" x14ac:dyDescent="0.3">
      <c r="A276" s="2" t="s">
        <v>310</v>
      </c>
      <c r="B276" s="3">
        <v>1109</v>
      </c>
      <c r="C276" s="3">
        <v>0.59799999999999998</v>
      </c>
      <c r="D276" s="3">
        <v>8.4000000000000005E-2</v>
      </c>
      <c r="E276" s="3">
        <v>0.23699999999999999</v>
      </c>
      <c r="F276" s="3">
        <v>15.2</v>
      </c>
      <c r="G276" s="3">
        <v>6.7</v>
      </c>
      <c r="H276" s="3">
        <v>0.7</v>
      </c>
      <c r="I276" s="3">
        <v>2.5</v>
      </c>
      <c r="J276" s="3">
        <v>11.3</v>
      </c>
    </row>
    <row r="277" spans="1:10" x14ac:dyDescent="0.3">
      <c r="F277">
        <f>AVERAGE(F1:F276)</f>
        <v>10.047636363636361</v>
      </c>
      <c r="G277">
        <f>AVERAGE(G1:G276)</f>
        <v>14.930181818181813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L1" workbookViewId="0">
      <selection activeCell="Q1" sqref="Q1"/>
    </sheetView>
  </sheetViews>
  <sheetFormatPr defaultRowHeight="14.4" x14ac:dyDescent="0.3"/>
  <sheetData>
    <row r="1" spans="1:26" x14ac:dyDescent="0.3">
      <c r="A1" t="s">
        <v>133</v>
      </c>
      <c r="B1">
        <f>AVERAGE(RawData!B:B)</f>
        <v>1835.8945454545456</v>
      </c>
      <c r="D1" t="s">
        <v>135</v>
      </c>
      <c r="E1">
        <f>AVERAGE(RawData!C:C)</f>
        <v>0.55763636363636426</v>
      </c>
      <c r="G1" t="s">
        <v>137</v>
      </c>
      <c r="H1">
        <f>AVERAGE(RawData!D:D)</f>
        <v>0.33972727272727249</v>
      </c>
      <c r="J1" t="s">
        <v>157</v>
      </c>
      <c r="K1">
        <f>AVERAGE(RawData!E:E)</f>
        <v>0.25011636363636375</v>
      </c>
      <c r="M1" t="s">
        <v>311</v>
      </c>
      <c r="N1">
        <f>AVERAGE(RawData!F:F)</f>
        <v>10.047636363636359</v>
      </c>
      <c r="P1" t="s">
        <v>139</v>
      </c>
      <c r="Q1">
        <f>AVERAGE(RawData!G:G)</f>
        <v>14.930181818181813</v>
      </c>
      <c r="S1" t="s">
        <v>141</v>
      </c>
      <c r="T1">
        <f>AVERAGE(RawData!H:H)</f>
        <v>1.5640000000000001</v>
      </c>
      <c r="V1" t="s">
        <v>143</v>
      </c>
      <c r="W1">
        <f>AVERAGE(RawData!I:I)</f>
        <v>1.6712727272727277</v>
      </c>
      <c r="Y1" t="s">
        <v>145</v>
      </c>
      <c r="Z1">
        <f>AVERAGE(RawData!J:J)</f>
        <v>12.558909090909083</v>
      </c>
    </row>
    <row r="2" spans="1:26" x14ac:dyDescent="0.3">
      <c r="A2" t="s">
        <v>134</v>
      </c>
      <c r="B2">
        <f>_xlfn.STDEV.P(RawData!B:B)</f>
        <v>497.16641421640037</v>
      </c>
      <c r="D2" t="s">
        <v>136</v>
      </c>
      <c r="E2">
        <f>_xlfn.STDEV.P(RawData!C:C)</f>
        <v>4.2994529730848996E-2</v>
      </c>
      <c r="G2" t="s">
        <v>138</v>
      </c>
      <c r="H2">
        <f>_xlfn.STDEV.P(RawData!D:D)</f>
        <v>0.1957329028451745</v>
      </c>
      <c r="J2" t="s">
        <v>158</v>
      </c>
      <c r="K2">
        <f>_xlfn.STDEV.P(RawData!E:E)</f>
        <v>0.10674258375539145</v>
      </c>
      <c r="M2" t="s">
        <v>312</v>
      </c>
      <c r="N2">
        <f>_xlfn.STDEV.P(RawData!F:F)</f>
        <v>4.6704691923770776</v>
      </c>
      <c r="P2" t="s">
        <v>140</v>
      </c>
      <c r="Q2">
        <f>_xlfn.STDEV.P(RawData!G:G)</f>
        <v>9.3084579528413691</v>
      </c>
      <c r="S2" t="s">
        <v>142</v>
      </c>
      <c r="T2">
        <f>_xlfn.STDEV.P(RawData!H:H)</f>
        <v>0.56714147665768055</v>
      </c>
      <c r="V2" t="s">
        <v>144</v>
      </c>
      <c r="W2">
        <f>_xlfn.STDEV.P(RawData!I:I)</f>
        <v>1.3087163100402208</v>
      </c>
      <c r="Y2" t="s">
        <v>146</v>
      </c>
      <c r="Z2">
        <f>_xlfn.STDEV.P(RawData!J:J)</f>
        <v>3.3815680454903161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zoomScaleNormal="100" workbookViewId="0">
      <selection activeCell="M1" sqref="M1"/>
    </sheetView>
  </sheetViews>
  <sheetFormatPr defaultRowHeight="14.4" x14ac:dyDescent="0.3"/>
  <cols>
    <col min="1" max="1" width="12.44140625" style="4" customWidth="1"/>
    <col min="2" max="12" width="8.88671875" style="5"/>
    <col min="13" max="16384" width="8.88671875" style="4"/>
  </cols>
  <sheetData>
    <row r="1" spans="1:13" ht="28.8" x14ac:dyDescent="0.3">
      <c r="A1" s="4" t="s">
        <v>182</v>
      </c>
      <c r="B1" s="5" t="s">
        <v>147</v>
      </c>
      <c r="C1" s="5" t="s">
        <v>148</v>
      </c>
      <c r="D1" s="5" t="s">
        <v>149</v>
      </c>
      <c r="E1" s="5" t="s">
        <v>159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155</v>
      </c>
      <c r="L1" s="5" t="s">
        <v>427</v>
      </c>
      <c r="M1" s="4" t="s">
        <v>313</v>
      </c>
    </row>
    <row r="2" spans="1:13" ht="28.8" x14ac:dyDescent="0.3">
      <c r="A2" s="4" t="s">
        <v>38</v>
      </c>
      <c r="B2" s="5">
        <v>3.5847371385694013</v>
      </c>
      <c r="C2" s="5">
        <v>1.2644314684672382</v>
      </c>
      <c r="D2" s="5">
        <v>-1.1685683367614319</v>
      </c>
      <c r="E2" s="5">
        <v>1.4884747096597351</v>
      </c>
      <c r="F2" s="5">
        <v>1.381523647965581</v>
      </c>
      <c r="G2" s="5">
        <v>-0.44370204378707978</v>
      </c>
      <c r="H2" s="5">
        <v>0.76876761433402274</v>
      </c>
      <c r="I2" s="5">
        <v>3.001970131025975</v>
      </c>
      <c r="J2" s="5">
        <v>-1.1707317545151024</v>
      </c>
      <c r="K2" s="5">
        <v>8.7069025749583382</v>
      </c>
      <c r="L2" s="6">
        <v>11</v>
      </c>
      <c r="M2" s="4">
        <v>1.7</v>
      </c>
    </row>
    <row r="3" spans="1:13" ht="43.2" x14ac:dyDescent="0.3">
      <c r="A3" s="4" t="s">
        <v>13</v>
      </c>
      <c r="B3" s="5">
        <v>3.7013982772575722</v>
      </c>
      <c r="C3" s="5">
        <v>0.93880864882851389</v>
      </c>
      <c r="D3" s="5">
        <v>-1.2247673704451096</v>
      </c>
      <c r="E3" s="5">
        <v>1.938154662226703</v>
      </c>
      <c r="F3" s="5">
        <v>1.2744680226301057</v>
      </c>
      <c r="G3" s="5">
        <v>0.9421343713693453</v>
      </c>
      <c r="H3" s="5">
        <v>0.76876761433402274</v>
      </c>
      <c r="I3" s="5">
        <v>1.2445227894173767</v>
      </c>
      <c r="J3" s="5">
        <v>-0.25399728154355222</v>
      </c>
      <c r="K3" s="5">
        <v>9.3294897340749774</v>
      </c>
      <c r="L3" s="6">
        <v>8</v>
      </c>
      <c r="M3" s="4">
        <v>2.7</v>
      </c>
    </row>
    <row r="4" spans="1:13" x14ac:dyDescent="0.3">
      <c r="A4" s="4" t="s">
        <v>60</v>
      </c>
      <c r="B4" s="5">
        <v>2.8767247106687792</v>
      </c>
      <c r="C4" s="5">
        <v>1.4272428782866002</v>
      </c>
      <c r="D4" s="5">
        <v>0.80861584829159694</v>
      </c>
      <c r="E4" s="5">
        <v>2.359729617758235</v>
      </c>
      <c r="F4" s="5">
        <v>-0.30995523233492772</v>
      </c>
      <c r="G4" s="5">
        <v>3.2411188120164383</v>
      </c>
      <c r="H4" s="5">
        <v>1.4740590036312913</v>
      </c>
      <c r="I4" s="5">
        <v>2.1950725689656447E-2</v>
      </c>
      <c r="J4" s="5">
        <v>0.75145343074782545</v>
      </c>
      <c r="K4" s="5">
        <v>12.650939794755494</v>
      </c>
      <c r="L4" s="6">
        <v>1</v>
      </c>
      <c r="M4" s="4">
        <v>3</v>
      </c>
    </row>
    <row r="5" spans="1:13" x14ac:dyDescent="0.3">
      <c r="A5" s="4" t="s">
        <v>76</v>
      </c>
      <c r="B5" s="5">
        <v>4.7875537064232994</v>
      </c>
      <c r="C5" s="5">
        <v>1.4737604239492752</v>
      </c>
      <c r="D5" s="5">
        <v>-0.4226538896871625</v>
      </c>
      <c r="E5" s="5">
        <v>0.80458644846413874</v>
      </c>
      <c r="F5" s="5">
        <v>0.65354539568434933</v>
      </c>
      <c r="G5" s="5">
        <v>3.1659183863877947</v>
      </c>
      <c r="H5" s="5">
        <v>0.5924447670097055</v>
      </c>
      <c r="I5" s="5">
        <v>0.25118298763860408</v>
      </c>
      <c r="J5" s="5">
        <v>1.0471742284805841</v>
      </c>
      <c r="K5" s="5">
        <v>12.353512454350589</v>
      </c>
      <c r="L5" s="6">
        <v>2</v>
      </c>
      <c r="M5" s="4">
        <v>3.7</v>
      </c>
    </row>
    <row r="6" spans="1:13" ht="28.8" x14ac:dyDescent="0.3">
      <c r="A6" s="4" t="s">
        <v>118</v>
      </c>
      <c r="B6" s="5">
        <v>4.3530915347570085</v>
      </c>
      <c r="C6" s="5">
        <v>2.0552297447327113</v>
      </c>
      <c r="D6" s="5">
        <v>-0.49417993255729797</v>
      </c>
      <c r="E6" s="5">
        <v>0.87016477488015498</v>
      </c>
      <c r="F6" s="5">
        <v>2.1309130253139075</v>
      </c>
      <c r="G6" s="5">
        <v>-0.44370204378707978</v>
      </c>
      <c r="H6" s="5">
        <v>-0.81813801158483157</v>
      </c>
      <c r="I6" s="5">
        <v>1.3973442973833421</v>
      </c>
      <c r="J6" s="5">
        <v>-0.60886223882286183</v>
      </c>
      <c r="K6" s="5">
        <v>8.4418611503150522</v>
      </c>
      <c r="L6" s="6">
        <v>13</v>
      </c>
      <c r="M6" s="4">
        <v>6</v>
      </c>
    </row>
    <row r="7" spans="1:13" ht="28.8" x14ac:dyDescent="0.3">
      <c r="A7" s="4" t="s">
        <v>128</v>
      </c>
      <c r="B7" s="5">
        <v>4.3370003432138127</v>
      </c>
      <c r="C7" s="5">
        <v>-0.78234054069045489</v>
      </c>
      <c r="D7" s="5">
        <v>-0.74963008566492439</v>
      </c>
      <c r="E7" s="5">
        <v>0.80458644846413874</v>
      </c>
      <c r="F7" s="5">
        <v>1.1245901471604405</v>
      </c>
      <c r="G7" s="5">
        <v>3.7460359555230425</v>
      </c>
      <c r="H7" s="5">
        <v>1.6503818509556087</v>
      </c>
      <c r="I7" s="5">
        <v>-0.81856756812315146</v>
      </c>
      <c r="J7" s="5">
        <v>1.1358904678004107</v>
      </c>
      <c r="K7" s="5">
        <v>10.447947018638924</v>
      </c>
      <c r="L7" s="6">
        <v>4</v>
      </c>
      <c r="M7" s="4">
        <v>6.3</v>
      </c>
    </row>
    <row r="8" spans="1:13" x14ac:dyDescent="0.3">
      <c r="A8" s="4" t="s">
        <v>42</v>
      </c>
      <c r="B8" s="5">
        <v>1.9675723884782079</v>
      </c>
      <c r="C8" s="5">
        <v>1.9156771077446868</v>
      </c>
      <c r="D8" s="5">
        <v>-8.8246416528075817E-3</v>
      </c>
      <c r="E8" s="5">
        <v>0.75774478673841295</v>
      </c>
      <c r="F8" s="5">
        <v>0.24673401940954337</v>
      </c>
      <c r="G8" s="5">
        <v>1.135506894414428</v>
      </c>
      <c r="H8" s="5">
        <v>-0.99446085890914893</v>
      </c>
      <c r="I8" s="5">
        <v>1.7793980672982548</v>
      </c>
      <c r="J8" s="5">
        <v>0.10086767573575782</v>
      </c>
      <c r="K8" s="5">
        <v>6.9002154392573356</v>
      </c>
      <c r="L8" s="6">
        <v>19</v>
      </c>
      <c r="M8" s="4">
        <v>6.3</v>
      </c>
    </row>
    <row r="9" spans="1:13" x14ac:dyDescent="0.3">
      <c r="A9" s="4" t="s">
        <v>37</v>
      </c>
      <c r="B9" s="5">
        <v>-0.82424934426629071</v>
      </c>
      <c r="C9" s="5">
        <v>2.7297341568414977</v>
      </c>
      <c r="D9" s="5">
        <v>1.2275540993881042</v>
      </c>
      <c r="E9" s="5">
        <v>0.93574310129617055</v>
      </c>
      <c r="F9" s="5">
        <v>-0.22431073206654747</v>
      </c>
      <c r="G9" s="5">
        <v>1.6511669558679816</v>
      </c>
      <c r="H9" s="5">
        <v>1.4740590036312913</v>
      </c>
      <c r="I9" s="5">
        <v>-0.97138907608911629</v>
      </c>
      <c r="J9" s="5">
        <v>0.21915599482886117</v>
      </c>
      <c r="K9" s="5">
        <v>6.2174641594319509</v>
      </c>
      <c r="L9" s="6">
        <v>23</v>
      </c>
      <c r="M9" s="4">
        <v>7</v>
      </c>
    </row>
    <row r="10" spans="1:13" x14ac:dyDescent="0.3">
      <c r="A10" s="4" t="s">
        <v>80</v>
      </c>
      <c r="B10" s="5">
        <v>2.4422625390024888</v>
      </c>
      <c r="C10" s="5">
        <v>1.0551025129852012</v>
      </c>
      <c r="D10" s="5">
        <v>-0.32047382844411187</v>
      </c>
      <c r="E10" s="5">
        <v>0.56100980749036433</v>
      </c>
      <c r="F10" s="5">
        <v>1.8097461493074818</v>
      </c>
      <c r="G10" s="5">
        <v>1.5759665302393384</v>
      </c>
      <c r="H10" s="5">
        <v>0.41612191968538853</v>
      </c>
      <c r="I10" s="5">
        <v>0.32759374162158666</v>
      </c>
      <c r="J10" s="5">
        <v>0.86974174984092889</v>
      </c>
      <c r="K10" s="5">
        <v>8.7370711217286665</v>
      </c>
      <c r="L10" s="6">
        <v>10</v>
      </c>
      <c r="M10" s="4">
        <v>9.3000000000000007</v>
      </c>
    </row>
    <row r="11" spans="1:13" ht="28.8" x14ac:dyDescent="0.3">
      <c r="A11" s="4" t="s">
        <v>87</v>
      </c>
      <c r="B11" s="5">
        <v>3.3554376590788593</v>
      </c>
      <c r="C11" s="5">
        <v>0.84577355750316408</v>
      </c>
      <c r="D11" s="5">
        <v>0.53783868599751294</v>
      </c>
      <c r="E11" s="5">
        <v>1.2167930716505255</v>
      </c>
      <c r="F11" s="5">
        <v>-0.73817773367682871</v>
      </c>
      <c r="G11" s="5">
        <v>1.7156244635496756</v>
      </c>
      <c r="H11" s="5">
        <v>-0.28916946961188045</v>
      </c>
      <c r="I11" s="5">
        <v>-0.66574606015718618</v>
      </c>
      <c r="J11" s="5">
        <v>-0.431429760183207</v>
      </c>
      <c r="K11" s="5">
        <v>5.5469444141506346</v>
      </c>
      <c r="L11" s="6">
        <v>27</v>
      </c>
      <c r="M11" s="4">
        <v>10.3</v>
      </c>
    </row>
    <row r="12" spans="1:13" x14ac:dyDescent="0.3">
      <c r="A12" s="4" t="s">
        <v>110</v>
      </c>
      <c r="B12" s="5">
        <v>3.6048511279983964</v>
      </c>
      <c r="C12" s="5">
        <v>-1.4801037256319031E-2</v>
      </c>
      <c r="D12" s="5">
        <v>-1.6794686429766847</v>
      </c>
      <c r="E12" s="5">
        <v>0.86079644253500975</v>
      </c>
      <c r="F12" s="5">
        <v>0.63213427061725436</v>
      </c>
      <c r="G12" s="5">
        <v>2.4139141301013627</v>
      </c>
      <c r="H12" s="5">
        <v>1.6503818509556087</v>
      </c>
      <c r="I12" s="5">
        <v>0.32759374162158666</v>
      </c>
      <c r="J12" s="5">
        <v>2.0526249407719614</v>
      </c>
      <c r="K12" s="5">
        <v>9.8480268243681763</v>
      </c>
      <c r="L12" s="6">
        <v>5</v>
      </c>
      <c r="M12" s="4">
        <v>12.3</v>
      </c>
    </row>
    <row r="13" spans="1:13" x14ac:dyDescent="0.3">
      <c r="A13" s="4" t="s">
        <v>43</v>
      </c>
      <c r="B13" s="5">
        <v>0.30615686164322525</v>
      </c>
      <c r="C13" s="5">
        <v>0.35733932804507756</v>
      </c>
      <c r="D13" s="5">
        <v>-0.69854005504339911</v>
      </c>
      <c r="E13" s="5">
        <v>1.7976296770495255</v>
      </c>
      <c r="F13" s="5">
        <v>2.0024462749113372</v>
      </c>
      <c r="G13" s="5">
        <v>0.32978804839325049</v>
      </c>
      <c r="H13" s="5">
        <v>-0.99446085890914893</v>
      </c>
      <c r="I13" s="5">
        <v>2.3906840991621148</v>
      </c>
      <c r="J13" s="5">
        <v>0.89931382961420459</v>
      </c>
      <c r="K13" s="5">
        <v>6.390357204866187</v>
      </c>
      <c r="L13" s="6">
        <v>21</v>
      </c>
      <c r="M13" s="4">
        <v>14.3</v>
      </c>
    </row>
    <row r="14" spans="1:13" x14ac:dyDescent="0.3">
      <c r="A14" s="4" t="s">
        <v>125</v>
      </c>
      <c r="B14" s="5">
        <v>-1.7132876770278673</v>
      </c>
      <c r="C14" s="5">
        <v>-0.99166949617249189</v>
      </c>
      <c r="D14" s="5">
        <v>-0.45841691112223026</v>
      </c>
      <c r="E14" s="5">
        <v>1.0387947570927674</v>
      </c>
      <c r="F14" s="5">
        <v>-0.86664448407939887</v>
      </c>
      <c r="G14" s="5">
        <v>3.1766613043347443</v>
      </c>
      <c r="H14" s="5">
        <v>0.76876761433402274</v>
      </c>
      <c r="I14" s="5">
        <v>0.86246901950246413</v>
      </c>
      <c r="J14" s="5">
        <v>1.313322946440066</v>
      </c>
      <c r="K14" s="5">
        <v>3.1299970733020759</v>
      </c>
      <c r="L14" s="6">
        <v>49</v>
      </c>
      <c r="M14" s="4">
        <v>15.3</v>
      </c>
    </row>
    <row r="15" spans="1:13" ht="28.8" x14ac:dyDescent="0.3">
      <c r="A15" s="4" t="s">
        <v>99</v>
      </c>
      <c r="B15" s="5">
        <v>2.8807475085545784</v>
      </c>
      <c r="C15" s="5">
        <v>0.45037441937042738</v>
      </c>
      <c r="D15" s="5">
        <v>-8.5459687585095589E-2</v>
      </c>
      <c r="E15" s="5">
        <v>0.22374984306513884</v>
      </c>
      <c r="F15" s="5">
        <v>-0.30995523233492772</v>
      </c>
      <c r="G15" s="5">
        <v>0.67356142269561947</v>
      </c>
      <c r="H15" s="5">
        <v>3.4136103241987805</v>
      </c>
      <c r="I15" s="5">
        <v>0.25118298763860408</v>
      </c>
      <c r="J15" s="5">
        <v>4.1723516189205875E-2</v>
      </c>
      <c r="K15" s="5">
        <v>7.5395351017923318</v>
      </c>
      <c r="L15" s="6">
        <v>16</v>
      </c>
      <c r="M15" s="4">
        <v>16.3</v>
      </c>
    </row>
    <row r="16" spans="1:13" ht="28.8" x14ac:dyDescent="0.3">
      <c r="A16" s="4" t="s">
        <v>41</v>
      </c>
      <c r="B16" s="5">
        <v>3.1744117542179047</v>
      </c>
      <c r="C16" s="5">
        <v>-6.1318582918993933E-2</v>
      </c>
      <c r="D16" s="5">
        <v>-1.6743596399145322</v>
      </c>
      <c r="E16" s="5">
        <v>1.8538396711203966</v>
      </c>
      <c r="F16" s="5">
        <v>3.4584027794737997</v>
      </c>
      <c r="G16" s="5">
        <v>-6.7699915643863642E-2</v>
      </c>
      <c r="H16" s="5">
        <v>1.1214133089826575</v>
      </c>
      <c r="I16" s="5">
        <v>2.0086303292472021</v>
      </c>
      <c r="J16" s="5">
        <v>0.98803006893403222</v>
      </c>
      <c r="K16" s="5">
        <v>10.801349773498602</v>
      </c>
      <c r="L16" s="6">
        <v>3</v>
      </c>
      <c r="M16" s="4">
        <v>17.3</v>
      </c>
    </row>
    <row r="17" spans="1:13" x14ac:dyDescent="0.3">
      <c r="A17" s="4" t="s">
        <v>74</v>
      </c>
      <c r="B17" s="5">
        <v>0.38259002147340604</v>
      </c>
      <c r="C17" s="5">
        <v>1.2179139228045632</v>
      </c>
      <c r="D17" s="5">
        <v>0.17509946858468334</v>
      </c>
      <c r="E17" s="5">
        <v>-9.4773456669796891E-2</v>
      </c>
      <c r="F17" s="5">
        <v>-0.78099998381101854</v>
      </c>
      <c r="G17" s="5">
        <v>1.6941386276557777</v>
      </c>
      <c r="H17" s="5">
        <v>0.23979907236107117</v>
      </c>
      <c r="I17" s="5">
        <v>-0.74215681414016887</v>
      </c>
      <c r="J17" s="5">
        <v>-0.63843431859613753</v>
      </c>
      <c r="K17" s="5">
        <v>1.4531765396623793</v>
      </c>
      <c r="L17" s="6">
        <v>85</v>
      </c>
      <c r="M17" s="4">
        <v>18.7</v>
      </c>
    </row>
    <row r="18" spans="1:13" x14ac:dyDescent="0.3">
      <c r="A18" s="4" t="s">
        <v>90</v>
      </c>
      <c r="B18" s="5">
        <v>2.7117899973510209</v>
      </c>
      <c r="C18" s="5">
        <v>0.93880864882851389</v>
      </c>
      <c r="D18" s="5">
        <v>1.4881132555578833</v>
      </c>
      <c r="E18" s="5">
        <v>0.24248650775542918</v>
      </c>
      <c r="F18" s="5">
        <v>-7.4432856596882313E-2</v>
      </c>
      <c r="G18" s="5">
        <v>1.7156244635496756</v>
      </c>
      <c r="H18" s="5">
        <v>0.23979907236107117</v>
      </c>
      <c r="I18" s="5">
        <v>-0.81856756812315146</v>
      </c>
      <c r="J18" s="5">
        <v>0.63316511165472211</v>
      </c>
      <c r="K18" s="5">
        <v>7.0767866323382824</v>
      </c>
      <c r="L18" s="6">
        <v>17</v>
      </c>
      <c r="M18" s="4">
        <v>19.3</v>
      </c>
    </row>
    <row r="19" spans="1:13" x14ac:dyDescent="0.3">
      <c r="A19" s="4" t="s">
        <v>50</v>
      </c>
      <c r="B19" s="5">
        <v>4.244475991840436</v>
      </c>
      <c r="C19" s="5">
        <v>0.28756300955106523</v>
      </c>
      <c r="D19" s="5">
        <v>0.58381971355688578</v>
      </c>
      <c r="E19" s="5">
        <v>0.53290481045492888</v>
      </c>
      <c r="F19" s="5">
        <v>-0.30995523233492772</v>
      </c>
      <c r="G19" s="5">
        <v>-4.6214079749965657E-2</v>
      </c>
      <c r="H19" s="5">
        <v>2.1793503929285598</v>
      </c>
      <c r="I19" s="5">
        <v>-0.36010304422525619</v>
      </c>
      <c r="J19" s="5">
        <v>-0.10613688267717318</v>
      </c>
      <c r="K19" s="5">
        <v>7.0057046793445528</v>
      </c>
      <c r="L19" s="6">
        <v>18</v>
      </c>
      <c r="M19" s="4">
        <v>19.3</v>
      </c>
    </row>
    <row r="20" spans="1:13" x14ac:dyDescent="0.3">
      <c r="A20" s="4" t="s">
        <v>28</v>
      </c>
      <c r="B20" s="5">
        <v>1.3199019288645706</v>
      </c>
      <c r="C20" s="5">
        <v>0.75273846617781426</v>
      </c>
      <c r="D20" s="5">
        <v>-0.62701401217326369</v>
      </c>
      <c r="E20" s="5">
        <v>1.9756279916072836</v>
      </c>
      <c r="F20" s="5">
        <v>-0.35277748246911766</v>
      </c>
      <c r="G20" s="5">
        <v>0.60910391501392547</v>
      </c>
      <c r="H20" s="5">
        <v>2.0030275456042435</v>
      </c>
      <c r="I20" s="5">
        <v>-0.51292455219122124</v>
      </c>
      <c r="J20" s="5">
        <v>-1.0820155151952746</v>
      </c>
      <c r="K20" s="5">
        <v>4.0856682852389596</v>
      </c>
      <c r="L20" s="6">
        <v>42</v>
      </c>
      <c r="M20" s="4">
        <v>20.3</v>
      </c>
    </row>
    <row r="21" spans="1:13" ht="28.8" x14ac:dyDescent="0.3">
      <c r="A21" s="4" t="s">
        <v>124</v>
      </c>
      <c r="B21" s="5">
        <v>3.6209423195415926</v>
      </c>
      <c r="C21" s="5">
        <v>0.33408055521374014</v>
      </c>
      <c r="D21" s="5">
        <v>0.51740267374890281</v>
      </c>
      <c r="E21" s="5">
        <v>0.54227314280007399</v>
      </c>
      <c r="F21" s="5">
        <v>-1.1021668598174443</v>
      </c>
      <c r="G21" s="5">
        <v>1.3396223354064594</v>
      </c>
      <c r="H21" s="5">
        <v>6.3476225036754236E-2</v>
      </c>
      <c r="I21" s="5">
        <v>-0.74215681414016887</v>
      </c>
      <c r="J21" s="5">
        <v>-0.63843431859613753</v>
      </c>
      <c r="K21" s="5">
        <v>3.9350392591937715</v>
      </c>
      <c r="L21" s="6">
        <v>43</v>
      </c>
      <c r="M21" s="4">
        <v>21.7</v>
      </c>
    </row>
    <row r="22" spans="1:13" x14ac:dyDescent="0.3">
      <c r="A22" s="4" t="s">
        <v>101</v>
      </c>
      <c r="B22" s="5">
        <v>4.4674999066290938E-2</v>
      </c>
      <c r="C22" s="5">
        <v>1.0783612858165386</v>
      </c>
      <c r="D22" s="5">
        <v>0.69110877786208869</v>
      </c>
      <c r="E22" s="5">
        <v>0.25185484010057435</v>
      </c>
      <c r="F22" s="5">
        <v>-0.11725510673107224</v>
      </c>
      <c r="G22" s="5">
        <v>2.7899162582445789</v>
      </c>
      <c r="H22" s="5">
        <v>1.826704698279926</v>
      </c>
      <c r="I22" s="5">
        <v>-0.81856756812315146</v>
      </c>
      <c r="J22" s="5">
        <v>-1.7420643357345538E-2</v>
      </c>
      <c r="K22" s="5">
        <v>5.7293775411584278</v>
      </c>
      <c r="L22" s="6">
        <v>25</v>
      </c>
      <c r="M22" s="4">
        <v>22.3</v>
      </c>
    </row>
    <row r="23" spans="1:13" ht="28.8" x14ac:dyDescent="0.3">
      <c r="A23" s="4" t="s">
        <v>96</v>
      </c>
      <c r="B23" s="5">
        <v>3.2267081267332913</v>
      </c>
      <c r="C23" s="5">
        <v>-0.38694140255771825</v>
      </c>
      <c r="D23" s="5">
        <v>0.32836956044925936</v>
      </c>
      <c r="E23" s="5">
        <v>-0.30087676826299031</v>
      </c>
      <c r="F23" s="5">
        <v>-0.78099998381101854</v>
      </c>
      <c r="G23" s="5">
        <v>0.48018889965053679</v>
      </c>
      <c r="H23" s="5">
        <v>1.1214133089826575</v>
      </c>
      <c r="I23" s="5">
        <v>-0.58933530617420371</v>
      </c>
      <c r="J23" s="5">
        <v>1.215143641593017E-2</v>
      </c>
      <c r="K23" s="5">
        <v>3.1106778714257448</v>
      </c>
      <c r="L23" s="6">
        <v>50</v>
      </c>
      <c r="M23" s="4">
        <v>22.3</v>
      </c>
    </row>
    <row r="24" spans="1:13" x14ac:dyDescent="0.3">
      <c r="A24" s="4" t="s">
        <v>23</v>
      </c>
      <c r="B24" s="5">
        <v>0.11708536101067274</v>
      </c>
      <c r="C24" s="5">
        <v>7.8234054069030765E-2</v>
      </c>
      <c r="D24" s="5">
        <v>0.12400943796315801</v>
      </c>
      <c r="E24" s="5">
        <v>0.57974647218065467</v>
      </c>
      <c r="F24" s="5">
        <v>-0.65253323340844838</v>
      </c>
      <c r="G24" s="5">
        <v>1.0173347969979885</v>
      </c>
      <c r="H24" s="5">
        <v>-0.64181516426051466</v>
      </c>
      <c r="I24" s="5">
        <v>-0.81856756812315146</v>
      </c>
      <c r="J24" s="5">
        <v>0.39658847346851595</v>
      </c>
      <c r="K24" s="5">
        <v>0.20008262989790609</v>
      </c>
      <c r="L24" s="6">
        <v>119</v>
      </c>
      <c r="M24" s="4">
        <v>24</v>
      </c>
    </row>
    <row r="25" spans="1:13" ht="28.8" x14ac:dyDescent="0.3">
      <c r="A25" s="4" t="s">
        <v>39</v>
      </c>
      <c r="B25" s="5">
        <v>3.5203723723966176</v>
      </c>
      <c r="C25" s="5">
        <v>-6.1318582918993933E-2</v>
      </c>
      <c r="D25" s="5">
        <v>-0.69854005504339911</v>
      </c>
      <c r="E25" s="5">
        <v>1.3666863891728482</v>
      </c>
      <c r="F25" s="5">
        <v>-0.75958885874392368</v>
      </c>
      <c r="G25" s="5">
        <v>1.0817923046796829</v>
      </c>
      <c r="H25" s="5">
        <v>-0.11284662228756309</v>
      </c>
      <c r="I25" s="5">
        <v>-0.81856756812315146</v>
      </c>
      <c r="J25" s="5">
        <v>-0.90458303655561989</v>
      </c>
      <c r="K25" s="5">
        <v>2.6134063425764982</v>
      </c>
      <c r="L25" s="6">
        <v>58</v>
      </c>
      <c r="M25" s="4">
        <v>24.3</v>
      </c>
    </row>
    <row r="26" spans="1:13" x14ac:dyDescent="0.3">
      <c r="A26" s="4" t="s">
        <v>64</v>
      </c>
      <c r="B26" s="5">
        <v>4.3892967157291993</v>
      </c>
      <c r="C26" s="5">
        <v>0.28756300955106523</v>
      </c>
      <c r="D26" s="5">
        <v>-0.27449280088473932</v>
      </c>
      <c r="E26" s="5">
        <v>-0.55382174158190967</v>
      </c>
      <c r="F26" s="5">
        <v>-0.69535548354263854</v>
      </c>
      <c r="G26" s="5">
        <v>1.0710493867327335</v>
      </c>
      <c r="H26" s="5">
        <v>0.76876761433402274</v>
      </c>
      <c r="I26" s="5">
        <v>2.1950725689656447E-2</v>
      </c>
      <c r="J26" s="5">
        <v>0.30787223414868831</v>
      </c>
      <c r="K26" s="5">
        <v>5.3228296601760787</v>
      </c>
      <c r="L26" s="6">
        <v>29</v>
      </c>
      <c r="M26" s="4">
        <v>26.3</v>
      </c>
    </row>
    <row r="27" spans="1:13" x14ac:dyDescent="0.3">
      <c r="A27" s="4" t="s">
        <v>89</v>
      </c>
      <c r="B27" s="5">
        <v>-0.74379338655031102</v>
      </c>
      <c r="C27" s="5">
        <v>1.3109490141299132</v>
      </c>
      <c r="D27" s="5">
        <v>0.57871071049473322</v>
      </c>
      <c r="E27" s="5">
        <v>1.076268086473348</v>
      </c>
      <c r="F27" s="5">
        <v>1.8311572743745772</v>
      </c>
      <c r="G27" s="5">
        <v>-0.55113122325657016</v>
      </c>
      <c r="H27" s="5">
        <v>-0.46549231693619736</v>
      </c>
      <c r="I27" s="5">
        <v>-0.36010304422525619</v>
      </c>
      <c r="J27" s="5">
        <v>-0.8750109567823442</v>
      </c>
      <c r="K27" s="5">
        <v>1.8015541577218932</v>
      </c>
      <c r="L27" s="6">
        <v>72</v>
      </c>
      <c r="M27" s="4">
        <v>26.3</v>
      </c>
    </row>
    <row r="28" spans="1:13" x14ac:dyDescent="0.3">
      <c r="A28" s="4" t="s">
        <v>20</v>
      </c>
      <c r="B28" s="5">
        <v>4.5904366100191485</v>
      </c>
      <c r="C28" s="5">
        <v>0.14801037256304053</v>
      </c>
      <c r="D28" s="5">
        <v>8.8246416528090274E-2</v>
      </c>
      <c r="E28" s="5">
        <v>-1.0458465563490376E-2</v>
      </c>
      <c r="F28" s="5">
        <v>-0.67394435847554335</v>
      </c>
      <c r="G28" s="5">
        <v>0.65207558680172151</v>
      </c>
      <c r="H28" s="5">
        <v>6.3476225036754236E-2</v>
      </c>
      <c r="I28" s="5">
        <v>-0.4365137982082386</v>
      </c>
      <c r="J28" s="5">
        <v>-0.31314144109010367</v>
      </c>
      <c r="K28" s="5">
        <v>4.1081871476113783</v>
      </c>
      <c r="L28" s="6">
        <v>40</v>
      </c>
      <c r="M28" s="4">
        <v>27.3</v>
      </c>
    </row>
    <row r="29" spans="1:13" ht="28.8" x14ac:dyDescent="0.3">
      <c r="A29" s="4" t="s">
        <v>57</v>
      </c>
      <c r="B29" s="5">
        <v>1.8147060688178462</v>
      </c>
      <c r="C29" s="5">
        <v>-3.8059810087656479E-2</v>
      </c>
      <c r="D29" s="5">
        <v>0.37945959107078442</v>
      </c>
      <c r="E29" s="5">
        <v>0.27059150479086469</v>
      </c>
      <c r="F29" s="5">
        <v>0.65354539568434933</v>
      </c>
      <c r="G29" s="5">
        <v>1.5115090225576442</v>
      </c>
      <c r="H29" s="5">
        <v>0.76876761433402274</v>
      </c>
      <c r="I29" s="5">
        <v>1.091701281451412</v>
      </c>
      <c r="J29" s="5">
        <v>2.9397873339702358</v>
      </c>
      <c r="K29" s="5">
        <v>9.3920080025895025</v>
      </c>
      <c r="L29" s="6">
        <v>6</v>
      </c>
      <c r="M29" s="4">
        <v>29</v>
      </c>
    </row>
    <row r="30" spans="1:13" ht="28.8" x14ac:dyDescent="0.3">
      <c r="A30" s="4" t="s">
        <v>9</v>
      </c>
      <c r="B30" s="5">
        <v>2.7077671994652217</v>
      </c>
      <c r="C30" s="5">
        <v>0.28756300955106523</v>
      </c>
      <c r="D30" s="5">
        <v>-1.3882554684339905</v>
      </c>
      <c r="E30" s="5">
        <v>0.42985315465833202</v>
      </c>
      <c r="F30" s="5">
        <v>0.84624552128820485</v>
      </c>
      <c r="G30" s="5">
        <v>-0.38998745405233465</v>
      </c>
      <c r="H30" s="5">
        <v>-1.1707837062334661</v>
      </c>
      <c r="I30" s="5">
        <v>1.0152905274684294</v>
      </c>
      <c r="J30" s="5">
        <v>-1.7030291904340669</v>
      </c>
      <c r="K30" s="5">
        <v>0.63466359327739563</v>
      </c>
      <c r="L30" s="6">
        <v>107</v>
      </c>
      <c r="M30" s="4">
        <v>29.3</v>
      </c>
    </row>
    <row r="31" spans="1:13" x14ac:dyDescent="0.3">
      <c r="A31" s="4" t="s">
        <v>52</v>
      </c>
      <c r="B31" s="5">
        <v>-8.0031735393477729E-2</v>
      </c>
      <c r="C31" s="5">
        <v>2.3110762458774232</v>
      </c>
      <c r="D31" s="5">
        <v>-1.7356676766603625</v>
      </c>
      <c r="E31" s="5">
        <v>3.961714448778058</v>
      </c>
      <c r="F31" s="5">
        <v>1.8739795245087671</v>
      </c>
      <c r="G31" s="5">
        <v>-0.86267584371809214</v>
      </c>
      <c r="H31" s="5">
        <v>-0.64181516426051466</v>
      </c>
      <c r="I31" s="5">
        <v>3.3076131469579053</v>
      </c>
      <c r="J31" s="5">
        <v>0.92888590938748028</v>
      </c>
      <c r="K31" s="5">
        <v>9.0630788554771868</v>
      </c>
      <c r="L31" s="6">
        <v>9</v>
      </c>
      <c r="M31" s="4">
        <v>31.7</v>
      </c>
    </row>
    <row r="32" spans="1:13" x14ac:dyDescent="0.3">
      <c r="A32" s="4" t="s">
        <v>258</v>
      </c>
      <c r="B32" s="5">
        <v>4.3732055241860035</v>
      </c>
      <c r="C32" s="5">
        <v>-0.50323526671440544</v>
      </c>
      <c r="D32" s="5">
        <v>-0.12122270902016333</v>
      </c>
      <c r="E32" s="5">
        <v>-0.78803005021053851</v>
      </c>
      <c r="F32" s="5">
        <v>-0.86664448407939887</v>
      </c>
      <c r="G32" s="5">
        <v>9.344385356037184E-2</v>
      </c>
      <c r="H32" s="5">
        <v>-0.46549231693619736</v>
      </c>
      <c r="I32" s="5">
        <v>-0.51292455219122124</v>
      </c>
      <c r="J32" s="5">
        <v>-1.1707317545151024</v>
      </c>
      <c r="K32" s="5">
        <v>3.8368244079348468E-2</v>
      </c>
      <c r="L32" s="6">
        <v>123</v>
      </c>
      <c r="M32" s="4">
        <v>33</v>
      </c>
    </row>
    <row r="33" spans="1:13" ht="28.8" x14ac:dyDescent="0.3">
      <c r="A33" s="4" t="s">
        <v>94</v>
      </c>
      <c r="B33" s="5">
        <v>4.6105505994481435</v>
      </c>
      <c r="C33" s="5">
        <v>0.45037441937042738</v>
      </c>
      <c r="D33" s="5">
        <v>-0.10078669677155319</v>
      </c>
      <c r="E33" s="5">
        <v>0.32680149886173515</v>
      </c>
      <c r="F33" s="5">
        <v>-0.35277748246911766</v>
      </c>
      <c r="G33" s="5">
        <v>0.29755929455240332</v>
      </c>
      <c r="H33" s="5">
        <v>0.76876761433402274</v>
      </c>
      <c r="I33" s="5">
        <v>-0.81856756812315146</v>
      </c>
      <c r="J33" s="5">
        <v>-0.22442520177027603</v>
      </c>
      <c r="K33" s="5">
        <v>4.9574964774326338</v>
      </c>
      <c r="L33" s="6">
        <v>34</v>
      </c>
      <c r="M33" s="4">
        <v>33.299999999999997</v>
      </c>
    </row>
    <row r="34" spans="1:13" x14ac:dyDescent="0.3">
      <c r="A34" s="4" t="s">
        <v>58</v>
      </c>
      <c r="B34" s="5">
        <v>0.53947913901956668</v>
      </c>
      <c r="C34" s="5">
        <v>-0.31716508406370586</v>
      </c>
      <c r="D34" s="5">
        <v>-8.5459687585095589E-2</v>
      </c>
      <c r="E34" s="5">
        <v>0.75774478673841295</v>
      </c>
      <c r="F34" s="5">
        <v>0.41802301994630392</v>
      </c>
      <c r="G34" s="5">
        <v>1.414822761035103</v>
      </c>
      <c r="H34" s="5">
        <v>-0.99446085890914893</v>
      </c>
      <c r="I34" s="5">
        <v>-0.66574606015718618</v>
      </c>
      <c r="J34" s="5">
        <v>1.215143641593017E-2</v>
      </c>
      <c r="K34" s="5">
        <v>1.0793894524401801</v>
      </c>
      <c r="L34" s="6">
        <v>96</v>
      </c>
      <c r="M34" s="4">
        <v>35</v>
      </c>
    </row>
    <row r="35" spans="1:13" x14ac:dyDescent="0.3">
      <c r="A35" s="4" t="s">
        <v>49</v>
      </c>
      <c r="B35" s="5">
        <v>2.3014646129995238</v>
      </c>
      <c r="C35" s="5">
        <v>-0.59627035803975525</v>
      </c>
      <c r="D35" s="5">
        <v>-0.15187672739307853</v>
      </c>
      <c r="E35" s="5">
        <v>0.71090312501268704</v>
      </c>
      <c r="F35" s="5">
        <v>0.88906777142239479</v>
      </c>
      <c r="G35" s="5">
        <v>0.72727601243036466</v>
      </c>
      <c r="H35" s="5">
        <v>-0.81813801158483157</v>
      </c>
      <c r="I35" s="5">
        <v>1.7029873133152718</v>
      </c>
      <c r="J35" s="5">
        <v>0.45573263301506739</v>
      </c>
      <c r="K35" s="5">
        <v>5.2211463711776442</v>
      </c>
      <c r="L35" s="6">
        <v>30</v>
      </c>
      <c r="M35" s="4">
        <v>37</v>
      </c>
    </row>
    <row r="36" spans="1:13" x14ac:dyDescent="0.3">
      <c r="A36" s="4" t="s">
        <v>160</v>
      </c>
      <c r="B36" s="5">
        <v>0.7969382037107019</v>
      </c>
      <c r="C36" s="5">
        <v>2.1482648360580612</v>
      </c>
      <c r="D36" s="5">
        <v>-1.7305586735982099</v>
      </c>
      <c r="E36" s="5">
        <v>1.2167930716505255</v>
      </c>
      <c r="F36" s="5">
        <v>2.6019577767899986</v>
      </c>
      <c r="G36" s="5">
        <v>-0.99159085908148048</v>
      </c>
      <c r="H36" s="5">
        <v>-0.28916946961188045</v>
      </c>
      <c r="I36" s="5">
        <v>3.0783808850089578</v>
      </c>
      <c r="J36" s="5">
        <v>-0.31314144109010367</v>
      </c>
      <c r="K36" s="5">
        <v>6.5178743298365713</v>
      </c>
      <c r="L36" s="6">
        <v>20</v>
      </c>
      <c r="M36" s="4">
        <v>39.299999999999997</v>
      </c>
    </row>
    <row r="37" spans="1:13" ht="28.8" x14ac:dyDescent="0.3">
      <c r="A37" s="4" t="s">
        <v>117</v>
      </c>
      <c r="B37" s="5">
        <v>2.6956988058078251</v>
      </c>
      <c r="C37" s="5">
        <v>0.93880864882851389</v>
      </c>
      <c r="D37" s="5">
        <v>0.52251167681105537</v>
      </c>
      <c r="E37" s="5">
        <v>-1.5656016348575867</v>
      </c>
      <c r="F37" s="5">
        <v>-0.8238222339452087</v>
      </c>
      <c r="G37" s="5">
        <v>-0.40073037199928385</v>
      </c>
      <c r="H37" s="5">
        <v>-0.81813801158483157</v>
      </c>
      <c r="I37" s="5">
        <v>-0.4365137982082386</v>
      </c>
      <c r="J37" s="5">
        <v>-0.90458303655561989</v>
      </c>
      <c r="K37" s="5">
        <v>-0.79236995570337543</v>
      </c>
      <c r="L37" s="6">
        <v>149</v>
      </c>
      <c r="M37" s="4">
        <v>39.299999999999997</v>
      </c>
    </row>
    <row r="38" spans="1:13" x14ac:dyDescent="0.3">
      <c r="A38" s="4" t="s">
        <v>115</v>
      </c>
      <c r="B38" s="5">
        <v>2.4221485495734938</v>
      </c>
      <c r="C38" s="5">
        <v>0.65970337485246444</v>
      </c>
      <c r="D38" s="5">
        <v>-0.25405678863612918</v>
      </c>
      <c r="E38" s="5">
        <v>0.55164147514521922</v>
      </c>
      <c r="F38" s="5">
        <v>-0.22431073206654747</v>
      </c>
      <c r="G38" s="5">
        <v>-0.71227499246080561</v>
      </c>
      <c r="H38" s="5">
        <v>0.23979907236107117</v>
      </c>
      <c r="I38" s="5">
        <v>0.25118298763860408</v>
      </c>
      <c r="J38" s="5">
        <v>-0.54971807927631033</v>
      </c>
      <c r="K38" s="5">
        <v>2.3841148671310606</v>
      </c>
      <c r="L38" s="6">
        <v>62</v>
      </c>
      <c r="M38" s="4">
        <v>41.7</v>
      </c>
    </row>
    <row r="39" spans="1:13" ht="28.8" x14ac:dyDescent="0.3">
      <c r="A39" s="4" t="s">
        <v>81</v>
      </c>
      <c r="B39" s="5">
        <v>2.365829379172308</v>
      </c>
      <c r="C39" s="5">
        <v>2.1017472903953864</v>
      </c>
      <c r="D39" s="5">
        <v>-1.7356676766603625</v>
      </c>
      <c r="E39" s="5">
        <v>2.7157262468737513</v>
      </c>
      <c r="F39" s="5">
        <v>3.522636154675086</v>
      </c>
      <c r="G39" s="5">
        <v>-0.84119000782419417</v>
      </c>
      <c r="H39" s="5">
        <v>-1.3471065535577833</v>
      </c>
      <c r="I39" s="5">
        <v>0.55682600357053413</v>
      </c>
      <c r="J39" s="5">
        <v>1.0471742284805841</v>
      </c>
      <c r="K39" s="5">
        <v>8.3859750651253115</v>
      </c>
      <c r="L39" s="6">
        <v>14</v>
      </c>
      <c r="M39" s="4">
        <v>42.7</v>
      </c>
    </row>
    <row r="40" spans="1:13" x14ac:dyDescent="0.3">
      <c r="A40" s="4" t="s">
        <v>62</v>
      </c>
      <c r="B40" s="5">
        <v>3.3473920633072614</v>
      </c>
      <c r="C40" s="5">
        <v>0.17126914539437799</v>
      </c>
      <c r="D40" s="5">
        <v>0.12400943796315801</v>
      </c>
      <c r="E40" s="5">
        <v>-0.68497839441394193</v>
      </c>
      <c r="F40" s="5">
        <v>-0.22431073206654747</v>
      </c>
      <c r="G40" s="5">
        <v>-0.33627286431758946</v>
      </c>
      <c r="H40" s="5">
        <v>-0.46549231693619736</v>
      </c>
      <c r="I40" s="5">
        <v>-0.4365137982082386</v>
      </c>
      <c r="J40" s="5">
        <v>-1.5255967117944118</v>
      </c>
      <c r="K40" s="5">
        <v>-3.049417107212915E-2</v>
      </c>
      <c r="L40" s="6">
        <v>126</v>
      </c>
      <c r="M40" s="4">
        <v>46.3</v>
      </c>
    </row>
    <row r="41" spans="1:13" x14ac:dyDescent="0.3">
      <c r="A41" s="4" t="s">
        <v>68</v>
      </c>
      <c r="B41" s="5">
        <v>1.7744780899598565</v>
      </c>
      <c r="C41" s="5">
        <v>0.40385687370775247</v>
      </c>
      <c r="D41" s="5">
        <v>-0.20296675801460387</v>
      </c>
      <c r="E41" s="5">
        <v>-0.85360837662655475</v>
      </c>
      <c r="F41" s="5">
        <v>0.56790089541596911</v>
      </c>
      <c r="G41" s="5">
        <v>0.93139145342239649</v>
      </c>
      <c r="H41" s="5">
        <v>-1.1707837062334661</v>
      </c>
      <c r="I41" s="5">
        <v>0.93887977348544671</v>
      </c>
      <c r="J41" s="5">
        <v>0.45573263301506739</v>
      </c>
      <c r="K41" s="5">
        <v>2.844880878131864</v>
      </c>
      <c r="L41" s="6">
        <v>55</v>
      </c>
      <c r="M41" s="4">
        <v>46.7</v>
      </c>
    </row>
    <row r="42" spans="1:13" x14ac:dyDescent="0.3">
      <c r="A42" s="4" t="s">
        <v>21</v>
      </c>
      <c r="B42" s="5">
        <v>1.9555039948208108</v>
      </c>
      <c r="C42" s="5">
        <v>0.56666828352711462</v>
      </c>
      <c r="D42" s="5">
        <v>0.12400943796315801</v>
      </c>
      <c r="E42" s="5">
        <v>0.66406146328696125</v>
      </c>
      <c r="F42" s="5">
        <v>-0.6311221083413534</v>
      </c>
      <c r="G42" s="5">
        <v>1.1569927303083261</v>
      </c>
      <c r="H42" s="5">
        <v>2.8846417822258292</v>
      </c>
      <c r="I42" s="5">
        <v>-0.13087078227630858</v>
      </c>
      <c r="J42" s="5">
        <v>1.0471742284805841</v>
      </c>
      <c r="K42" s="5">
        <v>7.6370590299951226</v>
      </c>
      <c r="L42" s="6">
        <v>15</v>
      </c>
      <c r="M42" s="4">
        <v>47</v>
      </c>
    </row>
    <row r="43" spans="1:13" x14ac:dyDescent="0.3">
      <c r="A43" s="4" t="s">
        <v>53</v>
      </c>
      <c r="B43" s="5">
        <v>0.29408846798582827</v>
      </c>
      <c r="C43" s="5">
        <v>-0.64278790370243022</v>
      </c>
      <c r="D43" s="5">
        <v>0.28238853288988658</v>
      </c>
      <c r="E43" s="5">
        <v>9.259319023310647E-2</v>
      </c>
      <c r="F43" s="5">
        <v>0.6749565207514443</v>
      </c>
      <c r="G43" s="5">
        <v>-0.34701578226453866</v>
      </c>
      <c r="H43" s="5">
        <v>-0.11284662228756309</v>
      </c>
      <c r="I43" s="5">
        <v>0.17477223365562147</v>
      </c>
      <c r="J43" s="5">
        <v>-0.75672263768924086</v>
      </c>
      <c r="K43" s="5">
        <v>-0.34057400042788577</v>
      </c>
      <c r="L43" s="6">
        <v>137</v>
      </c>
      <c r="M43" s="4">
        <v>48.7</v>
      </c>
    </row>
    <row r="44" spans="1:13" x14ac:dyDescent="0.3">
      <c r="A44" s="4" t="s">
        <v>206</v>
      </c>
      <c r="B44" s="5">
        <v>-0.2047384698532464</v>
      </c>
      <c r="C44" s="5">
        <v>1.4505016511179378</v>
      </c>
      <c r="D44" s="5">
        <v>-1.2962934133152448</v>
      </c>
      <c r="E44" s="5">
        <v>0.85142811018986464</v>
      </c>
      <c r="F44" s="5">
        <v>1.4671681482339609</v>
      </c>
      <c r="G44" s="5">
        <v>-0.6478174847791115</v>
      </c>
      <c r="H44" s="5">
        <v>-0.46549231693619736</v>
      </c>
      <c r="I44" s="5">
        <v>1.6265765593322896</v>
      </c>
      <c r="J44" s="5">
        <v>0.51487679256161933</v>
      </c>
      <c r="K44" s="5">
        <v>3.2962095765518722</v>
      </c>
      <c r="L44" s="6">
        <v>46</v>
      </c>
      <c r="M44" s="4">
        <v>52.3</v>
      </c>
    </row>
    <row r="45" spans="1:13" ht="28.8" x14ac:dyDescent="0.3">
      <c r="A45" s="4" t="s">
        <v>123</v>
      </c>
      <c r="B45" s="5">
        <v>-0.6150638542047433</v>
      </c>
      <c r="C45" s="5">
        <v>-0.57301158520841788</v>
      </c>
      <c r="D45" s="5">
        <v>-0.49417993255729797</v>
      </c>
      <c r="E45" s="5">
        <v>-1.2939199968483774</v>
      </c>
      <c r="F45" s="5">
        <v>1.5099903983681515</v>
      </c>
      <c r="G45" s="5">
        <v>0.53390348938528198</v>
      </c>
      <c r="H45" s="5">
        <v>6.3476225036754236E-2</v>
      </c>
      <c r="I45" s="5">
        <v>1.0152905274684294</v>
      </c>
      <c r="J45" s="5">
        <v>-0.46100183995648275</v>
      </c>
      <c r="K45" s="5">
        <v>-0.31451656851670201</v>
      </c>
      <c r="L45" s="6">
        <v>136</v>
      </c>
      <c r="M45" s="4">
        <v>53</v>
      </c>
    </row>
    <row r="46" spans="1:13" ht="28.8" x14ac:dyDescent="0.3">
      <c r="A46" s="4" t="s">
        <v>69</v>
      </c>
      <c r="B46" s="5">
        <v>2.5227184967184684</v>
      </c>
      <c r="C46" s="5">
        <v>0.45037441937042738</v>
      </c>
      <c r="D46" s="5">
        <v>-1.6947956521631422</v>
      </c>
      <c r="E46" s="5">
        <v>3.6431911490431221</v>
      </c>
      <c r="F46" s="5">
        <v>2.6019577767899986</v>
      </c>
      <c r="G46" s="5">
        <v>-0.84119000782419417</v>
      </c>
      <c r="H46" s="5">
        <v>-0.99446085890914893</v>
      </c>
      <c r="I46" s="5">
        <v>2.0850410832301853</v>
      </c>
      <c r="J46" s="5">
        <v>0.75145343074782545</v>
      </c>
      <c r="K46" s="5">
        <v>8.5242898370035398</v>
      </c>
      <c r="L46" s="6">
        <v>12</v>
      </c>
      <c r="M46" s="4">
        <v>53.7</v>
      </c>
    </row>
    <row r="47" spans="1:13" x14ac:dyDescent="0.3">
      <c r="A47" s="4" t="s">
        <v>289</v>
      </c>
      <c r="B47" s="5">
        <v>1.4244946738953443</v>
      </c>
      <c r="C47" s="5">
        <v>1.1248788314792135</v>
      </c>
      <c r="D47" s="5">
        <v>-1.4802175235527362</v>
      </c>
      <c r="E47" s="5">
        <v>2.0599429827135896</v>
      </c>
      <c r="F47" s="5">
        <v>1.2530568975630108</v>
      </c>
      <c r="G47" s="5">
        <v>9.344385356037184E-2</v>
      </c>
      <c r="H47" s="5">
        <v>-1.1707837062334661</v>
      </c>
      <c r="I47" s="5">
        <v>2.1950725689656447E-2</v>
      </c>
      <c r="J47" s="5">
        <v>1.1063183880271357</v>
      </c>
      <c r="K47" s="5">
        <v>4.4330851231421189</v>
      </c>
      <c r="L47" s="6">
        <v>36</v>
      </c>
      <c r="M47" s="4">
        <v>54</v>
      </c>
    </row>
    <row r="48" spans="1:13" x14ac:dyDescent="0.3">
      <c r="A48" s="4" t="s">
        <v>40</v>
      </c>
      <c r="B48" s="5">
        <v>2.1807806764255542</v>
      </c>
      <c r="C48" s="5">
        <v>-0.34042385689504334</v>
      </c>
      <c r="D48" s="5">
        <v>-0.31025582231980681</v>
      </c>
      <c r="E48" s="5">
        <v>1.7646531471945129E-2</v>
      </c>
      <c r="F48" s="5">
        <v>-0.60971098327425821</v>
      </c>
      <c r="G48" s="5">
        <v>1.1247639764674788</v>
      </c>
      <c r="H48" s="5">
        <v>-0.46549231693619736</v>
      </c>
      <c r="I48" s="5">
        <v>-0.97138907608911629</v>
      </c>
      <c r="J48" s="5">
        <v>-0.10613688267717318</v>
      </c>
      <c r="K48" s="5">
        <v>0.51978224617338309</v>
      </c>
      <c r="L48" s="6">
        <v>109</v>
      </c>
      <c r="M48" s="4">
        <v>54.3</v>
      </c>
    </row>
    <row r="49" spans="1:13" x14ac:dyDescent="0.3">
      <c r="A49" s="4" t="s">
        <v>164</v>
      </c>
      <c r="B49" s="5">
        <v>3.0295910303291409</v>
      </c>
      <c r="C49" s="5">
        <v>0.38059810087641505</v>
      </c>
      <c r="D49" s="5">
        <v>0.24151650839266628</v>
      </c>
      <c r="E49" s="5">
        <v>1.0950047511636385</v>
      </c>
      <c r="F49" s="5">
        <v>-1.2520447352871096</v>
      </c>
      <c r="G49" s="5">
        <v>1.2214502379900203</v>
      </c>
      <c r="H49" s="5">
        <v>6.3476225036754236E-2</v>
      </c>
      <c r="I49" s="5">
        <v>-0.81856756812315146</v>
      </c>
      <c r="J49" s="5">
        <v>0.16001183528230922</v>
      </c>
      <c r="K49" s="5">
        <v>4.121036385660684</v>
      </c>
      <c r="L49" s="6">
        <v>38</v>
      </c>
      <c r="M49" s="4">
        <v>54.7</v>
      </c>
    </row>
    <row r="50" spans="1:13" x14ac:dyDescent="0.3">
      <c r="A50" s="4" t="s">
        <v>95</v>
      </c>
      <c r="B50" s="5">
        <v>-2.7873747125361974</v>
      </c>
      <c r="C50" s="5">
        <v>-0.20087121990701864</v>
      </c>
      <c r="D50" s="5">
        <v>-0.40732688050070492</v>
      </c>
      <c r="E50" s="5">
        <v>1.1231097481990739</v>
      </c>
      <c r="F50" s="5">
        <v>0.43943414501339889</v>
      </c>
      <c r="G50" s="5">
        <v>-0.142900341272507</v>
      </c>
      <c r="H50" s="5">
        <v>0.23979907236107117</v>
      </c>
      <c r="I50" s="5">
        <v>1.1681120354343946</v>
      </c>
      <c r="J50" s="5">
        <v>1.215143641593017E-2</v>
      </c>
      <c r="K50" s="5">
        <v>-0.55586671679255895</v>
      </c>
      <c r="L50" s="6">
        <v>143</v>
      </c>
      <c r="M50" s="4">
        <v>55.3</v>
      </c>
    </row>
    <row r="51" spans="1:13" x14ac:dyDescent="0.3">
      <c r="A51" s="4" t="s">
        <v>107</v>
      </c>
      <c r="B51" s="5">
        <v>1.6819537385864796</v>
      </c>
      <c r="C51" s="5">
        <v>-0.47997649388306801</v>
      </c>
      <c r="D51" s="5">
        <v>-4.9696666150027852E-2</v>
      </c>
      <c r="E51" s="5">
        <v>0.53290481045492888</v>
      </c>
      <c r="F51" s="5">
        <v>-0.26713298220073739</v>
      </c>
      <c r="G51" s="5">
        <v>1.4470515148759497</v>
      </c>
      <c r="H51" s="5">
        <v>2.0030275456042435</v>
      </c>
      <c r="I51" s="5">
        <v>-0.97138907608911629</v>
      </c>
      <c r="J51" s="5">
        <v>1.6386158239461004</v>
      </c>
      <c r="K51" s="5">
        <v>5.535358215144754</v>
      </c>
      <c r="L51" s="6">
        <v>28</v>
      </c>
      <c r="M51" s="4">
        <v>59.3</v>
      </c>
    </row>
    <row r="52" spans="1:13" ht="28.8" x14ac:dyDescent="0.3">
      <c r="A52" s="4" t="s">
        <v>129</v>
      </c>
      <c r="B52" s="5">
        <v>-1.8983363797746209</v>
      </c>
      <c r="C52" s="5">
        <v>0.35733932804507756</v>
      </c>
      <c r="D52" s="5">
        <v>-1.720340667473905</v>
      </c>
      <c r="E52" s="5">
        <v>0.60785146921609023</v>
      </c>
      <c r="F52" s="5">
        <v>3.2871137789370399</v>
      </c>
      <c r="G52" s="5">
        <v>-0.86267584371809214</v>
      </c>
      <c r="H52" s="5">
        <v>-0.28916946961188045</v>
      </c>
      <c r="I52" s="5">
        <v>3.231202392974923</v>
      </c>
      <c r="J52" s="5">
        <v>-7.6564802903896959E-2</v>
      </c>
      <c r="K52" s="5">
        <v>2.6364198056907351</v>
      </c>
      <c r="L52" s="6">
        <v>57</v>
      </c>
      <c r="M52" s="4">
        <v>60</v>
      </c>
    </row>
    <row r="53" spans="1:13" ht="28.8" x14ac:dyDescent="0.3">
      <c r="A53" s="4" t="s">
        <v>130</v>
      </c>
      <c r="B53" s="5">
        <v>4.5984822057907468</v>
      </c>
      <c r="C53" s="5">
        <v>-1.2242572244858665</v>
      </c>
      <c r="D53" s="5">
        <v>-0.40732688050070492</v>
      </c>
      <c r="E53" s="5">
        <v>-7.6036791979506552E-2</v>
      </c>
      <c r="F53" s="5">
        <v>-0.67394435847554335</v>
      </c>
      <c r="G53" s="5">
        <v>-0.72301791040775487</v>
      </c>
      <c r="H53" s="5">
        <v>-0.11284662228756309</v>
      </c>
      <c r="I53" s="5">
        <v>-0.13087078227630858</v>
      </c>
      <c r="J53" s="5">
        <v>-1.1115875949685503</v>
      </c>
      <c r="K53" s="5">
        <v>0.13859404040894807</v>
      </c>
      <c r="L53" s="6">
        <v>122</v>
      </c>
      <c r="M53" s="4">
        <v>61.7</v>
      </c>
    </row>
    <row r="54" spans="1:13" ht="28.8" x14ac:dyDescent="0.3">
      <c r="A54" s="4" t="s">
        <v>91</v>
      </c>
      <c r="B54" s="5">
        <v>0.74061903330951606</v>
      </c>
      <c r="C54" s="5">
        <v>-0.13109490141300628</v>
      </c>
      <c r="D54" s="5">
        <v>0.64001874724056362</v>
      </c>
      <c r="E54" s="5">
        <v>-0.53508507689161933</v>
      </c>
      <c r="F54" s="5">
        <v>0.73918989595272955</v>
      </c>
      <c r="G54" s="5">
        <v>-0.91639043345283733</v>
      </c>
      <c r="H54" s="5">
        <v>-1.1707837062334661</v>
      </c>
      <c r="I54" s="5">
        <v>9.8361479672639043E-2</v>
      </c>
      <c r="J54" s="5">
        <v>-1.2890200736082058</v>
      </c>
      <c r="K54" s="5">
        <v>-1.8241850354236866</v>
      </c>
      <c r="L54" s="6">
        <v>186</v>
      </c>
      <c r="M54" s="4">
        <v>61.7</v>
      </c>
    </row>
    <row r="55" spans="1:13" x14ac:dyDescent="0.3">
      <c r="A55" s="4" t="s">
        <v>162</v>
      </c>
      <c r="B55" s="5">
        <v>2.9330438810699655</v>
      </c>
      <c r="C55" s="5">
        <v>0.42711564653908995</v>
      </c>
      <c r="D55" s="5">
        <v>0.36413258188432679</v>
      </c>
      <c r="E55" s="5">
        <v>-0.11351012136008723</v>
      </c>
      <c r="F55" s="5">
        <v>-0.75958885874392368</v>
      </c>
      <c r="G55" s="5">
        <v>0.1579013612420658</v>
      </c>
      <c r="H55" s="5">
        <v>-0.11284662228756309</v>
      </c>
      <c r="I55" s="5">
        <v>-0.58933530617420371</v>
      </c>
      <c r="J55" s="5">
        <v>7.1295595962482111E-2</v>
      </c>
      <c r="K55" s="5">
        <v>2.3782081581321526</v>
      </c>
      <c r="L55" s="6">
        <v>63</v>
      </c>
      <c r="M55" s="4">
        <v>62.3</v>
      </c>
    </row>
    <row r="56" spans="1:13" x14ac:dyDescent="0.3">
      <c r="A56" s="4" t="s">
        <v>121</v>
      </c>
      <c r="B56" s="5">
        <v>4.2422232250205304E-4</v>
      </c>
      <c r="C56" s="5">
        <v>0.21778669105705289</v>
      </c>
      <c r="D56" s="5">
        <v>-0.4788529233708404</v>
      </c>
      <c r="E56" s="5">
        <v>0.67342979563210636</v>
      </c>
      <c r="F56" s="5">
        <v>0.58931202048306441</v>
      </c>
      <c r="G56" s="5">
        <v>-0.8519329257711431</v>
      </c>
      <c r="H56" s="5">
        <v>-0.99446085890914893</v>
      </c>
      <c r="I56" s="5">
        <v>3.0783808850089578</v>
      </c>
      <c r="J56" s="5">
        <v>-0.28356936131682797</v>
      </c>
      <c r="K56" s="5">
        <v>1.9505175451357228</v>
      </c>
      <c r="L56" s="6">
        <v>70</v>
      </c>
      <c r="M56" s="4">
        <v>63</v>
      </c>
    </row>
    <row r="57" spans="1:13" x14ac:dyDescent="0.3">
      <c r="A57" s="4" t="s">
        <v>18</v>
      </c>
      <c r="B57" s="5">
        <v>3.4077340315942459</v>
      </c>
      <c r="C57" s="5">
        <v>0.10149282690036822</v>
      </c>
      <c r="D57" s="5">
        <v>0.36413258188432679</v>
      </c>
      <c r="E57" s="5">
        <v>-0.28214010357269997</v>
      </c>
      <c r="F57" s="5">
        <v>-0.30995523233492772</v>
      </c>
      <c r="G57" s="5">
        <v>0.38350263812799568</v>
      </c>
      <c r="H57" s="5">
        <v>-0.11284662228756309</v>
      </c>
      <c r="I57" s="5">
        <v>-5.4460028293325975E-2</v>
      </c>
      <c r="J57" s="5">
        <v>-0.25399728154355222</v>
      </c>
      <c r="K57" s="5">
        <v>3.2434628104748677</v>
      </c>
      <c r="L57" s="6">
        <v>48</v>
      </c>
      <c r="M57" s="4">
        <v>64.7</v>
      </c>
    </row>
    <row r="58" spans="1:13" ht="28.8" x14ac:dyDescent="0.3">
      <c r="A58" s="4" t="s">
        <v>73</v>
      </c>
      <c r="B58" s="5">
        <v>0.55959312844856157</v>
      </c>
      <c r="C58" s="5">
        <v>-0.50323526671440544</v>
      </c>
      <c r="D58" s="5">
        <v>-1.0306252540833134</v>
      </c>
      <c r="E58" s="5">
        <v>1.1324780805442192</v>
      </c>
      <c r="F58" s="5">
        <v>-0.33136635740202269</v>
      </c>
      <c r="G58" s="5">
        <v>0.29755929455240332</v>
      </c>
      <c r="H58" s="5">
        <v>-0.81813801158483157</v>
      </c>
      <c r="I58" s="5">
        <v>9.8361479672639043E-2</v>
      </c>
      <c r="J58" s="5">
        <v>0.54444887233489503</v>
      </c>
      <c r="K58" s="5">
        <v>-5.0924034231854876E-2</v>
      </c>
      <c r="L58" s="6">
        <v>127</v>
      </c>
      <c r="M58" s="4">
        <v>65.7</v>
      </c>
    </row>
    <row r="59" spans="1:13" x14ac:dyDescent="0.3">
      <c r="A59" s="4" t="s">
        <v>16</v>
      </c>
      <c r="B59" s="5">
        <v>-0.22485245928224135</v>
      </c>
      <c r="C59" s="5">
        <v>-2.6430423671974497</v>
      </c>
      <c r="D59" s="5">
        <v>0.93634092484541032</v>
      </c>
      <c r="E59" s="5">
        <v>-1.162763344016345</v>
      </c>
      <c r="F59" s="5">
        <v>0.16108951914116351</v>
      </c>
      <c r="G59" s="5">
        <v>1.532994858451542</v>
      </c>
      <c r="H59" s="5">
        <v>1.4740590036312913</v>
      </c>
      <c r="I59" s="5">
        <v>0.25118298763860408</v>
      </c>
      <c r="J59" s="5">
        <v>1.7864762228124795</v>
      </c>
      <c r="K59" s="5">
        <v>2.1114853460244549</v>
      </c>
      <c r="L59" s="6">
        <v>65</v>
      </c>
      <c r="M59" s="4">
        <v>67.7</v>
      </c>
    </row>
    <row r="60" spans="1:13" x14ac:dyDescent="0.3">
      <c r="A60" s="4" t="s">
        <v>82</v>
      </c>
      <c r="B60" s="5">
        <v>-2.3712564992291883E-2</v>
      </c>
      <c r="C60" s="5">
        <v>1.6830893794313122</v>
      </c>
      <c r="D60" s="5">
        <v>-1.720340667473905</v>
      </c>
      <c r="E60" s="5">
        <v>7.3856525542816145E-2</v>
      </c>
      <c r="F60" s="5">
        <v>2.9017135277293296</v>
      </c>
      <c r="G60" s="5">
        <v>-0.59410289504436631</v>
      </c>
      <c r="H60" s="5">
        <v>-0.99446085890914893</v>
      </c>
      <c r="I60" s="5">
        <v>2.1950725689656447E-2</v>
      </c>
      <c r="J60" s="5">
        <v>0.21915599482886117</v>
      </c>
      <c r="K60" s="5">
        <v>1.5671491668022632</v>
      </c>
      <c r="L60" s="6">
        <v>80</v>
      </c>
      <c r="M60" s="4">
        <v>68.3</v>
      </c>
    </row>
    <row r="61" spans="1:13" ht="28.8" x14ac:dyDescent="0.3">
      <c r="A61" s="4" t="s">
        <v>17</v>
      </c>
      <c r="B61" s="5">
        <v>3.2106169351900955</v>
      </c>
      <c r="C61" s="5">
        <v>-0.43345894822039316</v>
      </c>
      <c r="D61" s="5">
        <v>-0.32558283150626438</v>
      </c>
      <c r="E61" s="5">
        <v>8.3224857887961301E-2</v>
      </c>
      <c r="F61" s="5">
        <v>-3.1610606462691988E-2</v>
      </c>
      <c r="G61" s="5">
        <v>-0.54038830530962112</v>
      </c>
      <c r="H61" s="5">
        <v>-1.1707837062334661</v>
      </c>
      <c r="I61" s="5">
        <v>-0.89497832210613382</v>
      </c>
      <c r="J61" s="5">
        <v>-1.3185921533814815</v>
      </c>
      <c r="K61" s="5">
        <v>-1.421553080141996</v>
      </c>
      <c r="L61" s="6">
        <v>170</v>
      </c>
      <c r="M61" s="4">
        <v>68.3</v>
      </c>
    </row>
    <row r="62" spans="1:13" x14ac:dyDescent="0.3">
      <c r="A62" s="4" t="s">
        <v>116</v>
      </c>
      <c r="B62" s="5">
        <v>1.9112532180770221</v>
      </c>
      <c r="C62" s="5">
        <v>-0.10783612858166883</v>
      </c>
      <c r="D62" s="5">
        <v>-0.26938379782258681</v>
      </c>
      <c r="E62" s="5">
        <v>0.47669481638405786</v>
      </c>
      <c r="F62" s="5">
        <v>-1.0379334846161592</v>
      </c>
      <c r="G62" s="5">
        <v>1.6833957097088288</v>
      </c>
      <c r="H62" s="5">
        <v>1.1214133089826575</v>
      </c>
      <c r="I62" s="5">
        <v>-0.66574606015718618</v>
      </c>
      <c r="J62" s="5">
        <v>1.1358904678004107</v>
      </c>
      <c r="K62" s="5">
        <v>4.2477480497753755</v>
      </c>
      <c r="L62" s="6">
        <v>37</v>
      </c>
      <c r="M62" s="4">
        <v>69.7</v>
      </c>
    </row>
    <row r="63" spans="1:13" x14ac:dyDescent="0.3">
      <c r="A63" s="4" t="s">
        <v>8</v>
      </c>
      <c r="B63" s="5">
        <v>2.6192656459776442</v>
      </c>
      <c r="C63" s="5">
        <v>1.6830893794313122</v>
      </c>
      <c r="D63" s="5">
        <v>-1.720340667473905</v>
      </c>
      <c r="E63" s="5">
        <v>1.4228963832437194</v>
      </c>
      <c r="F63" s="5">
        <v>1.1245901471604405</v>
      </c>
      <c r="G63" s="5">
        <v>-1.0130766949753787</v>
      </c>
      <c r="H63" s="5">
        <v>0.41612191968538853</v>
      </c>
      <c r="I63" s="5">
        <v>0.86246901950246413</v>
      </c>
      <c r="J63" s="5">
        <v>0.18958391505558495</v>
      </c>
      <c r="K63" s="5">
        <v>5.5845990476072709</v>
      </c>
      <c r="L63" s="6">
        <v>26</v>
      </c>
      <c r="M63" s="4">
        <v>72.3</v>
      </c>
    </row>
    <row r="64" spans="1:13" ht="28.8" x14ac:dyDescent="0.3">
      <c r="A64" s="4" t="s">
        <v>304</v>
      </c>
      <c r="B64" s="5">
        <v>-0.43806074722958777</v>
      </c>
      <c r="C64" s="5">
        <v>1.6365718337686375</v>
      </c>
      <c r="D64" s="5">
        <v>-1.1838953459478894</v>
      </c>
      <c r="E64" s="5">
        <v>0.53290481045492888</v>
      </c>
      <c r="F64" s="5">
        <v>2.430668776253238</v>
      </c>
      <c r="G64" s="5">
        <v>-0.79821833603639802</v>
      </c>
      <c r="H64" s="5">
        <v>-1.3471065535577833</v>
      </c>
      <c r="I64" s="5">
        <v>1.1681120354343946</v>
      </c>
      <c r="J64" s="5">
        <v>0.10086767573575782</v>
      </c>
      <c r="K64" s="5">
        <v>2.1018441488752981</v>
      </c>
      <c r="L64" s="6">
        <v>67</v>
      </c>
      <c r="M64" s="4">
        <v>73</v>
      </c>
    </row>
    <row r="65" spans="1:13" x14ac:dyDescent="0.3">
      <c r="A65" s="4" t="s">
        <v>83</v>
      </c>
      <c r="B65" s="5">
        <v>2.2733050277989308</v>
      </c>
      <c r="C65" s="5">
        <v>-0.20087121990701864</v>
      </c>
      <c r="D65" s="5">
        <v>0.39989560331939455</v>
      </c>
      <c r="E65" s="5">
        <v>-0.46950675047560309</v>
      </c>
      <c r="F65" s="5">
        <v>0.13967839407406815</v>
      </c>
      <c r="G65" s="5">
        <v>-0.62633164888521353</v>
      </c>
      <c r="H65" s="5">
        <v>-0.99446085890914893</v>
      </c>
      <c r="I65" s="5">
        <v>-0.4365137982082386</v>
      </c>
      <c r="J65" s="5">
        <v>-0.46100183995648275</v>
      </c>
      <c r="K65" s="5">
        <v>-0.37580709114931177</v>
      </c>
      <c r="L65" s="6">
        <v>138</v>
      </c>
      <c r="M65" s="4">
        <v>73.7</v>
      </c>
    </row>
    <row r="66" spans="1:13" ht="28.8" x14ac:dyDescent="0.3">
      <c r="A66" s="4" t="s">
        <v>108</v>
      </c>
      <c r="B66" s="5">
        <v>-2.4213001049284895</v>
      </c>
      <c r="C66" s="5">
        <v>-1.1312221331605166</v>
      </c>
      <c r="D66" s="5">
        <v>0.37945959107078442</v>
      </c>
      <c r="E66" s="5">
        <v>-0.51634841220132899</v>
      </c>
      <c r="F66" s="5">
        <v>-0.41701085767040297</v>
      </c>
      <c r="G66" s="5">
        <v>2.2312845250032294</v>
      </c>
      <c r="H66" s="5">
        <v>-0.28916946961188045</v>
      </c>
      <c r="I66" s="5">
        <v>-0.51292455219122124</v>
      </c>
      <c r="J66" s="5">
        <v>1.2541787868935146</v>
      </c>
      <c r="K66" s="5">
        <v>-1.4230526267963108</v>
      </c>
      <c r="L66" s="6">
        <v>171</v>
      </c>
      <c r="M66" s="4">
        <v>74.7</v>
      </c>
    </row>
    <row r="67" spans="1:13" x14ac:dyDescent="0.3">
      <c r="A67" s="4" t="s">
        <v>61</v>
      </c>
      <c r="B67" s="5">
        <v>1.8830936328764292</v>
      </c>
      <c r="C67" s="5">
        <v>0.91554987599717641</v>
      </c>
      <c r="D67" s="5">
        <v>0.4816396523138351</v>
      </c>
      <c r="E67" s="5">
        <v>-0.67561006206879681</v>
      </c>
      <c r="F67" s="5">
        <v>-1.2306336102200146</v>
      </c>
      <c r="G67" s="5">
        <v>-0.20735784895420115</v>
      </c>
      <c r="H67" s="5">
        <v>1.826704698279926</v>
      </c>
      <c r="I67" s="5">
        <v>-0.89497832210613382</v>
      </c>
      <c r="J67" s="5">
        <v>-0.5201459995030342</v>
      </c>
      <c r="K67" s="5">
        <v>1.5782620166151864</v>
      </c>
      <c r="L67" s="6">
        <v>78</v>
      </c>
      <c r="M67" s="4">
        <v>75.7</v>
      </c>
    </row>
    <row r="68" spans="1:13" x14ac:dyDescent="0.3">
      <c r="A68" s="4" t="s">
        <v>98</v>
      </c>
      <c r="B68" s="5">
        <v>1.0141692895438474</v>
      </c>
      <c r="C68" s="5">
        <v>-0.68930544936510507</v>
      </c>
      <c r="D68" s="5">
        <v>-1.6999046552252948</v>
      </c>
      <c r="E68" s="5">
        <v>0.34553816355202549</v>
      </c>
      <c r="F68" s="5">
        <v>1.8097461493074818</v>
      </c>
      <c r="G68" s="5">
        <v>-0.34701578226453866</v>
      </c>
      <c r="H68" s="5">
        <v>-0.11284662228756309</v>
      </c>
      <c r="I68" s="5">
        <v>2.0086303292472021</v>
      </c>
      <c r="J68" s="5">
        <v>0.60359303188144642</v>
      </c>
      <c r="K68" s="5">
        <v>2.932604454389502</v>
      </c>
      <c r="L68" s="6">
        <v>52</v>
      </c>
      <c r="M68" s="4">
        <v>78</v>
      </c>
    </row>
    <row r="69" spans="1:13" ht="28.8" x14ac:dyDescent="0.3">
      <c r="A69" s="4" t="s">
        <v>165</v>
      </c>
      <c r="B69" s="5">
        <v>0.58372991576335553</v>
      </c>
      <c r="C69" s="5">
        <v>-0.80559931352179237</v>
      </c>
      <c r="D69" s="5">
        <v>0.42033161556800469</v>
      </c>
      <c r="E69" s="5">
        <v>-0.46950675047560309</v>
      </c>
      <c r="F69" s="5">
        <v>-0.35277748246911766</v>
      </c>
      <c r="G69" s="5">
        <v>1.2107073200430711</v>
      </c>
      <c r="H69" s="5">
        <v>6.3476225036754236E-2</v>
      </c>
      <c r="I69" s="5">
        <v>-0.51292455219122124</v>
      </c>
      <c r="J69" s="5">
        <v>0.89931382961420459</v>
      </c>
      <c r="K69" s="5">
        <v>1.0367508073676559</v>
      </c>
      <c r="L69" s="6">
        <v>98</v>
      </c>
      <c r="M69" s="4">
        <v>79.3</v>
      </c>
    </row>
    <row r="70" spans="1:13" x14ac:dyDescent="0.3">
      <c r="A70" s="4" t="s">
        <v>163</v>
      </c>
      <c r="B70" s="5">
        <v>1.9072304201912229</v>
      </c>
      <c r="C70" s="5">
        <v>0.56666828352711462</v>
      </c>
      <c r="D70" s="5">
        <v>0.55316569518397052</v>
      </c>
      <c r="E70" s="5">
        <v>-0.1603517830858128</v>
      </c>
      <c r="F70" s="5">
        <v>0.43943414501339889</v>
      </c>
      <c r="G70" s="5">
        <v>-0.20735784895420115</v>
      </c>
      <c r="H70" s="5">
        <v>-0.81813801158483157</v>
      </c>
      <c r="I70" s="5">
        <v>-0.74215681414016887</v>
      </c>
      <c r="J70" s="5">
        <v>0.16001183528230922</v>
      </c>
      <c r="K70" s="5">
        <v>1.6985059214330014</v>
      </c>
      <c r="L70" s="6">
        <v>74</v>
      </c>
      <c r="M70" s="4">
        <v>80.7</v>
      </c>
    </row>
    <row r="71" spans="1:13" x14ac:dyDescent="0.3">
      <c r="A71" s="4" t="s">
        <v>168</v>
      </c>
      <c r="B71" s="5">
        <v>-0.11221411847986965</v>
      </c>
      <c r="C71" s="5">
        <v>-0.45671772105173059</v>
      </c>
      <c r="D71" s="5">
        <v>-1.0306252540833134</v>
      </c>
      <c r="E71" s="5">
        <v>1.7646531471945129E-2</v>
      </c>
      <c r="F71" s="5">
        <v>-0.395599732603308</v>
      </c>
      <c r="G71" s="5">
        <v>2.1453411814276366</v>
      </c>
      <c r="H71" s="5">
        <v>1.1214133089826575</v>
      </c>
      <c r="I71" s="5">
        <v>-0.51292455219122124</v>
      </c>
      <c r="J71" s="5">
        <v>1.7569041430392032</v>
      </c>
      <c r="K71" s="5">
        <v>2.5332237865119995</v>
      </c>
      <c r="L71" s="6">
        <v>59</v>
      </c>
      <c r="M71" s="4">
        <v>81.7</v>
      </c>
    </row>
    <row r="72" spans="1:13" x14ac:dyDescent="0.3">
      <c r="A72" s="4" t="s">
        <v>186</v>
      </c>
      <c r="B72" s="5">
        <v>-1.5885809425680988</v>
      </c>
      <c r="C72" s="5">
        <v>1.8226420164193369</v>
      </c>
      <c r="D72" s="5">
        <v>-1.5415255602985665</v>
      </c>
      <c r="E72" s="5">
        <v>1.1231097481990739</v>
      </c>
      <c r="F72" s="5">
        <v>0.9104788964894901</v>
      </c>
      <c r="G72" s="5">
        <v>-1.0238196129223276</v>
      </c>
      <c r="H72" s="5">
        <v>-1.1707837062334661</v>
      </c>
      <c r="I72" s="5">
        <v>2.2378625911961496</v>
      </c>
      <c r="J72" s="5">
        <v>0.75145343074782545</v>
      </c>
      <c r="K72" s="5">
        <v>1.5208368610294172</v>
      </c>
      <c r="L72" s="6">
        <v>81</v>
      </c>
      <c r="M72" s="4">
        <v>87</v>
      </c>
    </row>
    <row r="73" spans="1:13" x14ac:dyDescent="0.3">
      <c r="A73" s="4" t="s">
        <v>170</v>
      </c>
      <c r="B73" s="5">
        <v>-1.2506659201609835</v>
      </c>
      <c r="C73" s="5">
        <v>-1.6196563626186031</v>
      </c>
      <c r="D73" s="5">
        <v>-0.70875806116770412</v>
      </c>
      <c r="E73" s="5">
        <v>-0.74118838848481272</v>
      </c>
      <c r="F73" s="5">
        <v>-0.48124423287168805</v>
      </c>
      <c r="G73" s="5">
        <v>1.973454494276452</v>
      </c>
      <c r="H73" s="5">
        <v>3.0609646295501456</v>
      </c>
      <c r="I73" s="5">
        <v>-5.4460028293325975E-2</v>
      </c>
      <c r="J73" s="5">
        <v>1.4020391857598937</v>
      </c>
      <c r="K73" s="5">
        <v>1.5804853159893733</v>
      </c>
      <c r="L73" s="6">
        <v>77</v>
      </c>
      <c r="M73" s="4">
        <v>87.7</v>
      </c>
    </row>
    <row r="74" spans="1:13" ht="28.8" x14ac:dyDescent="0.3">
      <c r="A74" s="4" t="s">
        <v>266</v>
      </c>
      <c r="B74" s="5">
        <v>-1.3753726546207523</v>
      </c>
      <c r="C74" s="5">
        <v>0.45037441937042738</v>
      </c>
      <c r="D74" s="5">
        <v>0.93634092484541032</v>
      </c>
      <c r="E74" s="5">
        <v>-0.46950675047560309</v>
      </c>
      <c r="F74" s="5">
        <v>0.97471227169077501</v>
      </c>
      <c r="G74" s="5">
        <v>-0.68004623861995861</v>
      </c>
      <c r="H74" s="5">
        <v>-0.28916946961188045</v>
      </c>
      <c r="I74" s="5">
        <v>0.40400449560456925</v>
      </c>
      <c r="J74" s="5">
        <v>-1.4368804724745845</v>
      </c>
      <c r="K74" s="5">
        <v>-1.4855434742915969</v>
      </c>
      <c r="L74" s="6">
        <v>172</v>
      </c>
      <c r="M74" s="4">
        <v>87.7</v>
      </c>
    </row>
    <row r="75" spans="1:13" x14ac:dyDescent="0.3">
      <c r="A75" s="4" t="s">
        <v>48</v>
      </c>
      <c r="B75" s="5">
        <v>0.76475582062431002</v>
      </c>
      <c r="C75" s="5">
        <v>-1.8522440909319775</v>
      </c>
      <c r="D75" s="5">
        <v>-0.75473908872707696</v>
      </c>
      <c r="E75" s="5">
        <v>-4.793179494407105E-2</v>
      </c>
      <c r="F75" s="5">
        <v>-0.93087785928068401</v>
      </c>
      <c r="G75" s="5">
        <v>1.0388206328918868</v>
      </c>
      <c r="H75" s="5">
        <v>0.23979907236107117</v>
      </c>
      <c r="I75" s="5">
        <v>-0.58933530617420371</v>
      </c>
      <c r="J75" s="5">
        <v>1.1358904678004107</v>
      </c>
      <c r="K75" s="5">
        <v>-0.99586214638033432</v>
      </c>
      <c r="L75" s="6">
        <v>160</v>
      </c>
      <c r="M75" s="4">
        <v>90.3</v>
      </c>
    </row>
    <row r="76" spans="1:13" x14ac:dyDescent="0.3">
      <c r="A76" s="4" t="s">
        <v>47</v>
      </c>
      <c r="B76" s="5">
        <v>4.4470202083010425E-3</v>
      </c>
      <c r="C76" s="5">
        <v>0.45037441937042738</v>
      </c>
      <c r="D76" s="5">
        <v>0.39989560331939455</v>
      </c>
      <c r="E76" s="5">
        <v>-0.31961343295328065</v>
      </c>
      <c r="F76" s="5">
        <v>-0.99511123448196903</v>
      </c>
      <c r="G76" s="5">
        <v>-1.3985325909118483E-2</v>
      </c>
      <c r="H76" s="5">
        <v>-0.46549231693619736</v>
      </c>
      <c r="I76" s="5">
        <v>-0.74215681414016887</v>
      </c>
      <c r="J76" s="5">
        <v>-0.81586679723579225</v>
      </c>
      <c r="K76" s="5">
        <v>-2.4975088787584037</v>
      </c>
      <c r="L76" s="6">
        <v>210</v>
      </c>
      <c r="M76" s="4">
        <v>92.3</v>
      </c>
    </row>
    <row r="77" spans="1:13" x14ac:dyDescent="0.3">
      <c r="A77" s="4" t="s">
        <v>72</v>
      </c>
      <c r="B77" s="5">
        <v>2.9853402535853522</v>
      </c>
      <c r="C77" s="5">
        <v>1.5202779696119502</v>
      </c>
      <c r="D77" s="5">
        <v>1.5647483014901713</v>
      </c>
      <c r="E77" s="5">
        <v>-1.2564466674677968</v>
      </c>
      <c r="F77" s="5">
        <v>-0.52406648300587821</v>
      </c>
      <c r="G77" s="5">
        <v>0.856191027793753</v>
      </c>
      <c r="H77" s="5">
        <v>0.41612191968538853</v>
      </c>
      <c r="I77" s="5">
        <v>-0.74215681414016887</v>
      </c>
      <c r="J77" s="5">
        <v>1.431611265533169</v>
      </c>
      <c r="K77" s="5">
        <v>6.2516207730859401</v>
      </c>
      <c r="L77" s="6">
        <v>22</v>
      </c>
      <c r="M77" s="4">
        <v>92.7</v>
      </c>
    </row>
    <row r="78" spans="1:13" ht="28.8" x14ac:dyDescent="0.3">
      <c r="A78" s="4" t="s">
        <v>35</v>
      </c>
      <c r="B78" s="5">
        <v>2.8002915508385988</v>
      </c>
      <c r="C78" s="5">
        <v>0.12475159973170309</v>
      </c>
      <c r="D78" s="5">
        <v>1.6260563382360018</v>
      </c>
      <c r="E78" s="5">
        <v>-0.81613504724597408</v>
      </c>
      <c r="F78" s="5">
        <v>-0.18148848193235753</v>
      </c>
      <c r="G78" s="5">
        <v>-0.66930332067300968</v>
      </c>
      <c r="H78" s="5">
        <v>1.826704698279926</v>
      </c>
      <c r="I78" s="5">
        <v>0.55682600357053413</v>
      </c>
      <c r="J78" s="5">
        <v>-7.6564802903896959E-2</v>
      </c>
      <c r="K78" s="5">
        <v>5.1911385379015256</v>
      </c>
      <c r="L78" s="6">
        <v>31</v>
      </c>
      <c r="M78" s="4">
        <v>93</v>
      </c>
    </row>
    <row r="79" spans="1:13" x14ac:dyDescent="0.3">
      <c r="A79" s="4" t="s">
        <v>252</v>
      </c>
      <c r="B79" s="5">
        <v>-0.40587836414319589</v>
      </c>
      <c r="C79" s="5">
        <v>-1.4801037256319031E-2</v>
      </c>
      <c r="D79" s="5">
        <v>0.35902357882217428</v>
      </c>
      <c r="E79" s="5">
        <v>-0.47887508282074825</v>
      </c>
      <c r="F79" s="5">
        <v>-0.22431073206654747</v>
      </c>
      <c r="G79" s="5">
        <v>-0.35775870021148765</v>
      </c>
      <c r="H79" s="5">
        <v>-1.3471065535577833</v>
      </c>
      <c r="I79" s="5">
        <v>2.2378625911961496</v>
      </c>
      <c r="J79" s="5">
        <v>-0.69757847814268947</v>
      </c>
      <c r="K79" s="5">
        <v>-0.92942277818044738</v>
      </c>
      <c r="L79" s="6">
        <v>154</v>
      </c>
      <c r="M79" s="4">
        <v>95</v>
      </c>
    </row>
    <row r="80" spans="1:13" ht="28.8" x14ac:dyDescent="0.3">
      <c r="A80" s="4" t="s">
        <v>166</v>
      </c>
      <c r="B80" s="5">
        <v>0.8371661825686918</v>
      </c>
      <c r="C80" s="5">
        <v>-0.66604667653376759</v>
      </c>
      <c r="D80" s="5">
        <v>-1.6539236276659219</v>
      </c>
      <c r="E80" s="5">
        <v>0.65469313094181603</v>
      </c>
      <c r="F80" s="5">
        <v>0.88906777142239479</v>
      </c>
      <c r="G80" s="5">
        <v>-0.13215742332555799</v>
      </c>
      <c r="H80" s="5">
        <v>0.5924447670097055</v>
      </c>
      <c r="I80" s="5">
        <v>1.091701281451412</v>
      </c>
      <c r="J80" s="5">
        <v>-0.46100183995648275</v>
      </c>
      <c r="K80" s="5">
        <v>1.1519435659122899</v>
      </c>
      <c r="L80" s="6">
        <v>95</v>
      </c>
      <c r="M80" s="4">
        <v>96</v>
      </c>
    </row>
    <row r="81" spans="1:13" ht="28.8" x14ac:dyDescent="0.3">
      <c r="A81" s="4" t="s">
        <v>34</v>
      </c>
      <c r="B81" s="5">
        <v>-0.39783276837159787</v>
      </c>
      <c r="C81" s="5">
        <v>0.58992705635845211</v>
      </c>
      <c r="D81" s="5">
        <v>1.3933644714974863E-3</v>
      </c>
      <c r="E81" s="5">
        <v>1.928786329881558</v>
      </c>
      <c r="F81" s="5">
        <v>1.959624024777147</v>
      </c>
      <c r="G81" s="5">
        <v>0.86693394574070215</v>
      </c>
      <c r="H81" s="5">
        <v>1.1214133089826575</v>
      </c>
      <c r="I81" s="5">
        <v>1.3973442973833421</v>
      </c>
      <c r="J81" s="5">
        <v>1.8751924621323062</v>
      </c>
      <c r="K81" s="5">
        <v>9.3427820213560651</v>
      </c>
      <c r="L81" s="6">
        <v>7</v>
      </c>
      <c r="M81" s="4">
        <v>97</v>
      </c>
    </row>
    <row r="82" spans="1:13" ht="28.8" x14ac:dyDescent="0.3">
      <c r="A82" s="4" t="s">
        <v>105</v>
      </c>
      <c r="B82" s="5">
        <v>3.4318708189090401</v>
      </c>
      <c r="C82" s="5">
        <v>-0.15435367424434374</v>
      </c>
      <c r="D82" s="5">
        <v>0.20575348695759854</v>
      </c>
      <c r="E82" s="5">
        <v>-0.84424004428140953</v>
      </c>
      <c r="F82" s="5">
        <v>-0.86664448407939887</v>
      </c>
      <c r="G82" s="5">
        <v>-0.18587201306030315</v>
      </c>
      <c r="H82" s="5">
        <v>1.297736156306974</v>
      </c>
      <c r="I82" s="5">
        <v>0.55682600357053413</v>
      </c>
      <c r="J82" s="5">
        <v>0.10086767573575782</v>
      </c>
      <c r="K82" s="5">
        <v>3.5419439258144494</v>
      </c>
      <c r="L82" s="6">
        <v>45</v>
      </c>
      <c r="M82" s="4">
        <v>97.7</v>
      </c>
    </row>
    <row r="83" spans="1:13" ht="28.8" x14ac:dyDescent="0.3">
      <c r="A83" s="4" t="s">
        <v>14</v>
      </c>
      <c r="B83" s="5">
        <v>2.6755848163788301</v>
      </c>
      <c r="C83" s="5">
        <v>-1.2707747701485415</v>
      </c>
      <c r="D83" s="5">
        <v>0.33858756657356442</v>
      </c>
      <c r="E83" s="5">
        <v>-0.79739838255568374</v>
      </c>
      <c r="F83" s="5">
        <v>-1.0199481395597019E-2</v>
      </c>
      <c r="G83" s="5">
        <v>-0.90564751550588829</v>
      </c>
      <c r="H83" s="5">
        <v>-1.1707837062334661</v>
      </c>
      <c r="I83" s="5">
        <v>9.8361479672639043E-2</v>
      </c>
      <c r="J83" s="5">
        <v>-1.5551687915676879</v>
      </c>
      <c r="K83" s="5">
        <v>-2.597438784781831</v>
      </c>
      <c r="L83" s="6">
        <v>214</v>
      </c>
      <c r="M83" s="4">
        <v>99</v>
      </c>
    </row>
    <row r="84" spans="1:13" x14ac:dyDescent="0.3">
      <c r="A84" s="4" t="s">
        <v>27</v>
      </c>
      <c r="B84" s="5">
        <v>1.2716283542349827</v>
      </c>
      <c r="C84" s="5">
        <v>0.10149282690036822</v>
      </c>
      <c r="D84" s="5">
        <v>0.21086249001975108</v>
      </c>
      <c r="E84" s="5">
        <v>0.373643160587461</v>
      </c>
      <c r="F84" s="5">
        <v>-0.26713298220073739</v>
      </c>
      <c r="G84" s="5">
        <v>-0.69078915656690765</v>
      </c>
      <c r="H84" s="5">
        <v>6.3476225036754236E-2</v>
      </c>
      <c r="I84" s="5">
        <v>-0.51292455219122124</v>
      </c>
      <c r="J84" s="5">
        <v>-0.16528104222372461</v>
      </c>
      <c r="K84" s="5">
        <v>0.38497532359672659</v>
      </c>
      <c r="L84" s="6">
        <v>113</v>
      </c>
      <c r="M84" s="4">
        <v>99.3</v>
      </c>
    </row>
    <row r="85" spans="1:13" x14ac:dyDescent="0.3">
      <c r="A85" s="4" t="s">
        <v>70</v>
      </c>
      <c r="B85" s="5">
        <v>1.0342832789728422</v>
      </c>
      <c r="C85" s="5">
        <v>0.38059810087641505</v>
      </c>
      <c r="D85" s="5">
        <v>0.20064448389544601</v>
      </c>
      <c r="E85" s="5">
        <v>-0.92855503538771611</v>
      </c>
      <c r="F85" s="5">
        <v>0.58931202048306441</v>
      </c>
      <c r="G85" s="5">
        <v>-1.131248792391818</v>
      </c>
      <c r="H85" s="5">
        <v>-1.5234294008821005</v>
      </c>
      <c r="I85" s="5">
        <v>1.6265765593322896</v>
      </c>
      <c r="J85" s="5">
        <v>-0.8454388770090685</v>
      </c>
      <c r="K85" s="5">
        <v>-0.5972576621106459</v>
      </c>
      <c r="L85" s="6">
        <v>144</v>
      </c>
      <c r="M85" s="4">
        <v>99.7</v>
      </c>
    </row>
    <row r="86" spans="1:13" ht="28.8" x14ac:dyDescent="0.3">
      <c r="A86" s="4" t="s">
        <v>33</v>
      </c>
      <c r="B86" s="5">
        <v>0.73257343753791815</v>
      </c>
      <c r="C86" s="5">
        <v>1.2179139228045632</v>
      </c>
      <c r="D86" s="5">
        <v>-9.5677693709400657E-2</v>
      </c>
      <c r="E86" s="5">
        <v>-0.22593010950182899</v>
      </c>
      <c r="F86" s="5">
        <v>-1.0807557347503494</v>
      </c>
      <c r="G86" s="5">
        <v>1.2321931559369692</v>
      </c>
      <c r="H86" s="5">
        <v>1.297736156306974</v>
      </c>
      <c r="I86" s="5">
        <v>-0.74215681414016887</v>
      </c>
      <c r="J86" s="5">
        <v>-0.49057391972975845</v>
      </c>
      <c r="K86" s="5">
        <v>1.8453224007549185</v>
      </c>
      <c r="L86" s="6">
        <v>71</v>
      </c>
      <c r="M86" s="4">
        <v>100.7</v>
      </c>
    </row>
    <row r="87" spans="1:13" x14ac:dyDescent="0.3">
      <c r="A87" s="4" t="s">
        <v>44</v>
      </c>
      <c r="B87" s="5">
        <v>-0.92079649352546655</v>
      </c>
      <c r="C87" s="5">
        <v>7.8234054069030765E-2</v>
      </c>
      <c r="D87" s="5">
        <v>7.2919407341632672E-2</v>
      </c>
      <c r="E87" s="5">
        <v>7.3856525542816145E-2</v>
      </c>
      <c r="F87" s="5">
        <v>-0.11725510673107224</v>
      </c>
      <c r="G87" s="5">
        <v>1.747853217390523</v>
      </c>
      <c r="H87" s="5">
        <v>0.41612191968538853</v>
      </c>
      <c r="I87" s="5">
        <v>-0.51292455219122124</v>
      </c>
      <c r="J87" s="5">
        <v>-0.31314144109010367</v>
      </c>
      <c r="K87" s="5">
        <v>0.52486753049152746</v>
      </c>
      <c r="L87" s="6">
        <v>108</v>
      </c>
      <c r="M87" s="4">
        <v>103</v>
      </c>
    </row>
    <row r="88" spans="1:13" ht="28.8" x14ac:dyDescent="0.3">
      <c r="A88" s="4" t="s">
        <v>66</v>
      </c>
      <c r="B88" s="5">
        <v>0.33833924472961718</v>
      </c>
      <c r="C88" s="5">
        <v>-0.22412999273835607</v>
      </c>
      <c r="D88" s="5">
        <v>-1.3524924469989228</v>
      </c>
      <c r="E88" s="5">
        <v>1.7414196829786546</v>
      </c>
      <c r="F88" s="5">
        <v>0.56790089541596911</v>
      </c>
      <c r="G88" s="5">
        <v>-7.8442833590812833E-2</v>
      </c>
      <c r="H88" s="5">
        <v>6.3476225036754236E-2</v>
      </c>
      <c r="I88" s="5">
        <v>0.17477223365562147</v>
      </c>
      <c r="J88" s="5">
        <v>-7.6564802903896959E-2</v>
      </c>
      <c r="K88" s="5">
        <v>1.1542782055846281</v>
      </c>
      <c r="L88" s="6">
        <v>94</v>
      </c>
      <c r="M88" s="4">
        <v>103.3</v>
      </c>
    </row>
    <row r="89" spans="1:13" x14ac:dyDescent="0.3">
      <c r="A89" s="4" t="s">
        <v>54</v>
      </c>
      <c r="B89" s="5">
        <v>1.2796739500065806</v>
      </c>
      <c r="C89" s="5">
        <v>0.47363319220176486</v>
      </c>
      <c r="D89" s="5">
        <v>1.4676772433092733</v>
      </c>
      <c r="E89" s="5">
        <v>-1.9826797908635542E-2</v>
      </c>
      <c r="F89" s="5">
        <v>-1.2092224851529194</v>
      </c>
      <c r="G89" s="5">
        <v>-0.34701578226453866</v>
      </c>
      <c r="H89" s="5">
        <v>-0.99446085890914893</v>
      </c>
      <c r="I89" s="5">
        <v>-0.4365137982082386</v>
      </c>
      <c r="J89" s="5">
        <v>-0.5201459995030342</v>
      </c>
      <c r="K89" s="5">
        <v>-0.30620133642889663</v>
      </c>
      <c r="L89" s="6">
        <v>135</v>
      </c>
      <c r="M89" s="4">
        <v>110.3</v>
      </c>
    </row>
    <row r="90" spans="1:13" ht="28.8" x14ac:dyDescent="0.3">
      <c r="A90" s="4" t="s">
        <v>103</v>
      </c>
      <c r="B90" s="5">
        <v>-1.1380275793586119</v>
      </c>
      <c r="C90" s="5">
        <v>-0.43345894822039316</v>
      </c>
      <c r="D90" s="5">
        <v>-0.42776289274931506</v>
      </c>
      <c r="E90" s="5">
        <v>0.55164147514521922</v>
      </c>
      <c r="F90" s="5">
        <v>0.26814514447663873</v>
      </c>
      <c r="G90" s="5">
        <v>-0.93787626934673529</v>
      </c>
      <c r="H90" s="5">
        <v>-0.81813801158483157</v>
      </c>
      <c r="I90" s="5">
        <v>3.6132561628898356</v>
      </c>
      <c r="J90" s="5">
        <v>-1.2298759140616538</v>
      </c>
      <c r="K90" s="5">
        <v>-0.552096832809847</v>
      </c>
      <c r="L90" s="6">
        <v>142</v>
      </c>
      <c r="M90" s="4">
        <v>111</v>
      </c>
    </row>
    <row r="91" spans="1:13" ht="28.8" x14ac:dyDescent="0.3">
      <c r="A91" s="4" t="s">
        <v>77</v>
      </c>
      <c r="B91" s="5">
        <v>0.43086359610299391</v>
      </c>
      <c r="C91" s="5">
        <v>0.40385687370775247</v>
      </c>
      <c r="D91" s="5">
        <v>-0.19785775495245134</v>
      </c>
      <c r="E91" s="5">
        <v>0.13006651961368715</v>
      </c>
      <c r="F91" s="5">
        <v>5.4033893805688273E-2</v>
      </c>
      <c r="G91" s="5">
        <v>0.81321935600595696</v>
      </c>
      <c r="H91" s="5">
        <v>0.41612191968538853</v>
      </c>
      <c r="I91" s="5">
        <v>0.40400449560456925</v>
      </c>
      <c r="J91" s="5">
        <v>1.3724671059866174</v>
      </c>
      <c r="K91" s="5">
        <v>3.8267760055602027</v>
      </c>
      <c r="L91" s="6">
        <v>44</v>
      </c>
      <c r="M91" s="4">
        <v>111.3</v>
      </c>
    </row>
    <row r="92" spans="1:13" x14ac:dyDescent="0.3">
      <c r="A92" s="4" t="s">
        <v>236</v>
      </c>
      <c r="B92" s="5">
        <v>0.49522836227577777</v>
      </c>
      <c r="C92" s="5">
        <v>-1.8057265452693028</v>
      </c>
      <c r="D92" s="5">
        <v>-0.54526996317882315</v>
      </c>
      <c r="E92" s="5">
        <v>0.45795815169376752</v>
      </c>
      <c r="F92" s="5">
        <v>-9.5843981663977285E-2</v>
      </c>
      <c r="G92" s="5">
        <v>-0.51890246941572316</v>
      </c>
      <c r="H92" s="5">
        <v>0.76876761433402274</v>
      </c>
      <c r="I92" s="5">
        <v>-0.20728153625929116</v>
      </c>
      <c r="J92" s="5">
        <v>-0.10613688267717318</v>
      </c>
      <c r="K92" s="5">
        <v>-1.5572072501607226</v>
      </c>
      <c r="L92" s="6">
        <v>176</v>
      </c>
      <c r="M92" s="4">
        <v>111.7</v>
      </c>
    </row>
    <row r="93" spans="1:13" ht="28.8" x14ac:dyDescent="0.3">
      <c r="A93" s="4" t="s">
        <v>75</v>
      </c>
      <c r="B93" s="5">
        <v>-2.5540524351598561</v>
      </c>
      <c r="C93" s="5">
        <v>-0.96841072334115452</v>
      </c>
      <c r="D93" s="5">
        <v>-0.23872977944967161</v>
      </c>
      <c r="E93" s="5">
        <v>-0.16972011543095797</v>
      </c>
      <c r="F93" s="5">
        <v>-0.93087785928068401</v>
      </c>
      <c r="G93" s="5">
        <v>1.919739904541707</v>
      </c>
      <c r="H93" s="5">
        <v>-0.81813801158483157</v>
      </c>
      <c r="I93" s="5">
        <v>-1.047799830072099</v>
      </c>
      <c r="J93" s="5">
        <v>0.27830015437541261</v>
      </c>
      <c r="K93" s="5">
        <v>-4.5296886954021351</v>
      </c>
      <c r="L93" s="6">
        <v>242</v>
      </c>
      <c r="M93" s="4">
        <v>112.3</v>
      </c>
    </row>
    <row r="94" spans="1:13" ht="28.8" x14ac:dyDescent="0.3">
      <c r="A94" s="4" t="s">
        <v>287</v>
      </c>
      <c r="B94" s="5">
        <v>-0.65931463094853215</v>
      </c>
      <c r="C94" s="5">
        <v>2.2878174730460858</v>
      </c>
      <c r="D94" s="5">
        <v>-0.73941207954061927</v>
      </c>
      <c r="E94" s="5">
        <v>1.6852096889077834</v>
      </c>
      <c r="F94" s="5">
        <v>0.99612339675786998</v>
      </c>
      <c r="G94" s="5">
        <v>-0.69078915656690765</v>
      </c>
      <c r="H94" s="5">
        <v>0.76876761433402274</v>
      </c>
      <c r="I94" s="5">
        <v>2.1950725689656447E-2</v>
      </c>
      <c r="J94" s="5">
        <v>-0.66800639836941322</v>
      </c>
      <c r="K94" s="5">
        <v>3.002346633309946</v>
      </c>
      <c r="L94" s="6">
        <v>51</v>
      </c>
      <c r="M94" s="4">
        <v>113</v>
      </c>
    </row>
    <row r="95" spans="1:13" ht="28.8" x14ac:dyDescent="0.3">
      <c r="A95" s="4" t="s">
        <v>109</v>
      </c>
      <c r="B95" s="5">
        <v>0.97394131068585743</v>
      </c>
      <c r="C95" s="5">
        <v>-0.99166949617249189</v>
      </c>
      <c r="D95" s="5">
        <v>-0.56570597542743328</v>
      </c>
      <c r="E95" s="5">
        <v>-0.17908844777610314</v>
      </c>
      <c r="F95" s="5">
        <v>-0.95228898434777909</v>
      </c>
      <c r="G95" s="5">
        <v>2.2849991147379747</v>
      </c>
      <c r="H95" s="5">
        <v>0.23979907236107117</v>
      </c>
      <c r="I95" s="5">
        <v>-1.1242105840550816</v>
      </c>
      <c r="J95" s="5">
        <v>4.1723516189205875E-2</v>
      </c>
      <c r="K95" s="5">
        <v>-0.27250047380477971</v>
      </c>
      <c r="L95" s="6">
        <v>134</v>
      </c>
      <c r="M95" s="4">
        <v>113.3</v>
      </c>
    </row>
    <row r="96" spans="1:13" x14ac:dyDescent="0.3">
      <c r="A96" s="4" t="s">
        <v>233</v>
      </c>
      <c r="B96" s="5">
        <v>0.756710224852712</v>
      </c>
      <c r="C96" s="5">
        <v>-1.4801037256319031E-2</v>
      </c>
      <c r="D96" s="5">
        <v>0.49696666150029267</v>
      </c>
      <c r="E96" s="5">
        <v>-1.5281283054770063</v>
      </c>
      <c r="F96" s="5">
        <v>-0.30995523233492772</v>
      </c>
      <c r="G96" s="5">
        <v>-0.22884368484809914</v>
      </c>
      <c r="H96" s="5">
        <v>0.9450904616583401</v>
      </c>
      <c r="I96" s="5">
        <v>-0.51292455219122124</v>
      </c>
      <c r="J96" s="5">
        <v>-0.37228560063665506</v>
      </c>
      <c r="K96" s="5">
        <v>-0.76817106473288377</v>
      </c>
      <c r="L96" s="6">
        <v>148</v>
      </c>
      <c r="M96" s="4">
        <v>115</v>
      </c>
    </row>
    <row r="97" spans="1:13" x14ac:dyDescent="0.3">
      <c r="A97" s="4" t="s">
        <v>290</v>
      </c>
      <c r="B97" s="5">
        <v>-0.52656230071716559</v>
      </c>
      <c r="C97" s="5">
        <v>-0.82885808635312974</v>
      </c>
      <c r="D97" s="5">
        <v>-0.18253074576599373</v>
      </c>
      <c r="E97" s="5">
        <v>-1.4719183114061354</v>
      </c>
      <c r="F97" s="5">
        <v>-0.35277748246911766</v>
      </c>
      <c r="G97" s="5">
        <v>2.9295741915549165</v>
      </c>
      <c r="H97" s="5">
        <v>0.76876761433402274</v>
      </c>
      <c r="I97" s="5">
        <v>-0.89497832210613382</v>
      </c>
      <c r="J97" s="5">
        <v>2.9989314935167872</v>
      </c>
      <c r="K97" s="5">
        <v>2.4396480505880507</v>
      </c>
      <c r="L97" s="6">
        <v>61</v>
      </c>
      <c r="M97" s="4">
        <v>116</v>
      </c>
    </row>
    <row r="98" spans="1:13" x14ac:dyDescent="0.3">
      <c r="A98" s="4" t="s">
        <v>11</v>
      </c>
      <c r="B98" s="5">
        <v>0.57166152210595855</v>
      </c>
      <c r="C98" s="5">
        <v>0.56666828352711462</v>
      </c>
      <c r="D98" s="5">
        <v>-1.0714972785805337</v>
      </c>
      <c r="E98" s="5">
        <v>0.77648145142870328</v>
      </c>
      <c r="F98" s="5">
        <v>0.2253228943424484</v>
      </c>
      <c r="G98" s="5">
        <v>-2.4728243856067669E-2</v>
      </c>
      <c r="H98" s="5">
        <v>2.3556732402528771</v>
      </c>
      <c r="I98" s="5">
        <v>0.63323675755351672</v>
      </c>
      <c r="J98" s="5">
        <v>0.95845798916075653</v>
      </c>
      <c r="K98" s="5">
        <v>4.9912766159347743</v>
      </c>
      <c r="L98" s="6">
        <v>33</v>
      </c>
      <c r="M98" s="4">
        <v>119</v>
      </c>
    </row>
    <row r="99" spans="1:13" ht="28.8" x14ac:dyDescent="0.3">
      <c r="A99" s="4" t="s">
        <v>45</v>
      </c>
      <c r="B99" s="5">
        <v>1.2756511521207816</v>
      </c>
      <c r="C99" s="5">
        <v>0.82251478467182659</v>
      </c>
      <c r="D99" s="5">
        <v>-1.275857401066635</v>
      </c>
      <c r="E99" s="5">
        <v>0.52353647810978365</v>
      </c>
      <c r="F99" s="5">
        <v>0.97471227169077501</v>
      </c>
      <c r="G99" s="5">
        <v>-0.76598958219555091</v>
      </c>
      <c r="H99" s="5">
        <v>-0.46549231693619736</v>
      </c>
      <c r="I99" s="5">
        <v>1.1681120354343946</v>
      </c>
      <c r="J99" s="5">
        <v>-0.78629471746251656</v>
      </c>
      <c r="K99" s="5">
        <v>1.4708927043666613</v>
      </c>
      <c r="L99" s="6">
        <v>83</v>
      </c>
      <c r="M99" s="4">
        <v>119</v>
      </c>
    </row>
    <row r="100" spans="1:13" x14ac:dyDescent="0.3">
      <c r="A100" s="4" t="s">
        <v>222</v>
      </c>
      <c r="B100" s="5">
        <v>-0.75988457809350696</v>
      </c>
      <c r="C100" s="5">
        <v>1.1481376043105509</v>
      </c>
      <c r="D100" s="5">
        <v>-0.5043979386816031</v>
      </c>
      <c r="E100" s="5">
        <v>2.584569594041719</v>
      </c>
      <c r="F100" s="5">
        <v>0.13967839407406815</v>
      </c>
      <c r="G100" s="5">
        <v>-1.0560483667631748</v>
      </c>
      <c r="H100" s="5">
        <v>-1.1707837062334661</v>
      </c>
      <c r="I100" s="5">
        <v>1.9322195752642199</v>
      </c>
      <c r="J100" s="5">
        <v>-1.1115875949685503</v>
      </c>
      <c r="K100" s="5">
        <v>1.2019029829502565</v>
      </c>
      <c r="L100" s="6">
        <v>92</v>
      </c>
      <c r="M100" s="4">
        <v>122.5</v>
      </c>
    </row>
    <row r="101" spans="1:13" x14ac:dyDescent="0.3">
      <c r="A101" s="4" t="s">
        <v>55</v>
      </c>
      <c r="B101" s="5">
        <v>0.96187291702846045</v>
      </c>
      <c r="C101" s="5">
        <v>-0.27064753840103101</v>
      </c>
      <c r="D101" s="5">
        <v>-1.7356676766603625</v>
      </c>
      <c r="E101" s="5">
        <v>0.38301149293260617</v>
      </c>
      <c r="F101" s="5">
        <v>1.4885792733010561</v>
      </c>
      <c r="G101" s="5">
        <v>-0.46518787968097797</v>
      </c>
      <c r="H101" s="5">
        <v>-0.99446085890914893</v>
      </c>
      <c r="I101" s="5">
        <v>0.7096475115364993</v>
      </c>
      <c r="J101" s="5">
        <v>0.27830015437541261</v>
      </c>
      <c r="K101" s="5">
        <v>0.3554473955225142</v>
      </c>
      <c r="L101" s="6">
        <v>114</v>
      </c>
      <c r="M101" s="4">
        <v>124</v>
      </c>
    </row>
    <row r="102" spans="1:13" ht="28.8" x14ac:dyDescent="0.3">
      <c r="A102" s="4" t="s">
        <v>132</v>
      </c>
      <c r="B102" s="5">
        <v>3.102001392273523</v>
      </c>
      <c r="C102" s="5">
        <v>-0.68930544936510507</v>
      </c>
      <c r="D102" s="5">
        <v>-0.66788603667048396</v>
      </c>
      <c r="E102" s="5">
        <v>-1.3501299909192483</v>
      </c>
      <c r="F102" s="5">
        <v>0.2253228943424484</v>
      </c>
      <c r="G102" s="5">
        <v>-0.69078915656690765</v>
      </c>
      <c r="H102" s="5">
        <v>1.826704698279926</v>
      </c>
      <c r="I102" s="5">
        <v>-0.36010304422525619</v>
      </c>
      <c r="J102" s="5">
        <v>-0.63843431859613753</v>
      </c>
      <c r="K102" s="5">
        <v>0.75738098855275859</v>
      </c>
      <c r="L102" s="6">
        <v>104</v>
      </c>
      <c r="M102" s="4">
        <v>127.3</v>
      </c>
    </row>
    <row r="103" spans="1:13" x14ac:dyDescent="0.3">
      <c r="A103" s="4" t="s">
        <v>51</v>
      </c>
      <c r="B103" s="5">
        <v>3.5807143406836026</v>
      </c>
      <c r="C103" s="5">
        <v>1.2179139228045632</v>
      </c>
      <c r="D103" s="5">
        <v>-1.4955445327391936</v>
      </c>
      <c r="E103" s="5">
        <v>8.2781991267999611E-3</v>
      </c>
      <c r="F103" s="5">
        <v>0.50366752021468419</v>
      </c>
      <c r="G103" s="5">
        <v>-1.0453054488162257</v>
      </c>
      <c r="H103" s="5">
        <v>-0.81813801158483157</v>
      </c>
      <c r="I103" s="5">
        <v>0.17477223365562147</v>
      </c>
      <c r="J103" s="5">
        <v>-0.81586679723579225</v>
      </c>
      <c r="K103" s="5">
        <v>1.3104914261092282</v>
      </c>
      <c r="L103" s="6">
        <v>87</v>
      </c>
      <c r="M103" s="4">
        <v>127.7</v>
      </c>
    </row>
    <row r="104" spans="1:13" x14ac:dyDescent="0.3">
      <c r="A104" s="4" t="s">
        <v>219</v>
      </c>
      <c r="B104" s="5">
        <v>-2.4333684985858866</v>
      </c>
      <c r="C104" s="5">
        <v>-0.29390631123236843</v>
      </c>
      <c r="D104" s="5">
        <v>-0.61168700298680612</v>
      </c>
      <c r="E104" s="5">
        <v>0.18627651368455816</v>
      </c>
      <c r="F104" s="5">
        <v>0.65354539568434933</v>
      </c>
      <c r="G104" s="5">
        <v>-0.55113122325657016</v>
      </c>
      <c r="H104" s="5">
        <v>0.5924447670097055</v>
      </c>
      <c r="I104" s="5">
        <v>0.7096475115364993</v>
      </c>
      <c r="J104" s="5">
        <v>-0.31314144109010367</v>
      </c>
      <c r="K104" s="5">
        <v>-2.0613202892366234</v>
      </c>
      <c r="L104" s="6">
        <v>194</v>
      </c>
      <c r="M104" s="4">
        <v>128.30000000000001</v>
      </c>
    </row>
    <row r="105" spans="1:13" ht="28.8" x14ac:dyDescent="0.3">
      <c r="A105" s="4" t="s">
        <v>25</v>
      </c>
      <c r="B105" s="5">
        <v>-1.6086949319970938</v>
      </c>
      <c r="C105" s="5">
        <v>0.47363319220176486</v>
      </c>
      <c r="D105" s="5">
        <v>-0.10078669677155319</v>
      </c>
      <c r="E105" s="5">
        <v>-0.75992505317510306</v>
      </c>
      <c r="F105" s="5">
        <v>-0.78099998381101854</v>
      </c>
      <c r="G105" s="5">
        <v>0.14715844329511701</v>
      </c>
      <c r="H105" s="5">
        <v>-0.28916946961188045</v>
      </c>
      <c r="I105" s="5">
        <v>-0.66574606015718618</v>
      </c>
      <c r="J105" s="5">
        <v>-0.49057391972975845</v>
      </c>
      <c r="K105" s="5">
        <v>-4.0751044797567113</v>
      </c>
      <c r="L105" s="6">
        <v>238</v>
      </c>
      <c r="M105" s="4">
        <v>130</v>
      </c>
    </row>
    <row r="106" spans="1:13" ht="28.8" x14ac:dyDescent="0.3">
      <c r="A106" s="4" t="s">
        <v>284</v>
      </c>
      <c r="B106" s="5">
        <v>-1.5966265383396967</v>
      </c>
      <c r="C106" s="5">
        <v>0.65970337485246444</v>
      </c>
      <c r="D106" s="5">
        <v>-1.720340667473905</v>
      </c>
      <c r="E106" s="5">
        <v>2.2098363002359123</v>
      </c>
      <c r="F106" s="5">
        <v>1.1888235223617254</v>
      </c>
      <c r="G106" s="5">
        <v>-5.6956997696914653E-2</v>
      </c>
      <c r="H106" s="5">
        <v>0.23979907236107117</v>
      </c>
      <c r="I106" s="5">
        <v>2.3142733451791324</v>
      </c>
      <c r="J106" s="5">
        <v>1.8160483025857546</v>
      </c>
      <c r="K106" s="5">
        <v>5.0545597140655438</v>
      </c>
      <c r="L106" s="6">
        <v>32</v>
      </c>
      <c r="M106" s="4">
        <v>131</v>
      </c>
    </row>
    <row r="107" spans="1:13" x14ac:dyDescent="0.3">
      <c r="A107" s="4" t="s">
        <v>188</v>
      </c>
      <c r="B107" s="5">
        <v>-0.30530841699822114</v>
      </c>
      <c r="C107" s="5">
        <v>1.3342077869612505</v>
      </c>
      <c r="D107" s="5">
        <v>0.8392698666645122</v>
      </c>
      <c r="E107" s="5">
        <v>0.93574310129617055</v>
      </c>
      <c r="F107" s="5">
        <v>-1.0807557347503494</v>
      </c>
      <c r="G107" s="5">
        <v>1.0173347969979885</v>
      </c>
      <c r="H107" s="5">
        <v>-0.11284662228756309</v>
      </c>
      <c r="I107" s="5">
        <v>-1.2770320920210465</v>
      </c>
      <c r="J107" s="5">
        <v>1.1654625475736871</v>
      </c>
      <c r="K107" s="5">
        <v>2.5160752334364287</v>
      </c>
      <c r="L107" s="6">
        <v>60</v>
      </c>
      <c r="M107" s="4">
        <v>132</v>
      </c>
    </row>
    <row r="108" spans="1:13" x14ac:dyDescent="0.3">
      <c r="A108" s="4" t="s">
        <v>65</v>
      </c>
      <c r="B108" s="5">
        <v>1.7262045153302685</v>
      </c>
      <c r="C108" s="5">
        <v>-1.0381870418351669</v>
      </c>
      <c r="D108" s="5">
        <v>1.1969000810151889</v>
      </c>
      <c r="E108" s="5">
        <v>-0.37582342702415167</v>
      </c>
      <c r="F108" s="5">
        <v>-0.67394435847554335</v>
      </c>
      <c r="G108" s="5">
        <v>-0.51890246941572316</v>
      </c>
      <c r="H108" s="5">
        <v>0.23979907236107117</v>
      </c>
      <c r="I108" s="5">
        <v>-0.36010304422525619</v>
      </c>
      <c r="J108" s="5">
        <v>-0.81586679723579225</v>
      </c>
      <c r="K108" s="5">
        <v>-0.6199234695051048</v>
      </c>
      <c r="L108" s="6">
        <v>145</v>
      </c>
      <c r="M108" s="4">
        <v>133</v>
      </c>
    </row>
    <row r="109" spans="1:13" ht="28.8" x14ac:dyDescent="0.3">
      <c r="A109" s="4" t="s">
        <v>176</v>
      </c>
      <c r="B109" s="5">
        <v>-1.3190534842195665</v>
      </c>
      <c r="C109" s="5">
        <v>-0.66604667653376759</v>
      </c>
      <c r="D109" s="5">
        <v>-0.74963008566492439</v>
      </c>
      <c r="E109" s="5">
        <v>-1.0316066911843127</v>
      </c>
      <c r="F109" s="5">
        <v>1.0603567719591553</v>
      </c>
      <c r="G109" s="5">
        <v>-3.2424079621694891E-3</v>
      </c>
      <c r="H109" s="5">
        <v>-0.28916946961188045</v>
      </c>
      <c r="I109" s="5">
        <v>-0.81856756812315146</v>
      </c>
      <c r="J109" s="5">
        <v>-1.7420643357345538E-2</v>
      </c>
      <c r="K109" s="5">
        <v>-3.8343802546979631</v>
      </c>
      <c r="L109" s="6">
        <v>232</v>
      </c>
      <c r="M109" s="4">
        <v>133.5</v>
      </c>
    </row>
    <row r="110" spans="1:13" x14ac:dyDescent="0.3">
      <c r="A110" s="4" t="s">
        <v>190</v>
      </c>
      <c r="B110" s="5">
        <v>-1.4115778355929431</v>
      </c>
      <c r="C110" s="5">
        <v>-1.2940335429798788</v>
      </c>
      <c r="D110" s="5">
        <v>-1.4955445327391936</v>
      </c>
      <c r="E110" s="5">
        <v>-0.70371505910423227</v>
      </c>
      <c r="F110" s="5">
        <v>1.2744680226301057</v>
      </c>
      <c r="G110" s="5">
        <v>-0.57261705915046834</v>
      </c>
      <c r="H110" s="5">
        <v>-1.5234294008821005</v>
      </c>
      <c r="I110" s="5">
        <v>0.93887977348544671</v>
      </c>
      <c r="J110" s="5">
        <v>0.51487679256161933</v>
      </c>
      <c r="K110" s="5">
        <v>-4.2726928417716472</v>
      </c>
      <c r="L110" s="6">
        <v>240</v>
      </c>
      <c r="M110" s="4">
        <v>134</v>
      </c>
    </row>
    <row r="111" spans="1:13" x14ac:dyDescent="0.3">
      <c r="A111" s="4" t="s">
        <v>84</v>
      </c>
      <c r="B111" s="5">
        <v>0.5274107453621697</v>
      </c>
      <c r="C111" s="5">
        <v>3.171650840635587E-2</v>
      </c>
      <c r="D111" s="5">
        <v>-0.1774217427038412</v>
      </c>
      <c r="E111" s="5">
        <v>-1.090133218345207E-3</v>
      </c>
      <c r="F111" s="5">
        <v>-0.24572185713364245</v>
      </c>
      <c r="G111" s="5">
        <v>5.0472181772575675E-2</v>
      </c>
      <c r="H111" s="5">
        <v>-0.11284662228756309</v>
      </c>
      <c r="I111" s="5">
        <v>-0.20728153625929116</v>
      </c>
      <c r="J111" s="5">
        <v>-1.0228713556487232</v>
      </c>
      <c r="K111" s="5">
        <v>-1.1576338117103051</v>
      </c>
      <c r="L111" s="6">
        <v>162</v>
      </c>
      <c r="M111" s="4">
        <v>135</v>
      </c>
    </row>
    <row r="112" spans="1:13" ht="28.8" x14ac:dyDescent="0.3">
      <c r="A112" s="4" t="s">
        <v>180</v>
      </c>
      <c r="B112" s="5">
        <v>-0.10416852270827166</v>
      </c>
      <c r="C112" s="5">
        <v>0.21778669105705289</v>
      </c>
      <c r="D112" s="5">
        <v>-1.449563505179821</v>
      </c>
      <c r="E112" s="5">
        <v>0.8326914454995743</v>
      </c>
      <c r="F112" s="5">
        <v>1.6598682738378168</v>
      </c>
      <c r="G112" s="5">
        <v>-0.23958660279504834</v>
      </c>
      <c r="H112" s="5">
        <v>-0.81813801158483157</v>
      </c>
      <c r="I112" s="5">
        <v>-5.4460028293325975E-2</v>
      </c>
      <c r="J112" s="5">
        <v>0.81059759029437739</v>
      </c>
      <c r="K112" s="5">
        <v>0.85502733012752274</v>
      </c>
      <c r="L112" s="6">
        <v>101</v>
      </c>
      <c r="M112" s="4">
        <v>136.69999999999999</v>
      </c>
    </row>
    <row r="113" spans="1:13" x14ac:dyDescent="0.3">
      <c r="A113" s="4" t="s">
        <v>291</v>
      </c>
      <c r="B113" s="5">
        <v>0.93371333182786753</v>
      </c>
      <c r="C113" s="5">
        <v>-0.87537563201580471</v>
      </c>
      <c r="D113" s="5">
        <v>0.83416086360235964</v>
      </c>
      <c r="E113" s="5">
        <v>-0.60066340330763546</v>
      </c>
      <c r="F113" s="5">
        <v>-3.1610606462691988E-2</v>
      </c>
      <c r="G113" s="5">
        <v>0.27607345865850536</v>
      </c>
      <c r="H113" s="5">
        <v>0.5924447670097055</v>
      </c>
      <c r="I113" s="5">
        <v>-0.66574606015718618</v>
      </c>
      <c r="J113" s="5">
        <v>-1.2003038342883781</v>
      </c>
      <c r="K113" s="5">
        <v>-0.73730711513325831</v>
      </c>
      <c r="L113" s="6">
        <v>147</v>
      </c>
      <c r="M113" s="4">
        <v>138.69999999999999</v>
      </c>
    </row>
    <row r="114" spans="1:13" x14ac:dyDescent="0.3">
      <c r="A114" s="4" t="s">
        <v>67</v>
      </c>
      <c r="B114" s="5">
        <v>-0.88459131255327561</v>
      </c>
      <c r="C114" s="5">
        <v>-0.27064753840103101</v>
      </c>
      <c r="D114" s="5">
        <v>0.52762067987320793</v>
      </c>
      <c r="E114" s="5">
        <v>-0.73182005613966783</v>
      </c>
      <c r="F114" s="5">
        <v>-0.90946673421358903</v>
      </c>
      <c r="G114" s="5">
        <v>-0.56187414120351931</v>
      </c>
      <c r="H114" s="5">
        <v>-0.28916946961188045</v>
      </c>
      <c r="I114" s="5">
        <v>-0.81856756812315146</v>
      </c>
      <c r="J114" s="5">
        <v>-1.3481642331547572</v>
      </c>
      <c r="K114" s="5">
        <v>-5.2866803735276635</v>
      </c>
      <c r="L114" s="6">
        <v>254</v>
      </c>
      <c r="M114" s="4">
        <v>138.69999999999999</v>
      </c>
    </row>
    <row r="115" spans="1:13" ht="28.8" x14ac:dyDescent="0.3">
      <c r="A115" s="4" t="s">
        <v>169</v>
      </c>
      <c r="B115" s="5">
        <v>1.3641527056083593</v>
      </c>
      <c r="C115" s="5">
        <v>-3.8059810087656479E-2</v>
      </c>
      <c r="D115" s="5">
        <v>0.44076762781661483</v>
      </c>
      <c r="E115" s="5">
        <v>-0.90045003835228055</v>
      </c>
      <c r="F115" s="5">
        <v>-0.90946673421358903</v>
      </c>
      <c r="G115" s="5">
        <v>0.36201680223409766</v>
      </c>
      <c r="H115" s="5">
        <v>0.23979907236107117</v>
      </c>
      <c r="I115" s="5">
        <v>-0.74215681414016887</v>
      </c>
      <c r="J115" s="5">
        <v>0.18958391505558495</v>
      </c>
      <c r="K115" s="5">
        <v>6.1867262820329005E-3</v>
      </c>
      <c r="L115" s="6">
        <v>124</v>
      </c>
      <c r="M115" s="4">
        <v>140.69999999999999</v>
      </c>
    </row>
    <row r="116" spans="1:13" x14ac:dyDescent="0.3">
      <c r="A116" s="4" t="s">
        <v>15</v>
      </c>
      <c r="B116" s="5">
        <v>1.7422957068734644</v>
      </c>
      <c r="C116" s="5">
        <v>0.21778669105705289</v>
      </c>
      <c r="D116" s="5">
        <v>1.891724497467933</v>
      </c>
      <c r="E116" s="5">
        <v>-1.0597116882197481</v>
      </c>
      <c r="F116" s="5">
        <v>-0.58829985820716335</v>
      </c>
      <c r="G116" s="5">
        <v>-0.87341876166504129</v>
      </c>
      <c r="H116" s="5">
        <v>0.9450904616583401</v>
      </c>
      <c r="I116" s="5">
        <v>-0.89497832210613382</v>
      </c>
      <c r="J116" s="5">
        <v>-1.6438850308875153</v>
      </c>
      <c r="K116" s="5">
        <v>-0.2633963040288112</v>
      </c>
      <c r="L116" s="6">
        <v>133</v>
      </c>
      <c r="M116" s="4">
        <v>140.69999999999999</v>
      </c>
    </row>
    <row r="117" spans="1:13" ht="28.8" x14ac:dyDescent="0.3">
      <c r="A117" s="4" t="s">
        <v>19</v>
      </c>
      <c r="B117" s="5">
        <v>-0.18864727831005046</v>
      </c>
      <c r="C117" s="5">
        <v>-0.24738876556969353</v>
      </c>
      <c r="D117" s="5">
        <v>0.33347856351141186</v>
      </c>
      <c r="E117" s="5">
        <v>0.43922148700347718</v>
      </c>
      <c r="F117" s="5">
        <v>-0.50265535793878302</v>
      </c>
      <c r="G117" s="5">
        <v>0.55538932527918039</v>
      </c>
      <c r="H117" s="5">
        <v>2.0030275456042435</v>
      </c>
      <c r="I117" s="5">
        <v>0.40400449560456925</v>
      </c>
      <c r="J117" s="5">
        <v>1.313322946440066</v>
      </c>
      <c r="K117" s="5">
        <v>4.1097529616244213</v>
      </c>
      <c r="L117" s="6">
        <v>39</v>
      </c>
      <c r="M117" s="4">
        <v>141</v>
      </c>
    </row>
    <row r="118" spans="1:13" x14ac:dyDescent="0.3">
      <c r="A118" s="4" t="s">
        <v>175</v>
      </c>
      <c r="B118" s="5">
        <v>0.25788328701363739</v>
      </c>
      <c r="C118" s="5">
        <v>0.40385687370775247</v>
      </c>
      <c r="D118" s="5">
        <v>0.53783868599751294</v>
      </c>
      <c r="E118" s="5">
        <v>-1.0128700264940227</v>
      </c>
      <c r="F118" s="5">
        <v>0.58931202048306441</v>
      </c>
      <c r="G118" s="5">
        <v>-0.48667371557487599</v>
      </c>
      <c r="H118" s="5">
        <v>-0.81813801158483157</v>
      </c>
      <c r="I118" s="5">
        <v>0.32759374162158666</v>
      </c>
      <c r="J118" s="5">
        <v>-1.9396058286202733</v>
      </c>
      <c r="K118" s="5">
        <v>-2.1408029734504495</v>
      </c>
      <c r="L118" s="6">
        <v>195</v>
      </c>
      <c r="M118" s="4">
        <v>141</v>
      </c>
    </row>
    <row r="119" spans="1:13" x14ac:dyDescent="0.3">
      <c r="A119" s="4" t="s">
        <v>161</v>
      </c>
      <c r="B119" s="5">
        <v>1.4526542590959373</v>
      </c>
      <c r="C119" s="5">
        <v>8.4577355750184192E-3</v>
      </c>
      <c r="D119" s="5">
        <v>1.5494212923037138</v>
      </c>
      <c r="E119" s="5">
        <v>-0.81613504724597408</v>
      </c>
      <c r="F119" s="5">
        <v>-0.48124423287168805</v>
      </c>
      <c r="G119" s="5">
        <v>-0.70153207451385668</v>
      </c>
      <c r="H119" s="5">
        <v>-0.99446085890914893</v>
      </c>
      <c r="I119" s="5">
        <v>-0.36010304422525619</v>
      </c>
      <c r="J119" s="5">
        <v>-1.3185921533814815</v>
      </c>
      <c r="K119" s="5">
        <v>-1.6615341241727362</v>
      </c>
      <c r="L119" s="6">
        <v>180</v>
      </c>
      <c r="M119" s="4">
        <v>142.69999999999999</v>
      </c>
    </row>
    <row r="120" spans="1:13" ht="43.2" x14ac:dyDescent="0.3">
      <c r="A120" s="4" t="s">
        <v>29</v>
      </c>
      <c r="B120" s="5">
        <v>2.5026045072894734</v>
      </c>
      <c r="C120" s="5">
        <v>7.8234054069030765E-2</v>
      </c>
      <c r="D120" s="5">
        <v>0.92101391565895274</v>
      </c>
      <c r="E120" s="5">
        <v>-6.6668459634361382E-2</v>
      </c>
      <c r="F120" s="5">
        <v>-0.35277748246911766</v>
      </c>
      <c r="G120" s="5">
        <v>-0.59410289504436631</v>
      </c>
      <c r="H120" s="5">
        <v>0.9450904616583401</v>
      </c>
      <c r="I120" s="5">
        <v>-0.89497832210613382</v>
      </c>
      <c r="J120" s="5">
        <v>-0.78629471746251656</v>
      </c>
      <c r="K120" s="5">
        <v>1.7521210619593013</v>
      </c>
      <c r="L120" s="6">
        <v>73</v>
      </c>
      <c r="M120" s="4">
        <v>143.30000000000001</v>
      </c>
    </row>
    <row r="121" spans="1:13" ht="28.8" x14ac:dyDescent="0.3">
      <c r="A121" s="4" t="s">
        <v>306</v>
      </c>
      <c r="B121" s="5">
        <v>-1.2064151434171948</v>
      </c>
      <c r="C121" s="5">
        <v>-1.3405510886425538</v>
      </c>
      <c r="D121" s="5">
        <v>-0.90290017752950025</v>
      </c>
      <c r="E121" s="5">
        <v>0.25185484010057435</v>
      </c>
      <c r="F121" s="5">
        <v>-0.18148848193235753</v>
      </c>
      <c r="G121" s="5">
        <v>0.92064853547544734</v>
      </c>
      <c r="H121" s="5">
        <v>0.76876761433402274</v>
      </c>
      <c r="I121" s="5">
        <v>0.7096475115364993</v>
      </c>
      <c r="J121" s="5">
        <v>0.86974174984092889</v>
      </c>
      <c r="K121" s="5">
        <v>-0.11069464023413367</v>
      </c>
      <c r="L121" s="6">
        <v>129</v>
      </c>
      <c r="M121" s="4">
        <v>143.5</v>
      </c>
    </row>
    <row r="122" spans="1:13" x14ac:dyDescent="0.3">
      <c r="A122" s="4" t="s">
        <v>281</v>
      </c>
      <c r="B122" s="5">
        <v>-0.22887525716804033</v>
      </c>
      <c r="C122" s="5">
        <v>1.2644314684672382</v>
      </c>
      <c r="D122" s="5">
        <v>0.51229367068675025</v>
      </c>
      <c r="E122" s="5">
        <v>0.22374984306513884</v>
      </c>
      <c r="F122" s="5">
        <v>0.76060102101982452</v>
      </c>
      <c r="G122" s="5">
        <v>0.40498847402189364</v>
      </c>
      <c r="H122" s="5">
        <v>0.23979907236107117</v>
      </c>
      <c r="I122" s="5">
        <v>2.1950725689656447E-2</v>
      </c>
      <c r="J122" s="5">
        <v>1.3428950262133423</v>
      </c>
      <c r="K122" s="5">
        <v>4.5418340443568743</v>
      </c>
      <c r="L122" s="6">
        <v>35</v>
      </c>
      <c r="M122" s="4">
        <v>144</v>
      </c>
    </row>
    <row r="123" spans="1:13" ht="28.8" x14ac:dyDescent="0.3">
      <c r="A123" s="4" t="s">
        <v>232</v>
      </c>
      <c r="B123" s="5">
        <v>-0.71965659923551706</v>
      </c>
      <c r="C123" s="5">
        <v>-0.31716508406370586</v>
      </c>
      <c r="D123" s="5">
        <v>0.47653064925168254</v>
      </c>
      <c r="E123" s="5">
        <v>-0.75055672082995784</v>
      </c>
      <c r="F123" s="5">
        <v>-0.1600773568652622</v>
      </c>
      <c r="G123" s="5">
        <v>-0.52964538736267219</v>
      </c>
      <c r="H123" s="5">
        <v>1.4740590036312913</v>
      </c>
      <c r="I123" s="5">
        <v>-0.13087078227630858</v>
      </c>
      <c r="J123" s="5">
        <v>-0.31314144109010367</v>
      </c>
      <c r="K123" s="5">
        <v>-0.97052371884055366</v>
      </c>
      <c r="L123" s="6">
        <v>157</v>
      </c>
      <c r="M123" s="4">
        <v>144</v>
      </c>
    </row>
    <row r="124" spans="1:13" x14ac:dyDescent="0.3">
      <c r="A124" s="4" t="s">
        <v>189</v>
      </c>
      <c r="B124" s="5">
        <v>-0.93688768506866249</v>
      </c>
      <c r="C124" s="5">
        <v>-0.29390631123236843</v>
      </c>
      <c r="D124" s="5">
        <v>0.58381971355688578</v>
      </c>
      <c r="E124" s="5">
        <v>-0.95666003242315156</v>
      </c>
      <c r="F124" s="5">
        <v>-0.65253323340844838</v>
      </c>
      <c r="G124" s="5">
        <v>3.2411188120164383</v>
      </c>
      <c r="H124" s="5">
        <v>-0.81813801158483157</v>
      </c>
      <c r="I124" s="5">
        <v>-1.1242105840550816</v>
      </c>
      <c r="J124" s="5">
        <v>1.1063183880271357</v>
      </c>
      <c r="K124" s="5">
        <v>0.14892105582791548</v>
      </c>
      <c r="L124" s="6">
        <v>121</v>
      </c>
      <c r="M124" s="4">
        <v>145</v>
      </c>
    </row>
    <row r="125" spans="1:13" ht="28.8" x14ac:dyDescent="0.3">
      <c r="A125" s="4" t="s">
        <v>213</v>
      </c>
      <c r="B125" s="5">
        <v>-1.1822783561024008</v>
      </c>
      <c r="C125" s="5">
        <v>0.96206742165985126</v>
      </c>
      <c r="D125" s="5">
        <v>-0.22340277026321401</v>
      </c>
      <c r="E125" s="5">
        <v>-0.65687339737850647</v>
      </c>
      <c r="F125" s="5">
        <v>1.6384571487707213</v>
      </c>
      <c r="G125" s="5">
        <v>-0.61558873093826449</v>
      </c>
      <c r="H125" s="5">
        <v>-0.46549231693619736</v>
      </c>
      <c r="I125" s="5">
        <v>0.86246901950246413</v>
      </c>
      <c r="J125" s="5">
        <v>0.51487679256161933</v>
      </c>
      <c r="K125" s="5">
        <v>0.83423481087607276</v>
      </c>
      <c r="L125" s="6">
        <v>103</v>
      </c>
      <c r="M125" s="4">
        <v>146.5</v>
      </c>
    </row>
    <row r="126" spans="1:13" ht="28.8" x14ac:dyDescent="0.3">
      <c r="A126" s="4" t="s">
        <v>205</v>
      </c>
      <c r="B126" s="5">
        <v>0.20960971238404949</v>
      </c>
      <c r="C126" s="5">
        <v>-0.36368262972638077</v>
      </c>
      <c r="D126" s="5">
        <v>-3.436965696357025E-2</v>
      </c>
      <c r="E126" s="5">
        <v>-0.47887508282074825</v>
      </c>
      <c r="F126" s="5">
        <v>-0.8238222339452087</v>
      </c>
      <c r="G126" s="5">
        <v>0.46944598170358798</v>
      </c>
      <c r="H126" s="5">
        <v>-0.11284662228756309</v>
      </c>
      <c r="I126" s="5">
        <v>-1.047799830072099</v>
      </c>
      <c r="J126" s="5">
        <v>-0.49057391972975845</v>
      </c>
      <c r="K126" s="5">
        <v>-2.6729142814576909</v>
      </c>
      <c r="L126" s="6">
        <v>216</v>
      </c>
      <c r="M126" s="4">
        <v>147</v>
      </c>
    </row>
    <row r="127" spans="1:13" x14ac:dyDescent="0.3">
      <c r="A127" s="4" t="s">
        <v>244</v>
      </c>
      <c r="B127" s="5">
        <v>-1.5000793890805211</v>
      </c>
      <c r="C127" s="5">
        <v>5.4975281237693317E-2</v>
      </c>
      <c r="D127" s="5">
        <v>0.40500460638154706</v>
      </c>
      <c r="E127" s="5">
        <v>-0.81613504724597408</v>
      </c>
      <c r="F127" s="5">
        <v>-0.73817773367682871</v>
      </c>
      <c r="G127" s="5">
        <v>-0.23958660279504834</v>
      </c>
      <c r="H127" s="5">
        <v>-0.11284662228756309</v>
      </c>
      <c r="I127" s="5">
        <v>-0.66574606015718618</v>
      </c>
      <c r="J127" s="5">
        <v>-0.10613688267717318</v>
      </c>
      <c r="K127" s="5">
        <v>-3.7187284503010543</v>
      </c>
      <c r="L127" s="6">
        <v>228</v>
      </c>
      <c r="M127" s="4">
        <v>148</v>
      </c>
    </row>
    <row r="128" spans="1:13" ht="28.8" x14ac:dyDescent="0.3">
      <c r="A128" s="4" t="s">
        <v>167</v>
      </c>
      <c r="B128" s="5">
        <v>1.8911392286480271</v>
      </c>
      <c r="C128" s="5">
        <v>-0.71256422219644255</v>
      </c>
      <c r="D128" s="5">
        <v>0.90568690647249506</v>
      </c>
      <c r="E128" s="5">
        <v>0.65469313094181603</v>
      </c>
      <c r="F128" s="5">
        <v>-0.86664448407939887</v>
      </c>
      <c r="G128" s="5">
        <v>2.1560840993745858</v>
      </c>
      <c r="H128" s="5">
        <v>-0.28916946961188045</v>
      </c>
      <c r="I128" s="5">
        <v>-0.74215681414016887</v>
      </c>
      <c r="J128" s="5">
        <v>-0.22442520177027603</v>
      </c>
      <c r="K128" s="5">
        <v>2.7726431736387571</v>
      </c>
      <c r="L128" s="6">
        <v>56</v>
      </c>
      <c r="M128" s="4">
        <v>149</v>
      </c>
    </row>
    <row r="129" spans="1:13" x14ac:dyDescent="0.3">
      <c r="A129" s="4" t="s">
        <v>267</v>
      </c>
      <c r="B129" s="5">
        <v>-3.2017228947734933</v>
      </c>
      <c r="C129" s="5">
        <v>0.93880864882851389</v>
      </c>
      <c r="D129" s="5">
        <v>-1.7356676766603625</v>
      </c>
      <c r="E129" s="5">
        <v>0.54227314280007399</v>
      </c>
      <c r="F129" s="5">
        <v>1.7669238991732918</v>
      </c>
      <c r="G129" s="5">
        <v>0.40498847402189364</v>
      </c>
      <c r="H129" s="5">
        <v>0.9450904616583401</v>
      </c>
      <c r="I129" s="5">
        <v>9.8361479672639043E-2</v>
      </c>
      <c r="J129" s="5">
        <v>1.5203275048529965</v>
      </c>
      <c r="K129" s="5">
        <v>1.2793830395738928</v>
      </c>
      <c r="L129" s="6">
        <v>90</v>
      </c>
      <c r="M129" s="4">
        <v>149</v>
      </c>
    </row>
    <row r="130" spans="1:13" ht="28.8" x14ac:dyDescent="0.3">
      <c r="A130" s="4" t="s">
        <v>226</v>
      </c>
      <c r="B130" s="5">
        <v>-2.183955029666349</v>
      </c>
      <c r="C130" s="5">
        <v>2.0784885175640491</v>
      </c>
      <c r="D130" s="5">
        <v>-1.6692506368523796</v>
      </c>
      <c r="E130" s="5">
        <v>1.4510013802791548</v>
      </c>
      <c r="F130" s="5">
        <v>0.63213427061725436</v>
      </c>
      <c r="G130" s="5">
        <v>-0.51890246941572316</v>
      </c>
      <c r="H130" s="5">
        <v>-0.28916946961188045</v>
      </c>
      <c r="I130" s="5">
        <v>1.3209335434003593</v>
      </c>
      <c r="J130" s="5">
        <v>-0.90458303655561989</v>
      </c>
      <c r="K130" s="5">
        <v>-8.3302930241134665E-2</v>
      </c>
      <c r="L130" s="6">
        <v>128</v>
      </c>
      <c r="M130" s="4">
        <v>149</v>
      </c>
    </row>
    <row r="131" spans="1:13" ht="28.8" x14ac:dyDescent="0.3">
      <c r="A131" s="4" t="s">
        <v>178</v>
      </c>
      <c r="B131" s="5">
        <v>0.776824214281707</v>
      </c>
      <c r="C131" s="5">
        <v>-6.1318582918993933E-2</v>
      </c>
      <c r="D131" s="5">
        <v>-0.36645485600348465</v>
      </c>
      <c r="E131" s="5">
        <v>0.62658813390638057</v>
      </c>
      <c r="F131" s="5">
        <v>-0.75958885874392368</v>
      </c>
      <c r="G131" s="5">
        <v>-0.17512909511335398</v>
      </c>
      <c r="H131" s="5">
        <v>-0.28916946961188045</v>
      </c>
      <c r="I131" s="5">
        <v>-0.81856756812315146</v>
      </c>
      <c r="J131" s="5">
        <v>0.54444887233489503</v>
      </c>
      <c r="K131" s="5">
        <v>-0.52236720999180553</v>
      </c>
      <c r="L131" s="6">
        <v>140</v>
      </c>
      <c r="M131" s="4">
        <v>150</v>
      </c>
    </row>
    <row r="132" spans="1:13" ht="28.8" x14ac:dyDescent="0.3">
      <c r="A132" s="4" t="s">
        <v>300</v>
      </c>
      <c r="B132" s="5">
        <v>-3.0729933624279258</v>
      </c>
      <c r="C132" s="5">
        <v>0.2643042367197278</v>
      </c>
      <c r="D132" s="5">
        <v>-1.7356676766603625</v>
      </c>
      <c r="E132" s="5">
        <v>0.80458644846413874</v>
      </c>
      <c r="F132" s="5">
        <v>1.7883350242403866</v>
      </c>
      <c r="G132" s="5">
        <v>-1.1419917103387671</v>
      </c>
      <c r="H132" s="5">
        <v>-1.5234294008821005</v>
      </c>
      <c r="I132" s="5">
        <v>-0.2836922902422736</v>
      </c>
      <c r="J132" s="5">
        <v>-0.22442520177027603</v>
      </c>
      <c r="K132" s="5">
        <v>-5.1249739328974515</v>
      </c>
      <c r="L132" s="6">
        <v>251</v>
      </c>
      <c r="M132" s="4">
        <v>150</v>
      </c>
    </row>
    <row r="133" spans="1:13" x14ac:dyDescent="0.3">
      <c r="A133" s="4" t="s">
        <v>24</v>
      </c>
      <c r="B133" s="5">
        <v>-1.6207633256544907</v>
      </c>
      <c r="C133" s="5">
        <v>-1.4335861799679035</v>
      </c>
      <c r="D133" s="5">
        <v>-7.5241681460790522E-2</v>
      </c>
      <c r="E133" s="5">
        <v>-1.1159216822906193</v>
      </c>
      <c r="F133" s="5">
        <v>-1.1878113600858244</v>
      </c>
      <c r="G133" s="5">
        <v>-0.48667371557487599</v>
      </c>
      <c r="H133" s="5">
        <v>0.41612191968538853</v>
      </c>
      <c r="I133" s="5">
        <v>-0.89497832210613382</v>
      </c>
      <c r="J133" s="5">
        <v>0.21915599482886117</v>
      </c>
      <c r="K133" s="5">
        <v>-6.1796983526263887</v>
      </c>
      <c r="L133" s="6">
        <v>264</v>
      </c>
      <c r="M133" s="4">
        <v>151</v>
      </c>
    </row>
    <row r="134" spans="1:13" x14ac:dyDescent="0.3">
      <c r="A134" s="4" t="s">
        <v>86</v>
      </c>
      <c r="B134" s="5">
        <v>0.11306256312487376</v>
      </c>
      <c r="C134" s="5">
        <v>-0.75908176785911741</v>
      </c>
      <c r="D134" s="5">
        <v>-3.436965696357025E-2</v>
      </c>
      <c r="E134" s="5">
        <v>3.6383196162235468E-2</v>
      </c>
      <c r="F134" s="5">
        <v>-0.56688873314006816</v>
      </c>
      <c r="G134" s="5">
        <v>1.1892214841491731</v>
      </c>
      <c r="H134" s="5">
        <v>0.9450904616583401</v>
      </c>
      <c r="I134" s="5">
        <v>-0.58933530617420371</v>
      </c>
      <c r="J134" s="5">
        <v>0.95845798916075653</v>
      </c>
      <c r="K134" s="5">
        <v>1.2925402301184192</v>
      </c>
      <c r="L134" s="6">
        <v>88</v>
      </c>
      <c r="M134" s="4">
        <v>152.30000000000001</v>
      </c>
    </row>
    <row r="135" spans="1:13" x14ac:dyDescent="0.3">
      <c r="A135" s="4" t="s">
        <v>286</v>
      </c>
      <c r="B135" s="5">
        <v>-0.77597576963670289</v>
      </c>
      <c r="C135" s="5">
        <v>-0.22412999273835607</v>
      </c>
      <c r="D135" s="5">
        <v>-0.33069183456841694</v>
      </c>
      <c r="E135" s="5">
        <v>-0.54445340923676444</v>
      </c>
      <c r="F135" s="5">
        <v>1.3172902727642957</v>
      </c>
      <c r="G135" s="5">
        <v>-0.18587201306030315</v>
      </c>
      <c r="H135" s="5">
        <v>-0.11284662228756309</v>
      </c>
      <c r="I135" s="5">
        <v>-0.2836922902422736</v>
      </c>
      <c r="J135" s="5">
        <v>-0.60886223882286183</v>
      </c>
      <c r="K135" s="5">
        <v>-1.7492338978289461</v>
      </c>
      <c r="L135" s="6">
        <v>182</v>
      </c>
      <c r="M135" s="4">
        <v>153</v>
      </c>
    </row>
    <row r="136" spans="1:13" ht="28.8" x14ac:dyDescent="0.3">
      <c r="A136" s="4" t="s">
        <v>269</v>
      </c>
      <c r="B136" s="5">
        <v>0.53143354324796865</v>
      </c>
      <c r="C136" s="5">
        <v>0.19452791822571544</v>
      </c>
      <c r="D136" s="5">
        <v>-0.19785775495245134</v>
      </c>
      <c r="E136" s="5">
        <v>-0.60066340330763546</v>
      </c>
      <c r="F136" s="5">
        <v>0.37520076981211398</v>
      </c>
      <c r="G136" s="5">
        <v>-0.42221620789318182</v>
      </c>
      <c r="H136" s="5">
        <v>-0.28916946961188045</v>
      </c>
      <c r="I136" s="5">
        <v>2.1950725689656447E-2</v>
      </c>
      <c r="J136" s="5">
        <v>0.60359303188144642</v>
      </c>
      <c r="K136" s="5">
        <v>0.21679915309175196</v>
      </c>
      <c r="L136" s="6">
        <v>118</v>
      </c>
      <c r="M136" s="4">
        <v>154</v>
      </c>
    </row>
    <row r="137" spans="1:13" x14ac:dyDescent="0.3">
      <c r="A137" s="4" t="s">
        <v>26</v>
      </c>
      <c r="B137" s="5">
        <v>2.0681423356231825</v>
      </c>
      <c r="C137" s="5">
        <v>-0.61952913087109274</v>
      </c>
      <c r="D137" s="5">
        <v>1.1611370595802554E-2</v>
      </c>
      <c r="E137" s="5">
        <v>-0.32898176529842582</v>
      </c>
      <c r="F137" s="5">
        <v>-0.80241110887811373</v>
      </c>
      <c r="G137" s="5">
        <v>-0.60484581299131535</v>
      </c>
      <c r="H137" s="5">
        <v>6.3476225036754236E-2</v>
      </c>
      <c r="I137" s="5">
        <v>-0.74215681414016887</v>
      </c>
      <c r="J137" s="5">
        <v>7.1295595962482111E-2</v>
      </c>
      <c r="K137" s="5">
        <v>-0.88339910496089513</v>
      </c>
      <c r="L137" s="6">
        <v>152</v>
      </c>
      <c r="M137" s="4">
        <v>154</v>
      </c>
    </row>
    <row r="138" spans="1:13" ht="28.8" x14ac:dyDescent="0.3">
      <c r="A138" s="4" t="s">
        <v>181</v>
      </c>
      <c r="B138" s="5">
        <v>-2.8235798935083887</v>
      </c>
      <c r="C138" s="5">
        <v>0.14801037256304053</v>
      </c>
      <c r="D138" s="5">
        <v>1.5545302953658664</v>
      </c>
      <c r="E138" s="5">
        <v>-1.1440266793260547</v>
      </c>
      <c r="F138" s="5">
        <v>-0.8452333590123039</v>
      </c>
      <c r="G138" s="5">
        <v>1.2107073200430711</v>
      </c>
      <c r="H138" s="5">
        <v>-0.99446085890914893</v>
      </c>
      <c r="I138" s="5">
        <v>-0.97138907608911629</v>
      </c>
      <c r="J138" s="5">
        <v>2.2892015789581679</v>
      </c>
      <c r="K138" s="5">
        <v>-1.5762402999148661</v>
      </c>
      <c r="L138" s="6">
        <v>177</v>
      </c>
      <c r="M138" s="4">
        <v>154</v>
      </c>
    </row>
    <row r="139" spans="1:13" ht="28.8" x14ac:dyDescent="0.3">
      <c r="A139" s="4" t="s">
        <v>31</v>
      </c>
      <c r="B139" s="5">
        <v>-2.7551923294498057</v>
      </c>
      <c r="C139" s="5">
        <v>2.334335018708761</v>
      </c>
      <c r="D139" s="5">
        <v>-1.7356676766603625</v>
      </c>
      <c r="E139" s="5">
        <v>2.3128879560325091</v>
      </c>
      <c r="F139" s="5">
        <v>2.0024462749113372</v>
      </c>
      <c r="G139" s="5">
        <v>-0.89490459755893925</v>
      </c>
      <c r="H139" s="5">
        <v>-1.5234294008821005</v>
      </c>
      <c r="I139" s="5">
        <v>0.17477223365562147</v>
      </c>
      <c r="J139" s="5">
        <v>2.3483457385047193</v>
      </c>
      <c r="K139" s="5">
        <v>2.2635932172617403</v>
      </c>
      <c r="L139" s="6">
        <v>64</v>
      </c>
      <c r="M139" s="4">
        <v>158</v>
      </c>
    </row>
    <row r="140" spans="1:13" ht="28.8" x14ac:dyDescent="0.3">
      <c r="A140" s="4" t="s">
        <v>10</v>
      </c>
      <c r="B140" s="5">
        <v>0.94980452337106358</v>
      </c>
      <c r="C140" s="5">
        <v>-0.82885808635312974</v>
      </c>
      <c r="D140" s="5">
        <v>1.2377721055124091</v>
      </c>
      <c r="E140" s="5">
        <v>-1.0597116882197481</v>
      </c>
      <c r="F140" s="5">
        <v>0.80342327115401491</v>
      </c>
      <c r="G140" s="5">
        <v>-0.98084794113453166</v>
      </c>
      <c r="H140" s="5">
        <v>0.5924447670097055</v>
      </c>
      <c r="I140" s="5">
        <v>-5.4460028293325975E-2</v>
      </c>
      <c r="J140" s="5">
        <v>-0.37228560063665506</v>
      </c>
      <c r="K140" s="5">
        <v>0.28728132240980264</v>
      </c>
      <c r="L140" s="6">
        <v>116</v>
      </c>
      <c r="M140" s="4">
        <v>158</v>
      </c>
    </row>
    <row r="141" spans="1:13" x14ac:dyDescent="0.3">
      <c r="A141" s="4" t="s">
        <v>111</v>
      </c>
      <c r="B141" s="5">
        <v>-0.89263690832487352</v>
      </c>
      <c r="C141" s="5">
        <v>-1.8289853181006401</v>
      </c>
      <c r="D141" s="5">
        <v>0.73198080235930896</v>
      </c>
      <c r="E141" s="5">
        <v>7.3856525542816145E-2</v>
      </c>
      <c r="F141" s="5">
        <v>-0.78099998381101854</v>
      </c>
      <c r="G141" s="5">
        <v>0.9421343713693453</v>
      </c>
      <c r="H141" s="5">
        <v>1.1214133089826575</v>
      </c>
      <c r="I141" s="5">
        <v>-0.36010304422525619</v>
      </c>
      <c r="J141" s="5">
        <v>1.727332063265927</v>
      </c>
      <c r="K141" s="5">
        <v>0.73399181705826622</v>
      </c>
      <c r="L141" s="6">
        <v>106</v>
      </c>
      <c r="M141" s="4">
        <v>159.69999999999999</v>
      </c>
    </row>
    <row r="142" spans="1:13" x14ac:dyDescent="0.3">
      <c r="A142" s="4" t="s">
        <v>179</v>
      </c>
      <c r="B142" s="5">
        <v>-9.6122926936673694E-2</v>
      </c>
      <c r="C142" s="5">
        <v>-0.43345894822039316</v>
      </c>
      <c r="D142" s="5">
        <v>-0.75984809178922941</v>
      </c>
      <c r="E142" s="5">
        <v>0.77648145142870328</v>
      </c>
      <c r="F142" s="5">
        <v>1.9168017746429571</v>
      </c>
      <c r="G142" s="5">
        <v>0.55538932527918039</v>
      </c>
      <c r="H142" s="5">
        <v>-1.5234294008821005</v>
      </c>
      <c r="I142" s="5">
        <v>1.4737550513663247</v>
      </c>
      <c r="J142" s="5">
        <v>0.16001183528230922</v>
      </c>
      <c r="K142" s="5">
        <v>2.069580070171078</v>
      </c>
      <c r="L142" s="6">
        <v>68</v>
      </c>
      <c r="M142" s="4">
        <v>160</v>
      </c>
    </row>
    <row r="143" spans="1:13" ht="28.8" x14ac:dyDescent="0.3">
      <c r="A143" s="4" t="s">
        <v>71</v>
      </c>
      <c r="B143" s="5">
        <v>-0.86045452523848165</v>
      </c>
      <c r="C143" s="5">
        <v>-0.50323526671440544</v>
      </c>
      <c r="D143" s="5">
        <v>0.13422744408746307</v>
      </c>
      <c r="E143" s="5">
        <v>0.2050131783748485</v>
      </c>
      <c r="F143" s="5">
        <v>-0.33136635740202269</v>
      </c>
      <c r="G143" s="5">
        <v>0.13641552534816784</v>
      </c>
      <c r="H143" s="5">
        <v>6.3476225036754236E-2</v>
      </c>
      <c r="I143" s="5">
        <v>0.17477223365562147</v>
      </c>
      <c r="J143" s="5">
        <v>0.95845798916075653</v>
      </c>
      <c r="K143" s="5">
        <v>-2.2693553691298218E-2</v>
      </c>
      <c r="L143" s="6">
        <v>125</v>
      </c>
      <c r="M143" s="4">
        <v>160.30000000000001</v>
      </c>
    </row>
    <row r="144" spans="1:13" ht="28.8" x14ac:dyDescent="0.3">
      <c r="A144" s="4" t="s">
        <v>296</v>
      </c>
      <c r="B144" s="5">
        <v>5.6743392723687905E-2</v>
      </c>
      <c r="C144" s="5">
        <v>-1.4568449527992409</v>
      </c>
      <c r="D144" s="5">
        <v>-6.5023675336485454E-2</v>
      </c>
      <c r="E144" s="5">
        <v>-0.66624172972365159</v>
      </c>
      <c r="F144" s="5">
        <v>0.61072314555015939</v>
      </c>
      <c r="G144" s="5">
        <v>0.39424555607494483</v>
      </c>
      <c r="H144" s="5">
        <v>-0.64181516426051466</v>
      </c>
      <c r="I144" s="5">
        <v>-0.66574606015718618</v>
      </c>
      <c r="J144" s="5">
        <v>0.63316511165472211</v>
      </c>
      <c r="K144" s="5">
        <v>-1.8007943762735648</v>
      </c>
      <c r="L144" s="6">
        <v>184</v>
      </c>
      <c r="M144" s="4">
        <v>160.30000000000001</v>
      </c>
    </row>
    <row r="145" spans="1:13" ht="28.8" x14ac:dyDescent="0.3">
      <c r="A145" s="4" t="s">
        <v>22</v>
      </c>
      <c r="B145" s="5">
        <v>2.5267412946042676</v>
      </c>
      <c r="C145" s="5">
        <v>1.1016200586478759</v>
      </c>
      <c r="D145" s="5">
        <v>0.57871071049473322</v>
      </c>
      <c r="E145" s="5">
        <v>-8.5405124324651721E-2</v>
      </c>
      <c r="F145" s="5">
        <v>-0.8238222339452087</v>
      </c>
      <c r="G145" s="5">
        <v>-0.84119000782419417</v>
      </c>
      <c r="H145" s="5">
        <v>-0.81813801158483157</v>
      </c>
      <c r="I145" s="5">
        <v>-1.047799830072099</v>
      </c>
      <c r="J145" s="5">
        <v>-0.72715055791596517</v>
      </c>
      <c r="K145" s="5">
        <v>-0.13643370192007409</v>
      </c>
      <c r="L145" s="6">
        <v>130</v>
      </c>
      <c r="M145" s="4">
        <v>160.69999999999999</v>
      </c>
    </row>
    <row r="146" spans="1:13" x14ac:dyDescent="0.3">
      <c r="A146" s="4" t="s">
        <v>230</v>
      </c>
      <c r="B146" s="5">
        <v>-1.508124984852119</v>
      </c>
      <c r="C146" s="5">
        <v>0.89229110316583893</v>
      </c>
      <c r="D146" s="5">
        <v>0.94655893096971533</v>
      </c>
      <c r="E146" s="5">
        <v>8.2781991267999611E-3</v>
      </c>
      <c r="F146" s="5">
        <v>-9.5843981663977285E-2</v>
      </c>
      <c r="G146" s="5">
        <v>-0.78747541808944899</v>
      </c>
      <c r="H146" s="5">
        <v>-0.11284662228756309</v>
      </c>
      <c r="I146" s="5">
        <v>-0.58933530617420371</v>
      </c>
      <c r="J146" s="5">
        <v>-0.72715055791596517</v>
      </c>
      <c r="K146" s="5">
        <v>-1.973648637720923</v>
      </c>
      <c r="L146" s="6">
        <v>192</v>
      </c>
      <c r="M146" s="4">
        <v>160.69999999999999</v>
      </c>
    </row>
    <row r="147" spans="1:13" x14ac:dyDescent="0.3">
      <c r="A147" s="4" t="s">
        <v>295</v>
      </c>
      <c r="B147" s="5">
        <v>0.83314338468289284</v>
      </c>
      <c r="C147" s="5">
        <v>-0.75908176785911741</v>
      </c>
      <c r="D147" s="5">
        <v>-1.0919332908291439</v>
      </c>
      <c r="E147" s="5">
        <v>-0.98476502945858713</v>
      </c>
      <c r="F147" s="5">
        <v>-0.8452333590123039</v>
      </c>
      <c r="G147" s="5">
        <v>1.4470515148759497</v>
      </c>
      <c r="H147" s="5">
        <v>6.3476225036754236E-2</v>
      </c>
      <c r="I147" s="5">
        <v>-0.58933530617420371</v>
      </c>
      <c r="J147" s="5">
        <v>-0.40185768040993131</v>
      </c>
      <c r="K147" s="5">
        <v>-2.3285353091476901</v>
      </c>
      <c r="L147" s="6">
        <v>202</v>
      </c>
      <c r="M147" s="4">
        <v>161</v>
      </c>
    </row>
    <row r="148" spans="1:13" x14ac:dyDescent="0.3">
      <c r="A148" s="4" t="s">
        <v>88</v>
      </c>
      <c r="B148" s="5">
        <v>-0.58690426900415038</v>
      </c>
      <c r="C148" s="5">
        <v>-0.13109490141300628</v>
      </c>
      <c r="D148" s="5">
        <v>-1.6232696092930068</v>
      </c>
      <c r="E148" s="5">
        <v>-1.0316066911843127</v>
      </c>
      <c r="F148" s="5">
        <v>-0.18148848193235753</v>
      </c>
      <c r="G148" s="5">
        <v>-0.28255827458284433</v>
      </c>
      <c r="H148" s="5">
        <v>-2.0523979428550523</v>
      </c>
      <c r="I148" s="5">
        <v>0.86246901950246413</v>
      </c>
      <c r="J148" s="5">
        <v>0.27830015437541261</v>
      </c>
      <c r="K148" s="5">
        <v>-4.7485509963868529</v>
      </c>
      <c r="L148" s="6">
        <v>245</v>
      </c>
      <c r="M148" s="4">
        <v>163</v>
      </c>
    </row>
    <row r="149" spans="1:13" ht="28.8" x14ac:dyDescent="0.3">
      <c r="A149" s="4" t="s">
        <v>30</v>
      </c>
      <c r="B149" s="5">
        <v>1.3842666950373543</v>
      </c>
      <c r="C149" s="5">
        <v>-0.17761244707568119</v>
      </c>
      <c r="D149" s="5">
        <v>0.80861584829159694</v>
      </c>
      <c r="E149" s="5">
        <v>0.5891148045257999</v>
      </c>
      <c r="F149" s="5">
        <v>0.35378964474501862</v>
      </c>
      <c r="G149" s="5">
        <v>-0.475930797627927</v>
      </c>
      <c r="H149" s="5">
        <v>-0.46549231693619736</v>
      </c>
      <c r="I149" s="5">
        <v>-0.51292455219122124</v>
      </c>
      <c r="J149" s="5">
        <v>-0.66800639836941322</v>
      </c>
      <c r="K149" s="5">
        <v>0.83582048039932955</v>
      </c>
      <c r="L149" s="6">
        <v>102</v>
      </c>
      <c r="M149" s="4">
        <v>163.30000000000001</v>
      </c>
    </row>
    <row r="150" spans="1:13" x14ac:dyDescent="0.3">
      <c r="A150" s="4" t="s">
        <v>63</v>
      </c>
      <c r="B150" s="5">
        <v>-9.6122926936673694E-2</v>
      </c>
      <c r="C150" s="5">
        <v>0.52015073786443977</v>
      </c>
      <c r="D150" s="5">
        <v>0.30793354820064922</v>
      </c>
      <c r="E150" s="5">
        <v>0.21438151071999367</v>
      </c>
      <c r="F150" s="5">
        <v>-0.93087785928068401</v>
      </c>
      <c r="G150" s="5">
        <v>7.500509984779506E-3</v>
      </c>
      <c r="H150" s="5">
        <v>0.23979907236107117</v>
      </c>
      <c r="I150" s="5">
        <v>-0.2836922902422736</v>
      </c>
      <c r="J150" s="5">
        <v>0.21915599482886117</v>
      </c>
      <c r="K150" s="5">
        <v>0.19822829750016324</v>
      </c>
      <c r="L150" s="6">
        <v>120</v>
      </c>
      <c r="M150" s="4">
        <v>163.30000000000001</v>
      </c>
    </row>
    <row r="151" spans="1:13" x14ac:dyDescent="0.3">
      <c r="A151" s="4" t="s">
        <v>305</v>
      </c>
      <c r="B151" s="5">
        <v>-1.2707799095899786</v>
      </c>
      <c r="C151" s="5">
        <v>-3.8059810087656479E-2</v>
      </c>
      <c r="D151" s="5">
        <v>0.71154479011069882</v>
      </c>
      <c r="E151" s="5">
        <v>-0.61003173565278057</v>
      </c>
      <c r="F151" s="5">
        <v>-0.69535548354263854</v>
      </c>
      <c r="G151" s="5">
        <v>0.84544810984680419</v>
      </c>
      <c r="H151" s="5">
        <v>1.1214133089826575</v>
      </c>
      <c r="I151" s="5">
        <v>-0.51292455219122124</v>
      </c>
      <c r="J151" s="5">
        <v>-0.40185768040993131</v>
      </c>
      <c r="K151" s="5">
        <v>-0.8506029625340461</v>
      </c>
      <c r="L151" s="6">
        <v>151</v>
      </c>
      <c r="M151" s="4">
        <v>163.69999999999999</v>
      </c>
    </row>
    <row r="152" spans="1:13" ht="28.8" x14ac:dyDescent="0.3">
      <c r="A152" s="4" t="s">
        <v>131</v>
      </c>
      <c r="B152" s="5">
        <v>0.68429986290833023</v>
      </c>
      <c r="C152" s="5">
        <v>1.0551025129852012</v>
      </c>
      <c r="D152" s="5">
        <v>1.0334119830263084</v>
      </c>
      <c r="E152" s="5">
        <v>-0.30087676826299031</v>
      </c>
      <c r="F152" s="5">
        <v>-1.0199481395597019E-2</v>
      </c>
      <c r="G152" s="5">
        <v>-0.8519329257711431</v>
      </c>
      <c r="H152" s="5">
        <v>-0.28916946961188045</v>
      </c>
      <c r="I152" s="5">
        <v>-5.4460028293325975E-2</v>
      </c>
      <c r="J152" s="5">
        <v>-0.8454388770090685</v>
      </c>
      <c r="K152" s="5">
        <v>0.4207368085758344</v>
      </c>
      <c r="L152" s="6">
        <v>112</v>
      </c>
      <c r="M152" s="4">
        <v>165</v>
      </c>
    </row>
    <row r="153" spans="1:13" x14ac:dyDescent="0.3">
      <c r="A153" s="4" t="s">
        <v>79</v>
      </c>
      <c r="B153" s="5">
        <v>0.86934856565508378</v>
      </c>
      <c r="C153" s="5">
        <v>-0.20087121990701864</v>
      </c>
      <c r="D153" s="5">
        <v>0.59403771968119079</v>
      </c>
      <c r="E153" s="5">
        <v>-0.64750506503336125</v>
      </c>
      <c r="F153" s="5">
        <v>-0.69535548354263854</v>
      </c>
      <c r="G153" s="5">
        <v>-0.27181535663589529</v>
      </c>
      <c r="H153" s="5">
        <v>-0.11284662228756309</v>
      </c>
      <c r="I153" s="5">
        <v>-0.20728153625929116</v>
      </c>
      <c r="J153" s="5">
        <v>-0.90458303655561989</v>
      </c>
      <c r="K153" s="5">
        <v>-1.5768720348851133</v>
      </c>
      <c r="L153" s="6">
        <v>178</v>
      </c>
      <c r="M153" s="4">
        <v>166.3</v>
      </c>
    </row>
    <row r="154" spans="1:13" ht="28.8" x14ac:dyDescent="0.3">
      <c r="A154" s="4" t="s">
        <v>191</v>
      </c>
      <c r="B154" s="5">
        <v>-0.735747790778713</v>
      </c>
      <c r="C154" s="5">
        <v>-3.8059810087656479E-2</v>
      </c>
      <c r="D154" s="5">
        <v>-1.1890043490100419</v>
      </c>
      <c r="E154" s="5">
        <v>-0.49761174751103859</v>
      </c>
      <c r="F154" s="5">
        <v>0.82483439622110988</v>
      </c>
      <c r="G154" s="5">
        <v>-0.26107243868894631</v>
      </c>
      <c r="H154" s="5">
        <v>-0.81813801158483157</v>
      </c>
      <c r="I154" s="5">
        <v>0.4804152495875515</v>
      </c>
      <c r="J154" s="5">
        <v>0.42616055324179164</v>
      </c>
      <c r="K154" s="5">
        <v>-1.8082239486107754</v>
      </c>
      <c r="L154" s="6">
        <v>185</v>
      </c>
      <c r="M154" s="4">
        <v>166.5</v>
      </c>
    </row>
    <row r="155" spans="1:13" x14ac:dyDescent="0.3">
      <c r="A155" s="4" t="s">
        <v>285</v>
      </c>
      <c r="B155" s="5">
        <v>-1.2546887180467827</v>
      </c>
      <c r="C155" s="5">
        <v>2.4273701100341105</v>
      </c>
      <c r="D155" s="5">
        <v>-1.7101226613495999</v>
      </c>
      <c r="E155" s="5">
        <v>0.12069818726854198</v>
      </c>
      <c r="F155" s="5">
        <v>0.93189002155658507</v>
      </c>
      <c r="G155" s="5">
        <v>-1.0238196129223276</v>
      </c>
      <c r="H155" s="5">
        <v>-0.46549231693619736</v>
      </c>
      <c r="I155" s="5">
        <v>2.6963271150940451</v>
      </c>
      <c r="J155" s="5">
        <v>1.1950346273469632</v>
      </c>
      <c r="K155" s="5">
        <v>2.9171967520453386</v>
      </c>
      <c r="L155" s="6">
        <v>54</v>
      </c>
      <c r="M155" s="4">
        <v>167</v>
      </c>
    </row>
    <row r="156" spans="1:13" x14ac:dyDescent="0.3">
      <c r="A156" s="4" t="s">
        <v>187</v>
      </c>
      <c r="B156" s="5">
        <v>-1.4276690271361392</v>
      </c>
      <c r="C156" s="5">
        <v>0.68296214768380192</v>
      </c>
      <c r="D156" s="5">
        <v>1.1713550657044263</v>
      </c>
      <c r="E156" s="5">
        <v>-0.66624172972365159</v>
      </c>
      <c r="F156" s="5">
        <v>-0.65253323340844838</v>
      </c>
      <c r="G156" s="5">
        <v>-1.0667912847101237</v>
      </c>
      <c r="H156" s="5">
        <v>0.23979907236107117</v>
      </c>
      <c r="I156" s="5">
        <v>-0.66574606015718618</v>
      </c>
      <c r="J156" s="5">
        <v>-0.5201459995030342</v>
      </c>
      <c r="K156" s="5">
        <v>-2.9050110488892837</v>
      </c>
      <c r="L156" s="6">
        <v>220</v>
      </c>
      <c r="M156" s="4">
        <v>168</v>
      </c>
    </row>
    <row r="157" spans="1:13" x14ac:dyDescent="0.3">
      <c r="A157" s="4" t="s">
        <v>247</v>
      </c>
      <c r="B157" s="5">
        <v>-1.0535488237568331</v>
      </c>
      <c r="C157" s="5">
        <v>2.1947823817207364</v>
      </c>
      <c r="D157" s="5">
        <v>2.2340277026321527</v>
      </c>
      <c r="E157" s="5">
        <v>-0.94729170007800645</v>
      </c>
      <c r="F157" s="5">
        <v>-0.88805560914649384</v>
      </c>
      <c r="G157" s="5">
        <v>-0.74450374630165284</v>
      </c>
      <c r="H157" s="5">
        <v>-0.99446085890914893</v>
      </c>
      <c r="I157" s="5">
        <v>-0.13087078227630858</v>
      </c>
      <c r="J157" s="5">
        <v>-0.8750109567823442</v>
      </c>
      <c r="K157" s="5">
        <v>-1.204932392897899</v>
      </c>
      <c r="L157" s="6">
        <v>164</v>
      </c>
      <c r="M157" s="4">
        <v>169.5</v>
      </c>
    </row>
    <row r="158" spans="1:13" ht="28.8" x14ac:dyDescent="0.3">
      <c r="A158" s="4" t="s">
        <v>276</v>
      </c>
      <c r="B158" s="5">
        <v>-0.52253950283136652</v>
      </c>
      <c r="C158" s="5">
        <v>-2.8058537770168117</v>
      </c>
      <c r="D158" s="5">
        <v>-0.1314407151444684</v>
      </c>
      <c r="E158" s="5">
        <v>-1.0690800205648934</v>
      </c>
      <c r="F158" s="5">
        <v>-0.90946673421358903</v>
      </c>
      <c r="G158" s="5">
        <v>0.54464640733223113</v>
      </c>
      <c r="H158" s="5">
        <v>0.5924447670097055</v>
      </c>
      <c r="I158" s="5">
        <v>-0.58933530617420371</v>
      </c>
      <c r="J158" s="5">
        <v>2.1413411800917892</v>
      </c>
      <c r="K158" s="5">
        <v>-2.7492837015116054</v>
      </c>
      <c r="L158" s="6">
        <v>218</v>
      </c>
      <c r="M158" s="4">
        <v>171</v>
      </c>
    </row>
    <row r="159" spans="1:13" x14ac:dyDescent="0.3">
      <c r="A159" s="4" t="s">
        <v>250</v>
      </c>
      <c r="B159" s="5">
        <v>-1.7736296453148523</v>
      </c>
      <c r="C159" s="5">
        <v>1.2644314684672382</v>
      </c>
      <c r="D159" s="5">
        <v>-1.6947956521631422</v>
      </c>
      <c r="E159" s="5">
        <v>3.3808778433790576</v>
      </c>
      <c r="F159" s="5">
        <v>2.0880907751797175</v>
      </c>
      <c r="G159" s="5">
        <v>-0.62633164888521353</v>
      </c>
      <c r="H159" s="5">
        <v>-1.1707837062334661</v>
      </c>
      <c r="I159" s="5">
        <v>1.3973442973833421</v>
      </c>
      <c r="J159" s="5">
        <v>0.42616055324179164</v>
      </c>
      <c r="K159" s="5">
        <v>3.2913642850544726</v>
      </c>
      <c r="L159" s="6">
        <v>47</v>
      </c>
      <c r="M159" s="4">
        <v>172</v>
      </c>
    </row>
    <row r="160" spans="1:13" ht="28.8" x14ac:dyDescent="0.3">
      <c r="A160" s="4" t="s">
        <v>307</v>
      </c>
      <c r="B160" s="5">
        <v>-0.62713224786214028</v>
      </c>
      <c r="C160" s="5">
        <v>-1.4335861799679035</v>
      </c>
      <c r="D160" s="5">
        <v>-0.38689086825209479</v>
      </c>
      <c r="E160" s="5">
        <v>-0.34771842998871616</v>
      </c>
      <c r="F160" s="5">
        <v>0.48225639514758917</v>
      </c>
      <c r="G160" s="5">
        <v>-0.20735784895420115</v>
      </c>
      <c r="H160" s="5">
        <v>6.3476225036754236E-2</v>
      </c>
      <c r="I160" s="5">
        <v>2.1950725689656447E-2</v>
      </c>
      <c r="J160" s="5">
        <v>1.215143641593017E-2</v>
      </c>
      <c r="K160" s="5">
        <v>-2.4228507927351259</v>
      </c>
      <c r="L160" s="6">
        <v>206</v>
      </c>
      <c r="M160" s="4">
        <v>172</v>
      </c>
    </row>
    <row r="161" spans="1:13" x14ac:dyDescent="0.3">
      <c r="A161" s="4" t="s">
        <v>265</v>
      </c>
      <c r="B161" s="5">
        <v>1.0906024493740281</v>
      </c>
      <c r="C161" s="5">
        <v>8.4577355750184192E-3</v>
      </c>
      <c r="D161" s="5">
        <v>1.3654971820662225</v>
      </c>
      <c r="E161" s="5">
        <v>-0.7224517237945226</v>
      </c>
      <c r="F161" s="5">
        <v>-1.2734558603542048</v>
      </c>
      <c r="G161" s="5">
        <v>0.11492968945426983</v>
      </c>
      <c r="H161" s="5">
        <v>-0.46549231693619736</v>
      </c>
      <c r="I161" s="5">
        <v>-0.97138907608911629</v>
      </c>
      <c r="J161" s="5">
        <v>1.215143641593017E-2</v>
      </c>
      <c r="K161" s="5">
        <v>-0.84115048428857186</v>
      </c>
      <c r="L161" s="6">
        <v>150</v>
      </c>
      <c r="M161" s="4">
        <v>174</v>
      </c>
    </row>
    <row r="162" spans="1:13" ht="28.8" x14ac:dyDescent="0.3">
      <c r="A162" s="4" t="s">
        <v>243</v>
      </c>
      <c r="B162" s="5">
        <v>-3.5985755632969361E-3</v>
      </c>
      <c r="C162" s="5">
        <v>-0.29390631123236843</v>
      </c>
      <c r="D162" s="5">
        <v>0.22108049614405614</v>
      </c>
      <c r="E162" s="5">
        <v>0.19564484602970333</v>
      </c>
      <c r="F162" s="5">
        <v>-0.33136635740202269</v>
      </c>
      <c r="G162" s="5">
        <v>-0.42221620789318182</v>
      </c>
      <c r="H162" s="5">
        <v>-0.99446085890914893</v>
      </c>
      <c r="I162" s="5">
        <v>-0.58933530617420371</v>
      </c>
      <c r="J162" s="5">
        <v>-1.4664525522478604</v>
      </c>
      <c r="K162" s="5">
        <v>-3.6846108272483233</v>
      </c>
      <c r="L162" s="6">
        <v>227</v>
      </c>
      <c r="M162" s="4">
        <v>174</v>
      </c>
    </row>
    <row r="163" spans="1:13" ht="28.8" x14ac:dyDescent="0.3">
      <c r="A163" s="4" t="s">
        <v>268</v>
      </c>
      <c r="B163" s="5">
        <v>-1.5644441552533048</v>
      </c>
      <c r="C163" s="5">
        <v>-0.38694140255771825</v>
      </c>
      <c r="D163" s="5">
        <v>0.22108049614405614</v>
      </c>
      <c r="E163" s="5">
        <v>1.7646531471945129E-2</v>
      </c>
      <c r="F163" s="5">
        <v>0.18250064420825848</v>
      </c>
      <c r="G163" s="5">
        <v>-0.7337608283547038</v>
      </c>
      <c r="H163" s="5">
        <v>-0.64181516426051466</v>
      </c>
      <c r="I163" s="5">
        <v>-0.74215681414016887</v>
      </c>
      <c r="J163" s="5">
        <v>-1.1411596747418267</v>
      </c>
      <c r="K163" s="5">
        <v>-4.7890503674839779</v>
      </c>
      <c r="L163" s="6">
        <v>247</v>
      </c>
      <c r="M163" s="4">
        <v>174.5</v>
      </c>
    </row>
    <row r="164" spans="1:13" x14ac:dyDescent="0.3">
      <c r="A164" s="4" t="s">
        <v>106</v>
      </c>
      <c r="B164" s="5">
        <v>0.88946255508407868</v>
      </c>
      <c r="C164" s="5">
        <v>-0.73582299502778004</v>
      </c>
      <c r="D164" s="5">
        <v>0.54805669212181807</v>
      </c>
      <c r="E164" s="5">
        <v>-0.48824341516589342</v>
      </c>
      <c r="F164" s="5">
        <v>-1.3162781104883947</v>
      </c>
      <c r="G164" s="5">
        <v>0.27607345865850536</v>
      </c>
      <c r="H164" s="5">
        <v>0.23979907236107117</v>
      </c>
      <c r="I164" s="5">
        <v>-0.81856756812315146</v>
      </c>
      <c r="J164" s="5">
        <v>-0.431429760183207</v>
      </c>
      <c r="K164" s="5">
        <v>-1.8369500707629531</v>
      </c>
      <c r="L164" s="6">
        <v>187</v>
      </c>
      <c r="M164" s="4">
        <v>176</v>
      </c>
    </row>
    <row r="165" spans="1:13" x14ac:dyDescent="0.3">
      <c r="A165" s="4" t="s">
        <v>56</v>
      </c>
      <c r="B165" s="5">
        <v>-0.18060168253845246</v>
      </c>
      <c r="C165" s="5">
        <v>-1.1312221331605166</v>
      </c>
      <c r="D165" s="5">
        <v>1.1764640687665788</v>
      </c>
      <c r="E165" s="5">
        <v>-1.2564466674677968</v>
      </c>
      <c r="F165" s="5">
        <v>-0.50265535793878302</v>
      </c>
      <c r="G165" s="5">
        <v>-0.6478174847791115</v>
      </c>
      <c r="H165" s="5">
        <v>0.41612191968538853</v>
      </c>
      <c r="I165" s="5">
        <v>1.5501658053493073</v>
      </c>
      <c r="J165" s="5">
        <v>-0.40185768040993131</v>
      </c>
      <c r="K165" s="5">
        <v>-0.97784921249331658</v>
      </c>
      <c r="L165" s="6">
        <v>158</v>
      </c>
      <c r="M165" s="4">
        <v>176.7</v>
      </c>
    </row>
    <row r="166" spans="1:13" ht="28.8" x14ac:dyDescent="0.3">
      <c r="A166" s="4" t="s">
        <v>173</v>
      </c>
      <c r="B166" s="5">
        <v>-0.4300151514579898</v>
      </c>
      <c r="C166" s="5">
        <v>8.4577355750184192E-3</v>
      </c>
      <c r="D166" s="5">
        <v>0.37435058800863186</v>
      </c>
      <c r="E166" s="5">
        <v>-0.28214010357269997</v>
      </c>
      <c r="F166" s="5">
        <v>0.61072314555015939</v>
      </c>
      <c r="G166" s="5">
        <v>-0.75524666424860176</v>
      </c>
      <c r="H166" s="5">
        <v>0.23979907236107117</v>
      </c>
      <c r="I166" s="5">
        <v>-0.2836922902422736</v>
      </c>
      <c r="J166" s="5">
        <v>-0.8454388770090685</v>
      </c>
      <c r="K166" s="5">
        <v>-1.3632025450357528</v>
      </c>
      <c r="L166" s="6">
        <v>167</v>
      </c>
      <c r="M166" s="4">
        <v>179</v>
      </c>
    </row>
    <row r="167" spans="1:13" x14ac:dyDescent="0.3">
      <c r="A167" s="4" t="s">
        <v>36</v>
      </c>
      <c r="B167" s="5">
        <v>1.0222148853154454</v>
      </c>
      <c r="C167" s="5">
        <v>-0.75908176785911741</v>
      </c>
      <c r="D167" s="5">
        <v>0.85970587891312233</v>
      </c>
      <c r="E167" s="5">
        <v>-0.2727717712275548</v>
      </c>
      <c r="F167" s="5">
        <v>-0.56688873314006816</v>
      </c>
      <c r="G167" s="5">
        <v>-0.86267584371809214</v>
      </c>
      <c r="H167" s="5">
        <v>-0.11284662228756309</v>
      </c>
      <c r="I167" s="5">
        <v>-0.58933530617420371</v>
      </c>
      <c r="J167" s="5">
        <v>-1.0228713556487232</v>
      </c>
      <c r="K167" s="5">
        <v>-2.3045506358267547</v>
      </c>
      <c r="L167" s="6">
        <v>201</v>
      </c>
      <c r="M167" s="4">
        <v>180.3</v>
      </c>
    </row>
    <row r="168" spans="1:13" x14ac:dyDescent="0.3">
      <c r="A168" s="4" t="s">
        <v>185</v>
      </c>
      <c r="B168" s="5">
        <v>-1.8822451882314251</v>
      </c>
      <c r="C168" s="5">
        <v>0.28756300955106523</v>
      </c>
      <c r="D168" s="5">
        <v>-1.6283786123551593</v>
      </c>
      <c r="E168" s="5">
        <v>2.584569594041719</v>
      </c>
      <c r="F168" s="5">
        <v>1.1888235223617254</v>
      </c>
      <c r="G168" s="5">
        <v>-0.42221620789318182</v>
      </c>
      <c r="H168" s="5">
        <v>-0.64181516426051466</v>
      </c>
      <c r="I168" s="5">
        <v>0.63323675755351672</v>
      </c>
      <c r="J168" s="5">
        <v>0.30787223414868831</v>
      </c>
      <c r="K168" s="5">
        <v>0.42740994491643386</v>
      </c>
      <c r="L168" s="6">
        <v>111</v>
      </c>
      <c r="M168" s="4">
        <v>181</v>
      </c>
    </row>
    <row r="169" spans="1:13" ht="28.8" x14ac:dyDescent="0.3">
      <c r="A169" s="4" t="s">
        <v>172</v>
      </c>
      <c r="B169" s="5">
        <v>-1.1822783561024008</v>
      </c>
      <c r="C169" s="5">
        <v>-0.64278790370243022</v>
      </c>
      <c r="D169" s="5">
        <v>-0.40732688050070492</v>
      </c>
      <c r="E169" s="5">
        <v>-0.21656177715668382</v>
      </c>
      <c r="F169" s="5">
        <v>1.574223773569436</v>
      </c>
      <c r="G169" s="5">
        <v>-0.71227499246080561</v>
      </c>
      <c r="H169" s="5">
        <v>-0.99446085890914893</v>
      </c>
      <c r="I169" s="5">
        <v>-0.13087078227630858</v>
      </c>
      <c r="J169" s="5">
        <v>-4.6992723130621243E-2</v>
      </c>
      <c r="K169" s="5">
        <v>-2.7593305006696682</v>
      </c>
      <c r="L169" s="6">
        <v>219</v>
      </c>
      <c r="M169" s="4">
        <v>182.7</v>
      </c>
    </row>
    <row r="170" spans="1:13" x14ac:dyDescent="0.3">
      <c r="A170" s="4" t="s">
        <v>228</v>
      </c>
      <c r="B170" s="5">
        <v>0.55959312844856157</v>
      </c>
      <c r="C170" s="5">
        <v>1.7761244707566621</v>
      </c>
      <c r="D170" s="5">
        <v>1.207118087139494</v>
      </c>
      <c r="E170" s="5">
        <v>-0.7786617178653934</v>
      </c>
      <c r="F170" s="5">
        <v>-0.65253323340844838</v>
      </c>
      <c r="G170" s="5">
        <v>-0.50815955146877412</v>
      </c>
      <c r="H170" s="5">
        <v>-1.1707837062334661</v>
      </c>
      <c r="I170" s="5">
        <v>-0.66574606015718618</v>
      </c>
      <c r="J170" s="5">
        <v>-0.16528104222372461</v>
      </c>
      <c r="K170" s="5">
        <v>-0.39832962501227454</v>
      </c>
      <c r="L170" s="6">
        <v>139</v>
      </c>
      <c r="M170" s="4">
        <v>183</v>
      </c>
    </row>
    <row r="171" spans="1:13" ht="28.8" x14ac:dyDescent="0.3">
      <c r="A171" s="4" t="s">
        <v>270</v>
      </c>
      <c r="B171" s="5">
        <v>-2.3770493281847007</v>
      </c>
      <c r="C171" s="5">
        <v>-1.9452791822573274</v>
      </c>
      <c r="D171" s="5">
        <v>-0.30003781619550174</v>
      </c>
      <c r="E171" s="5">
        <v>-4.793179494407105E-2</v>
      </c>
      <c r="F171" s="5">
        <v>-0.69535548354263854</v>
      </c>
      <c r="G171" s="5">
        <v>1.0280777149449376</v>
      </c>
      <c r="H171" s="5">
        <v>6.3476225036754236E-2</v>
      </c>
      <c r="I171" s="5">
        <v>-0.66574606015718618</v>
      </c>
      <c r="J171" s="5">
        <v>1.0767463082538593</v>
      </c>
      <c r="K171" s="5">
        <v>-3.8630994170458739</v>
      </c>
      <c r="L171" s="6">
        <v>234</v>
      </c>
      <c r="M171" s="4">
        <v>183</v>
      </c>
    </row>
    <row r="172" spans="1:13" ht="28.8" x14ac:dyDescent="0.3">
      <c r="A172" s="4" t="s">
        <v>12</v>
      </c>
      <c r="B172" s="5">
        <v>-0.44610634300118579</v>
      </c>
      <c r="C172" s="5">
        <v>0.79925601184048911</v>
      </c>
      <c r="D172" s="5">
        <v>1.8712884852193228</v>
      </c>
      <c r="E172" s="5">
        <v>-0.5257167445464741</v>
      </c>
      <c r="F172" s="5">
        <v>0.16108951914116351</v>
      </c>
      <c r="G172" s="5">
        <v>-1.0560483667631748</v>
      </c>
      <c r="H172" s="5">
        <v>-1.5234294008821005</v>
      </c>
      <c r="I172" s="5">
        <v>-0.51292455219122124</v>
      </c>
      <c r="J172" s="5">
        <v>-1.4960246320211361</v>
      </c>
      <c r="K172" s="5">
        <v>-2.7286160232043173</v>
      </c>
      <c r="L172" s="6">
        <v>217</v>
      </c>
      <c r="M172" s="4">
        <v>183.5</v>
      </c>
    </row>
    <row r="173" spans="1:13" ht="28.8" x14ac:dyDescent="0.3">
      <c r="A173" s="4" t="s">
        <v>97</v>
      </c>
      <c r="B173" s="5">
        <v>3.0175226366717443</v>
      </c>
      <c r="C173" s="5">
        <v>0.82251478467182659</v>
      </c>
      <c r="D173" s="5">
        <v>0.11379143183885294</v>
      </c>
      <c r="E173" s="5">
        <v>-1.574969967202732</v>
      </c>
      <c r="F173" s="5">
        <v>-1.0807557347503494</v>
      </c>
      <c r="G173" s="5">
        <v>-0.51890246941572316</v>
      </c>
      <c r="H173" s="5">
        <v>-0.11284662228756309</v>
      </c>
      <c r="I173" s="5">
        <v>-0.97138907608911629</v>
      </c>
      <c r="J173" s="5">
        <v>-0.57929015904958614</v>
      </c>
      <c r="K173" s="5">
        <v>-0.88432517561264601</v>
      </c>
      <c r="L173" s="6">
        <v>153</v>
      </c>
      <c r="M173" s="4">
        <v>184</v>
      </c>
    </row>
    <row r="174" spans="1:13" ht="28.8" x14ac:dyDescent="0.3">
      <c r="A174" s="4" t="s">
        <v>245</v>
      </c>
      <c r="B174" s="5">
        <v>5.6743392723687905E-2</v>
      </c>
      <c r="C174" s="5">
        <v>-0.50323526671440544</v>
      </c>
      <c r="D174" s="5">
        <v>-1.7152316644117525</v>
      </c>
      <c r="E174" s="5">
        <v>0.51416814576463854</v>
      </c>
      <c r="F174" s="5">
        <v>-0.26713298220073739</v>
      </c>
      <c r="G174" s="5">
        <v>-0.97010502318758252</v>
      </c>
      <c r="H174" s="5">
        <v>-0.46549231693619736</v>
      </c>
      <c r="I174" s="5">
        <v>-0.20728153625929116</v>
      </c>
      <c r="J174" s="5">
        <v>-1.4073083927013088</v>
      </c>
      <c r="K174" s="5">
        <v>-4.9648756439229489</v>
      </c>
      <c r="L174" s="6">
        <v>249</v>
      </c>
      <c r="M174" s="4">
        <v>186</v>
      </c>
    </row>
    <row r="175" spans="1:13" x14ac:dyDescent="0.3">
      <c r="A175" s="4" t="s">
        <v>231</v>
      </c>
      <c r="B175" s="5">
        <v>0.53947913901956668</v>
      </c>
      <c r="C175" s="5">
        <v>0.56666828352711462</v>
      </c>
      <c r="D175" s="5">
        <v>-1.6641416337902271</v>
      </c>
      <c r="E175" s="5">
        <v>0.60785146921609023</v>
      </c>
      <c r="F175" s="5">
        <v>1.1245901471604405</v>
      </c>
      <c r="G175" s="5">
        <v>-0.68004623861995861</v>
      </c>
      <c r="H175" s="5">
        <v>-0.81813801158483157</v>
      </c>
      <c r="I175" s="5">
        <v>2.3142733451791324</v>
      </c>
      <c r="J175" s="5">
        <v>7.1295595962482111E-2</v>
      </c>
      <c r="K175" s="5">
        <v>2.0618320960698089</v>
      </c>
      <c r="L175" s="6">
        <v>69</v>
      </c>
      <c r="M175" s="4">
        <v>190</v>
      </c>
    </row>
    <row r="176" spans="1:13" ht="28.8" x14ac:dyDescent="0.3">
      <c r="A176" s="4" t="s">
        <v>92</v>
      </c>
      <c r="B176" s="5">
        <v>1.1871495986332039</v>
      </c>
      <c r="C176" s="5">
        <v>-0.38694140255771825</v>
      </c>
      <c r="D176" s="5">
        <v>1.2122270902016465</v>
      </c>
      <c r="E176" s="5">
        <v>-0.98476502945858713</v>
      </c>
      <c r="F176" s="5">
        <v>-1.0379334846161592</v>
      </c>
      <c r="G176" s="5">
        <v>-0.28255827458284433</v>
      </c>
      <c r="H176" s="5">
        <v>0.41612191968538853</v>
      </c>
      <c r="I176" s="5">
        <v>-0.74215681414016887</v>
      </c>
      <c r="J176" s="5">
        <v>-0.72715055791596517</v>
      </c>
      <c r="K176" s="5">
        <v>-1.3460069547512039</v>
      </c>
      <c r="L176" s="6">
        <v>166</v>
      </c>
      <c r="M176" s="4">
        <v>194</v>
      </c>
    </row>
    <row r="177" spans="1:13" x14ac:dyDescent="0.3">
      <c r="A177" s="4" t="s">
        <v>253</v>
      </c>
      <c r="B177" s="5">
        <v>-1.7897208368580482</v>
      </c>
      <c r="C177" s="5">
        <v>0.77599723900915174</v>
      </c>
      <c r="D177" s="5">
        <v>0.28749753595203908</v>
      </c>
      <c r="E177" s="5">
        <v>9.259319023310647E-2</v>
      </c>
      <c r="F177" s="5">
        <v>0.84624552128820485</v>
      </c>
      <c r="G177" s="5">
        <v>-0.51890246941572316</v>
      </c>
      <c r="H177" s="5">
        <v>-0.81813801158483157</v>
      </c>
      <c r="I177" s="5">
        <v>0.25118298763860408</v>
      </c>
      <c r="J177" s="5">
        <v>-1.0524434354219989</v>
      </c>
      <c r="K177" s="5">
        <v>-1.9256882791594956</v>
      </c>
      <c r="L177" s="6">
        <v>190</v>
      </c>
      <c r="M177" s="4">
        <v>194</v>
      </c>
    </row>
    <row r="178" spans="1:13" x14ac:dyDescent="0.3">
      <c r="A178" s="4" t="s">
        <v>308</v>
      </c>
      <c r="B178" s="5">
        <v>-1.6207633256544907</v>
      </c>
      <c r="C178" s="5">
        <v>0.38059810087641505</v>
      </c>
      <c r="D178" s="5">
        <v>7.2919407341632672E-2</v>
      </c>
      <c r="E178" s="5">
        <v>0.19564484602970333</v>
      </c>
      <c r="F178" s="5">
        <v>-0.50265535793878302</v>
      </c>
      <c r="G178" s="5">
        <v>0.5016747355444352</v>
      </c>
      <c r="H178" s="5">
        <v>1.6503818509556087</v>
      </c>
      <c r="I178" s="5">
        <v>9.8361479672639043E-2</v>
      </c>
      <c r="J178" s="5">
        <v>0.39658847346851595</v>
      </c>
      <c r="K178" s="5">
        <v>1.1727502102956762</v>
      </c>
      <c r="L178" s="6">
        <v>93</v>
      </c>
      <c r="M178" s="4">
        <v>196</v>
      </c>
    </row>
    <row r="179" spans="1:13" x14ac:dyDescent="0.3">
      <c r="A179" s="4" t="s">
        <v>294</v>
      </c>
      <c r="B179" s="5">
        <v>-0.63115504574793924</v>
      </c>
      <c r="C179" s="5">
        <v>-0.20087121990701864</v>
      </c>
      <c r="D179" s="5">
        <v>-0.38178186518994223</v>
      </c>
      <c r="E179" s="5">
        <v>-0.70371505910423227</v>
      </c>
      <c r="F179" s="5">
        <v>0.43943414501339889</v>
      </c>
      <c r="G179" s="5">
        <v>-0.15364325921945599</v>
      </c>
      <c r="H179" s="5">
        <v>0.41612191968538853</v>
      </c>
      <c r="I179" s="5">
        <v>0.25118298763860408</v>
      </c>
      <c r="J179" s="5">
        <v>-0.431429760183207</v>
      </c>
      <c r="K179" s="5">
        <v>-1.395857157014404</v>
      </c>
      <c r="L179" s="6">
        <v>169</v>
      </c>
      <c r="M179" s="4">
        <v>197</v>
      </c>
    </row>
    <row r="180" spans="1:13" x14ac:dyDescent="0.3">
      <c r="A180" s="4" t="s">
        <v>303</v>
      </c>
      <c r="B180" s="5">
        <v>-0.7156338013497181</v>
      </c>
      <c r="C180" s="5">
        <v>-2.1546081377393631</v>
      </c>
      <c r="D180" s="5">
        <v>-0.38178186518994223</v>
      </c>
      <c r="E180" s="5">
        <v>-0.62876840034307091</v>
      </c>
      <c r="F180" s="5">
        <v>-1.2734558603542048</v>
      </c>
      <c r="G180" s="5">
        <v>1.4040798430881538</v>
      </c>
      <c r="H180" s="5">
        <v>0.76876761433402274</v>
      </c>
      <c r="I180" s="5">
        <v>-1.047799830072099</v>
      </c>
      <c r="J180" s="5">
        <v>1.4907554250797213</v>
      </c>
      <c r="K180" s="5">
        <v>-2.5384450125464997</v>
      </c>
      <c r="L180" s="6">
        <v>212</v>
      </c>
      <c r="M180" s="4">
        <v>199</v>
      </c>
    </row>
    <row r="181" spans="1:13" x14ac:dyDescent="0.3">
      <c r="A181" s="4" t="s">
        <v>279</v>
      </c>
      <c r="B181" s="5">
        <v>-1.8058120284012442</v>
      </c>
      <c r="C181" s="5">
        <v>1.5667955152746249</v>
      </c>
      <c r="D181" s="5">
        <v>-1.5108715419256513</v>
      </c>
      <c r="E181" s="5">
        <v>0.75774478673841295</v>
      </c>
      <c r="F181" s="5">
        <v>1.8739795245087671</v>
      </c>
      <c r="G181" s="5">
        <v>0.20087303302986217</v>
      </c>
      <c r="H181" s="5">
        <v>-0.46549231693619736</v>
      </c>
      <c r="I181" s="5">
        <v>3.3840239009408877</v>
      </c>
      <c r="J181" s="5">
        <v>1.7569041430392032</v>
      </c>
      <c r="K181" s="5">
        <v>5.7581450162686654</v>
      </c>
      <c r="L181" s="6">
        <v>24</v>
      </c>
      <c r="M181" s="4" t="s">
        <v>426</v>
      </c>
    </row>
    <row r="182" spans="1:13" x14ac:dyDescent="0.3">
      <c r="A182" s="4" t="s">
        <v>255</v>
      </c>
      <c r="B182" s="5">
        <v>-2.7793291167645995</v>
      </c>
      <c r="C182" s="5">
        <v>1.0085849673225262</v>
      </c>
      <c r="D182" s="5">
        <v>-1.6947956521631422</v>
      </c>
      <c r="E182" s="5">
        <v>2.4908862705902677</v>
      </c>
      <c r="F182" s="5">
        <v>1.1460012722275355</v>
      </c>
      <c r="G182" s="5">
        <v>-0.89490459755893925</v>
      </c>
      <c r="H182" s="5">
        <v>6.3476225036754236E-2</v>
      </c>
      <c r="I182" s="5">
        <v>1.1681120354343946</v>
      </c>
      <c r="J182" s="5">
        <v>3.5903730889823033</v>
      </c>
      <c r="K182" s="5">
        <v>4.0984044931071004</v>
      </c>
      <c r="L182" s="6">
        <v>41</v>
      </c>
      <c r="M182" s="4" t="s">
        <v>426</v>
      </c>
    </row>
    <row r="183" spans="1:13" ht="28.8" x14ac:dyDescent="0.3">
      <c r="A183" s="4" t="s">
        <v>126</v>
      </c>
      <c r="B183" s="5">
        <v>2.5267412946042676</v>
      </c>
      <c r="C183" s="5">
        <v>-0.20087121990701864</v>
      </c>
      <c r="D183" s="5">
        <v>0.66045475948917343</v>
      </c>
      <c r="E183" s="5">
        <v>-0.61003173565278057</v>
      </c>
      <c r="F183" s="5">
        <v>-0.26713298220073739</v>
      </c>
      <c r="G183" s="5">
        <v>-0.11067158743165982</v>
      </c>
      <c r="H183" s="5">
        <v>0.23979907236107117</v>
      </c>
      <c r="I183" s="5">
        <v>-0.13087078227630858</v>
      </c>
      <c r="J183" s="5">
        <v>0.81059759029437739</v>
      </c>
      <c r="K183" s="5">
        <v>2.9180144092803846</v>
      </c>
      <c r="L183" s="6">
        <v>53</v>
      </c>
      <c r="M183" s="4" t="s">
        <v>426</v>
      </c>
    </row>
    <row r="184" spans="1:13" x14ac:dyDescent="0.3">
      <c r="A184" s="4" t="s">
        <v>102</v>
      </c>
      <c r="B184" s="5">
        <v>2.3980117622586996</v>
      </c>
      <c r="C184" s="5">
        <v>1.0318437401538636</v>
      </c>
      <c r="D184" s="5">
        <v>7.2919407341632672E-2</v>
      </c>
      <c r="E184" s="5">
        <v>-0.98476502945858713</v>
      </c>
      <c r="F184" s="5">
        <v>0.2895562695437337</v>
      </c>
      <c r="G184" s="5">
        <v>-0.51890246941572316</v>
      </c>
      <c r="H184" s="5">
        <v>1.4740590036312913</v>
      </c>
      <c r="I184" s="5">
        <v>-0.13087078227630858</v>
      </c>
      <c r="J184" s="5">
        <v>-1.5255967117944118</v>
      </c>
      <c r="K184" s="5">
        <v>2.1062551899841901</v>
      </c>
      <c r="L184" s="6">
        <v>66</v>
      </c>
      <c r="M184" s="4" t="s">
        <v>426</v>
      </c>
    </row>
    <row r="185" spans="1:13" ht="28.8" x14ac:dyDescent="0.3">
      <c r="A185" s="4" t="s">
        <v>195</v>
      </c>
      <c r="B185" s="5">
        <v>-1.3713498567349534</v>
      </c>
      <c r="C185" s="5">
        <v>-3.8059810087656479E-2</v>
      </c>
      <c r="D185" s="5">
        <v>-1.720340667473905</v>
      </c>
      <c r="E185" s="5">
        <v>1.8351030064301062</v>
      </c>
      <c r="F185" s="5">
        <v>1.531401523435246</v>
      </c>
      <c r="G185" s="5">
        <v>-0.90564751550588829</v>
      </c>
      <c r="H185" s="5">
        <v>-1.5234294008821005</v>
      </c>
      <c r="I185" s="5">
        <v>2.6199163611110623</v>
      </c>
      <c r="J185" s="5">
        <v>1.1950346273469632</v>
      </c>
      <c r="K185" s="5">
        <v>1.6226282676388737</v>
      </c>
      <c r="L185" s="6">
        <v>75</v>
      </c>
      <c r="M185" s="4" t="s">
        <v>426</v>
      </c>
    </row>
    <row r="186" spans="1:13" x14ac:dyDescent="0.3">
      <c r="A186" s="4" t="s">
        <v>212</v>
      </c>
      <c r="B186" s="5">
        <v>-1.467897005994129</v>
      </c>
      <c r="C186" s="5">
        <v>1.1481376043105509</v>
      </c>
      <c r="D186" s="5">
        <v>-1.720340667473905</v>
      </c>
      <c r="E186" s="5">
        <v>1.2167930716505255</v>
      </c>
      <c r="F186" s="5">
        <v>2.4092576511861434</v>
      </c>
      <c r="G186" s="5">
        <v>-1.184963382126563</v>
      </c>
      <c r="H186" s="5">
        <v>-0.81813801158483157</v>
      </c>
      <c r="I186" s="5">
        <v>0.93887977348544671</v>
      </c>
      <c r="J186" s="5">
        <v>1.0767463082538593</v>
      </c>
      <c r="K186" s="5">
        <v>1.5984753417070974</v>
      </c>
      <c r="L186" s="6">
        <v>76</v>
      </c>
      <c r="M186" s="4" t="s">
        <v>426</v>
      </c>
    </row>
    <row r="187" spans="1:13" x14ac:dyDescent="0.3">
      <c r="A187" s="4" t="s">
        <v>273</v>
      </c>
      <c r="B187" s="5">
        <v>-1.6690369002840786</v>
      </c>
      <c r="C187" s="5">
        <v>1.1016200586478759</v>
      </c>
      <c r="D187" s="5">
        <v>-1.5875065878579391</v>
      </c>
      <c r="E187" s="5">
        <v>0.76711311908355806</v>
      </c>
      <c r="F187" s="5">
        <v>1.5528126485023415</v>
      </c>
      <c r="G187" s="5">
        <v>-0.68004623861995861</v>
      </c>
      <c r="H187" s="5">
        <v>2.5319960875771943</v>
      </c>
      <c r="I187" s="5">
        <v>0.40400449560456925</v>
      </c>
      <c r="J187" s="5">
        <v>-0.8454388770090685</v>
      </c>
      <c r="K187" s="5">
        <v>1.5755178056444943</v>
      </c>
      <c r="L187" s="6">
        <v>79</v>
      </c>
      <c r="M187" s="4" t="s">
        <v>426</v>
      </c>
    </row>
    <row r="188" spans="1:13" ht="28.8" x14ac:dyDescent="0.3">
      <c r="A188" s="4" t="s">
        <v>203</v>
      </c>
      <c r="B188" s="5">
        <v>-1.2426203243893856</v>
      </c>
      <c r="C188" s="5">
        <v>-1.1312221331605166</v>
      </c>
      <c r="D188" s="5">
        <v>0.29771554207634415</v>
      </c>
      <c r="E188" s="5">
        <v>0.75774478673841295</v>
      </c>
      <c r="F188" s="5">
        <v>0.80342327115401491</v>
      </c>
      <c r="G188" s="5">
        <v>-0.7337608283547038</v>
      </c>
      <c r="H188" s="5">
        <v>6.3476225036754236E-2</v>
      </c>
      <c r="I188" s="5">
        <v>1.5501658053493073</v>
      </c>
      <c r="J188" s="5">
        <v>1.1358904678004107</v>
      </c>
      <c r="K188" s="5">
        <v>1.5008128122506379</v>
      </c>
      <c r="L188" s="6">
        <v>82</v>
      </c>
      <c r="M188" s="4" t="s">
        <v>426</v>
      </c>
    </row>
    <row r="189" spans="1:13" ht="28.8" x14ac:dyDescent="0.3">
      <c r="A189" s="4" t="s">
        <v>202</v>
      </c>
      <c r="B189" s="5">
        <v>-1.6690369002840786</v>
      </c>
      <c r="C189" s="5">
        <v>-1.2707747701485415</v>
      </c>
      <c r="D189" s="5">
        <v>0.46631264312737747</v>
      </c>
      <c r="E189" s="5">
        <v>0.57974647218065467</v>
      </c>
      <c r="F189" s="5">
        <v>-0.78099998381101854</v>
      </c>
      <c r="G189" s="5">
        <v>0.7057901765364667</v>
      </c>
      <c r="H189" s="5">
        <v>2.1793503929285598</v>
      </c>
      <c r="I189" s="5">
        <v>-0.58933530617420371</v>
      </c>
      <c r="J189" s="5">
        <v>1.8456203823590309</v>
      </c>
      <c r="K189" s="5">
        <v>1.4666731067142471</v>
      </c>
      <c r="L189" s="6">
        <v>84</v>
      </c>
      <c r="M189" s="4" t="s">
        <v>426</v>
      </c>
    </row>
    <row r="190" spans="1:13" x14ac:dyDescent="0.3">
      <c r="A190" s="4" t="s">
        <v>119</v>
      </c>
      <c r="B190" s="5">
        <v>1.7905692815030523</v>
      </c>
      <c r="C190" s="5">
        <v>-0.47997649388306801</v>
      </c>
      <c r="D190" s="5">
        <v>1.8559614760328653</v>
      </c>
      <c r="E190" s="5">
        <v>-1.0690800205648934</v>
      </c>
      <c r="F190" s="5">
        <v>0.26814514447663873</v>
      </c>
      <c r="G190" s="5">
        <v>-1.1097629564979199</v>
      </c>
      <c r="H190" s="5">
        <v>0.23979907236107117</v>
      </c>
      <c r="I190" s="5">
        <v>-0.51292455219122124</v>
      </c>
      <c r="J190" s="5">
        <v>0.337444313921964</v>
      </c>
      <c r="K190" s="5">
        <v>1.3201752651584888</v>
      </c>
      <c r="L190" s="6">
        <v>86</v>
      </c>
      <c r="M190" s="4" t="s">
        <v>426</v>
      </c>
    </row>
    <row r="191" spans="1:13" ht="28.8" x14ac:dyDescent="0.3">
      <c r="A191" s="4" t="s">
        <v>292</v>
      </c>
      <c r="B191" s="5">
        <v>-0.77597576963670289</v>
      </c>
      <c r="C191" s="5">
        <v>1.3342077869612505</v>
      </c>
      <c r="D191" s="5">
        <v>-0.39199987131424729</v>
      </c>
      <c r="E191" s="5">
        <v>-1.090133218345207E-3</v>
      </c>
      <c r="F191" s="5">
        <v>-0.43842198273749794</v>
      </c>
      <c r="G191" s="5">
        <v>1.0603064687857848</v>
      </c>
      <c r="H191" s="5">
        <v>6.3476225036754236E-2</v>
      </c>
      <c r="I191" s="5">
        <v>-0.66574606015718618</v>
      </c>
      <c r="J191" s="5">
        <v>1.1063183880271357</v>
      </c>
      <c r="K191" s="5">
        <v>1.2910750517469456</v>
      </c>
      <c r="L191" s="6">
        <v>89</v>
      </c>
      <c r="M191" s="4" t="s">
        <v>426</v>
      </c>
    </row>
    <row r="192" spans="1:13" ht="28.8" x14ac:dyDescent="0.3">
      <c r="A192" s="4" t="s">
        <v>271</v>
      </c>
      <c r="B192" s="5">
        <v>-0.37369598105680396</v>
      </c>
      <c r="C192" s="5">
        <v>-1.6894326811126155</v>
      </c>
      <c r="D192" s="5">
        <v>-1.449563505179821</v>
      </c>
      <c r="E192" s="5">
        <v>-6.6668459634361382E-2</v>
      </c>
      <c r="F192" s="5">
        <v>0.97471227169077501</v>
      </c>
      <c r="G192" s="5">
        <v>0.56613224322612909</v>
      </c>
      <c r="H192" s="5">
        <v>2.1793503929285598</v>
      </c>
      <c r="I192" s="5">
        <v>-0.13087078227630858</v>
      </c>
      <c r="J192" s="5">
        <v>1.1950346273469632</v>
      </c>
      <c r="K192" s="5">
        <v>1.2049981259325167</v>
      </c>
      <c r="L192" s="6">
        <v>91</v>
      </c>
      <c r="M192" s="4" t="s">
        <v>426</v>
      </c>
    </row>
    <row r="193" spans="1:13" x14ac:dyDescent="0.3">
      <c r="A193" s="4" t="s">
        <v>242</v>
      </c>
      <c r="B193" s="5">
        <v>-1.483988197537325</v>
      </c>
      <c r="C193" s="5">
        <v>0.33408055521374014</v>
      </c>
      <c r="D193" s="5">
        <v>0.27217052676558151</v>
      </c>
      <c r="E193" s="5">
        <v>-2.9195130253780711E-2</v>
      </c>
      <c r="F193" s="5">
        <v>-1.0379334846161592</v>
      </c>
      <c r="G193" s="5">
        <v>0.67356142269561947</v>
      </c>
      <c r="H193" s="5">
        <v>2.8846417822258292</v>
      </c>
      <c r="I193" s="5">
        <v>-0.97138907608911629</v>
      </c>
      <c r="J193" s="5">
        <v>0.42616055324179164</v>
      </c>
      <c r="K193" s="5">
        <v>1.068108951646181</v>
      </c>
      <c r="L193" s="6">
        <v>97</v>
      </c>
      <c r="M193" s="4" t="s">
        <v>426</v>
      </c>
    </row>
    <row r="194" spans="1:13" ht="28.8" x14ac:dyDescent="0.3">
      <c r="A194" s="4" t="s">
        <v>302</v>
      </c>
      <c r="B194" s="5">
        <v>-0.31737681065561812</v>
      </c>
      <c r="C194" s="5">
        <v>2.4506288828654483</v>
      </c>
      <c r="D194" s="5">
        <v>2.2135916903835424</v>
      </c>
      <c r="E194" s="5">
        <v>0.29869650182629964</v>
      </c>
      <c r="F194" s="5">
        <v>-0.52406648300587821</v>
      </c>
      <c r="G194" s="5">
        <v>-0.79821833603639802</v>
      </c>
      <c r="H194" s="5">
        <v>-1.1707837062334661</v>
      </c>
      <c r="I194" s="5">
        <v>-0.4365137982082386</v>
      </c>
      <c r="J194" s="5">
        <v>-0.78629471746251656</v>
      </c>
      <c r="K194" s="5">
        <v>0.92966322347317476</v>
      </c>
      <c r="L194" s="6">
        <v>99</v>
      </c>
      <c r="M194" s="4" t="s">
        <v>426</v>
      </c>
    </row>
    <row r="195" spans="1:13" ht="28.8" x14ac:dyDescent="0.3">
      <c r="A195" s="4" t="s">
        <v>93</v>
      </c>
      <c r="B195" s="5">
        <v>-1.0937768026148231</v>
      </c>
      <c r="C195" s="5">
        <v>0.86903233033450145</v>
      </c>
      <c r="D195" s="5">
        <v>0.82394285747805451</v>
      </c>
      <c r="E195" s="5">
        <v>0.23311817541028401</v>
      </c>
      <c r="F195" s="5">
        <v>-0.71676660860973351</v>
      </c>
      <c r="G195" s="5">
        <v>-1.0667912847101237</v>
      </c>
      <c r="H195" s="5">
        <v>1.297736156306974</v>
      </c>
      <c r="I195" s="5">
        <v>-0.20728153625929116</v>
      </c>
      <c r="J195" s="5">
        <v>0.75145343074782545</v>
      </c>
      <c r="K195" s="5">
        <v>0.89066671808366793</v>
      </c>
      <c r="L195" s="6">
        <v>100</v>
      </c>
      <c r="M195" s="4" t="s">
        <v>426</v>
      </c>
    </row>
    <row r="196" spans="1:13" x14ac:dyDescent="0.3">
      <c r="A196" s="4" t="s">
        <v>239</v>
      </c>
      <c r="B196" s="5">
        <v>-2.6747363717338257</v>
      </c>
      <c r="C196" s="5">
        <v>0.40385687370775247</v>
      </c>
      <c r="D196" s="5">
        <v>-1.1072603000156014</v>
      </c>
      <c r="E196" s="5">
        <v>0.72027145735783227</v>
      </c>
      <c r="F196" s="5">
        <v>1.1031790220933453</v>
      </c>
      <c r="G196" s="5">
        <v>-0.11067158743165982</v>
      </c>
      <c r="H196" s="5">
        <v>0.41612191968538853</v>
      </c>
      <c r="I196" s="5">
        <v>1.091701281451412</v>
      </c>
      <c r="J196" s="5">
        <v>0.89931382961420459</v>
      </c>
      <c r="K196" s="5">
        <v>0.74177612472884846</v>
      </c>
      <c r="L196" s="6">
        <v>105</v>
      </c>
      <c r="M196" s="4" t="s">
        <v>426</v>
      </c>
    </row>
    <row r="197" spans="1:13" ht="28.8" x14ac:dyDescent="0.3">
      <c r="A197" s="4" t="s">
        <v>259</v>
      </c>
      <c r="B197" s="5">
        <v>-0.52253950283136652</v>
      </c>
      <c r="C197" s="5">
        <v>-0.29390631123236843</v>
      </c>
      <c r="D197" s="5">
        <v>-0.98464422652394079</v>
      </c>
      <c r="E197" s="5">
        <v>-1.4719183114061354</v>
      </c>
      <c r="F197" s="5">
        <v>-0.6311221083413534</v>
      </c>
      <c r="G197" s="5">
        <v>1.0280777149449376</v>
      </c>
      <c r="H197" s="5">
        <v>1.826704698279926</v>
      </c>
      <c r="I197" s="5">
        <v>-0.81856756812315146</v>
      </c>
      <c r="J197" s="5">
        <v>2.3187736587314434</v>
      </c>
      <c r="K197" s="5">
        <v>0.45085804349799141</v>
      </c>
      <c r="L197" s="6">
        <v>110</v>
      </c>
      <c r="M197" s="4" t="s">
        <v>426</v>
      </c>
    </row>
    <row r="198" spans="1:13" x14ac:dyDescent="0.3">
      <c r="A198" s="4" t="s">
        <v>223</v>
      </c>
      <c r="B198" s="5">
        <v>-0.60299546054734632</v>
      </c>
      <c r="C198" s="5">
        <v>-0.68930544936510507</v>
      </c>
      <c r="D198" s="5">
        <v>0.16488146246037827</v>
      </c>
      <c r="E198" s="5">
        <v>1.1605830775796546</v>
      </c>
      <c r="F198" s="5">
        <v>-0.97370010941487406</v>
      </c>
      <c r="G198" s="5">
        <v>1.6296811199740837</v>
      </c>
      <c r="H198" s="5">
        <v>0.41612191968538853</v>
      </c>
      <c r="I198" s="5">
        <v>-0.97138907608911629</v>
      </c>
      <c r="J198" s="5">
        <v>0.18958391505558495</v>
      </c>
      <c r="K198" s="5">
        <v>0.32346139933864826</v>
      </c>
      <c r="L198" s="6">
        <v>115</v>
      </c>
      <c r="M198" s="4" t="s">
        <v>426</v>
      </c>
    </row>
    <row r="199" spans="1:13" x14ac:dyDescent="0.3">
      <c r="A199" s="4" t="s">
        <v>100</v>
      </c>
      <c r="B199" s="5">
        <v>1.5894293872131029</v>
      </c>
      <c r="C199" s="5">
        <v>-0.5497528123770804</v>
      </c>
      <c r="D199" s="5">
        <v>0.65023675336486875</v>
      </c>
      <c r="E199" s="5">
        <v>0.42048482231318685</v>
      </c>
      <c r="F199" s="5">
        <v>-0.18148848193235753</v>
      </c>
      <c r="G199" s="5">
        <v>-0.91639043345283733</v>
      </c>
      <c r="H199" s="5">
        <v>0.41612191968538853</v>
      </c>
      <c r="I199" s="5">
        <v>-0.20728153625929116</v>
      </c>
      <c r="J199" s="5">
        <v>-0.99329927587544753</v>
      </c>
      <c r="K199" s="5">
        <v>0.2280603426795329</v>
      </c>
      <c r="L199" s="6">
        <v>117</v>
      </c>
      <c r="M199" s="4" t="s">
        <v>426</v>
      </c>
    </row>
    <row r="200" spans="1:13" x14ac:dyDescent="0.3">
      <c r="A200" s="4" t="s">
        <v>277</v>
      </c>
      <c r="B200" s="5">
        <v>-0.76390737597930591</v>
      </c>
      <c r="C200" s="5">
        <v>-0.36368262972638077</v>
      </c>
      <c r="D200" s="5">
        <v>-1.1072603000156014</v>
      </c>
      <c r="E200" s="5">
        <v>2.1536263061650414</v>
      </c>
      <c r="F200" s="5">
        <v>0.11826726900697318</v>
      </c>
      <c r="G200" s="5">
        <v>-0.59410289504436631</v>
      </c>
      <c r="H200" s="5">
        <v>0.23979907236107117</v>
      </c>
      <c r="I200" s="5">
        <v>-5.4460028293325975E-2</v>
      </c>
      <c r="J200" s="5">
        <v>0.16001183528230922</v>
      </c>
      <c r="K200" s="5">
        <v>-0.21170874624358543</v>
      </c>
      <c r="L200" s="6">
        <v>131</v>
      </c>
      <c r="M200" s="4" t="s">
        <v>426</v>
      </c>
    </row>
    <row r="201" spans="1:13" ht="28.8" x14ac:dyDescent="0.3">
      <c r="A201" s="4" t="s">
        <v>193</v>
      </c>
      <c r="B201" s="5">
        <v>0.9377361297136666</v>
      </c>
      <c r="C201" s="5">
        <v>-0.78234054069045489</v>
      </c>
      <c r="D201" s="5">
        <v>1.6618193596710695</v>
      </c>
      <c r="E201" s="5">
        <v>-1.3594983232643936</v>
      </c>
      <c r="F201" s="5">
        <v>-0.1600773568652622</v>
      </c>
      <c r="G201" s="5">
        <v>-0.6478174847791115</v>
      </c>
      <c r="H201" s="5">
        <v>-1.8760750955307348</v>
      </c>
      <c r="I201" s="5">
        <v>0.32759374162158666</v>
      </c>
      <c r="J201" s="5">
        <v>1.6386158239461004</v>
      </c>
      <c r="K201" s="5">
        <v>-0.26004374617753401</v>
      </c>
      <c r="L201" s="6">
        <v>132</v>
      </c>
      <c r="M201" s="4" t="s">
        <v>426</v>
      </c>
    </row>
    <row r="202" spans="1:13" x14ac:dyDescent="0.3">
      <c r="A202" s="4" t="s">
        <v>112</v>
      </c>
      <c r="B202" s="5">
        <v>0.8572801719976868</v>
      </c>
      <c r="C202" s="5">
        <v>-1.9685379550886648</v>
      </c>
      <c r="D202" s="5">
        <v>-4.4587663087875318E-2</v>
      </c>
      <c r="E202" s="5">
        <v>-0.58192673861734512</v>
      </c>
      <c r="F202" s="5">
        <v>-0.65253323340844838</v>
      </c>
      <c r="G202" s="5">
        <v>1.5652236122923893</v>
      </c>
      <c r="H202" s="5">
        <v>0.23979907236107117</v>
      </c>
      <c r="I202" s="5">
        <v>-0.66574606015718618</v>
      </c>
      <c r="J202" s="5">
        <v>0.72188135097454975</v>
      </c>
      <c r="K202" s="5">
        <v>-0.52914744273382242</v>
      </c>
      <c r="L202" s="6">
        <v>141</v>
      </c>
      <c r="M202" s="4" t="s">
        <v>426</v>
      </c>
    </row>
    <row r="203" spans="1:13" ht="28.8" x14ac:dyDescent="0.3">
      <c r="A203" s="4" t="s">
        <v>274</v>
      </c>
      <c r="B203" s="5">
        <v>-1.2104379413029938</v>
      </c>
      <c r="C203" s="5">
        <v>-0.31716508406370586</v>
      </c>
      <c r="D203" s="5">
        <v>0.36413258188432679</v>
      </c>
      <c r="E203" s="5">
        <v>9.259319023310647E-2</v>
      </c>
      <c r="F203" s="5">
        <v>-0.86664448407939887</v>
      </c>
      <c r="G203" s="5">
        <v>-3.5471161803016661E-2</v>
      </c>
      <c r="H203" s="5">
        <v>1.826704698279926</v>
      </c>
      <c r="I203" s="5">
        <v>-0.74215681414016887</v>
      </c>
      <c r="J203" s="5">
        <v>0.18958391505558495</v>
      </c>
      <c r="K203" s="5">
        <v>-0.6988610999363396</v>
      </c>
      <c r="L203" s="6">
        <v>146</v>
      </c>
      <c r="M203" s="4" t="s">
        <v>426</v>
      </c>
    </row>
    <row r="204" spans="1:13" x14ac:dyDescent="0.3">
      <c r="A204" s="4" t="s">
        <v>227</v>
      </c>
      <c r="B204" s="5">
        <v>-1.9948835290337967</v>
      </c>
      <c r="C204" s="5">
        <v>0.12475159973170309</v>
      </c>
      <c r="D204" s="5">
        <v>0.81883385441590206</v>
      </c>
      <c r="E204" s="5">
        <v>1.1605830775796546</v>
      </c>
      <c r="F204" s="5">
        <v>-1.0165223595490642</v>
      </c>
      <c r="G204" s="5">
        <v>0.21161595097681099</v>
      </c>
      <c r="H204" s="5">
        <v>0.41612191968538853</v>
      </c>
      <c r="I204" s="5">
        <v>-0.66574606015718618</v>
      </c>
      <c r="J204" s="5">
        <v>1.215143641593017E-2</v>
      </c>
      <c r="K204" s="5">
        <v>-0.93309410993465758</v>
      </c>
      <c r="L204" s="6">
        <v>155</v>
      </c>
      <c r="M204" s="4" t="s">
        <v>426</v>
      </c>
    </row>
    <row r="205" spans="1:13" ht="28.8" x14ac:dyDescent="0.3">
      <c r="A205" s="4" t="s">
        <v>32</v>
      </c>
      <c r="B205" s="5">
        <v>2.0520511440799867</v>
      </c>
      <c r="C205" s="5">
        <v>-0.36368262972638077</v>
      </c>
      <c r="D205" s="5">
        <v>0.25684351757912388</v>
      </c>
      <c r="E205" s="5">
        <v>-0.64750506503336125</v>
      </c>
      <c r="F205" s="5">
        <v>-9.5843981663977285E-2</v>
      </c>
      <c r="G205" s="5">
        <v>-0.58335997709741727</v>
      </c>
      <c r="H205" s="5">
        <v>-1.1707837062334661</v>
      </c>
      <c r="I205" s="5">
        <v>-0.20728153625929116</v>
      </c>
      <c r="J205" s="5">
        <v>-0.19485312199700031</v>
      </c>
      <c r="K205" s="5">
        <v>-0.95441535635178332</v>
      </c>
      <c r="L205" s="6">
        <v>156</v>
      </c>
      <c r="M205" s="4" t="s">
        <v>426</v>
      </c>
    </row>
    <row r="206" spans="1:13" x14ac:dyDescent="0.3">
      <c r="A206" s="4" t="s">
        <v>220</v>
      </c>
      <c r="B206" s="5">
        <v>-2.1598182423515553</v>
      </c>
      <c r="C206" s="5">
        <v>-0.10783612858166883</v>
      </c>
      <c r="D206" s="5">
        <v>0.38456859413293693</v>
      </c>
      <c r="E206" s="5">
        <v>0.30806483417144481</v>
      </c>
      <c r="F206" s="5">
        <v>-0.8452333590123039</v>
      </c>
      <c r="G206" s="5">
        <v>0.44796014580969001</v>
      </c>
      <c r="H206" s="5">
        <v>0.23979907236107117</v>
      </c>
      <c r="I206" s="5">
        <v>-0.51292455219122124</v>
      </c>
      <c r="J206" s="5">
        <v>1.2541787868935146</v>
      </c>
      <c r="K206" s="5">
        <v>-0.99124084876809149</v>
      </c>
      <c r="L206" s="6">
        <v>159</v>
      </c>
      <c r="M206" s="4" t="s">
        <v>426</v>
      </c>
    </row>
    <row r="207" spans="1:13" ht="28.8" x14ac:dyDescent="0.3">
      <c r="A207" s="4" t="s">
        <v>241</v>
      </c>
      <c r="B207" s="5">
        <v>-1.4075550377071442</v>
      </c>
      <c r="C207" s="5">
        <v>-1.0614458146665042</v>
      </c>
      <c r="D207" s="5">
        <v>0.72176279623500383</v>
      </c>
      <c r="E207" s="5">
        <v>-0.86297670897169987</v>
      </c>
      <c r="F207" s="5">
        <v>-0.43842198273749794</v>
      </c>
      <c r="G207" s="5">
        <v>-1.0023337770284297</v>
      </c>
      <c r="H207" s="5">
        <v>1.6503818509556087</v>
      </c>
      <c r="I207" s="5">
        <v>1.3973442973833421</v>
      </c>
      <c r="J207" s="5">
        <v>-7.6564802903896959E-2</v>
      </c>
      <c r="K207" s="5">
        <v>-1.0798091794412181</v>
      </c>
      <c r="L207" s="6">
        <v>161</v>
      </c>
      <c r="M207" s="4" t="s">
        <v>426</v>
      </c>
    </row>
    <row r="208" spans="1:13" x14ac:dyDescent="0.3">
      <c r="A208" s="4" t="s">
        <v>104</v>
      </c>
      <c r="B208" s="5">
        <v>1.1268076303462191</v>
      </c>
      <c r="C208" s="5">
        <v>1.3109490141299132</v>
      </c>
      <c r="D208" s="5">
        <v>0.93634092484541032</v>
      </c>
      <c r="E208" s="5">
        <v>-1.9826797908635542E-2</v>
      </c>
      <c r="F208" s="5">
        <v>-1.1878113600858244</v>
      </c>
      <c r="G208" s="5">
        <v>1.8243427931728499E-2</v>
      </c>
      <c r="H208" s="5">
        <v>-1.3471065535577833</v>
      </c>
      <c r="I208" s="5">
        <v>-1.1242105840550816</v>
      </c>
      <c r="J208" s="5">
        <v>-0.8750109567823442</v>
      </c>
      <c r="K208" s="5">
        <v>-1.1616252551363986</v>
      </c>
      <c r="L208" s="6">
        <v>163</v>
      </c>
      <c r="M208" s="4" t="s">
        <v>426</v>
      </c>
    </row>
    <row r="209" spans="1:13" x14ac:dyDescent="0.3">
      <c r="A209" s="4" t="s">
        <v>254</v>
      </c>
      <c r="B209" s="5">
        <v>-1.8943135818888219</v>
      </c>
      <c r="C209" s="5">
        <v>-0.92189317767847956</v>
      </c>
      <c r="D209" s="5">
        <v>-1.9042647777112648E-2</v>
      </c>
      <c r="E209" s="5">
        <v>-0.15098345074066763</v>
      </c>
      <c r="F209" s="5">
        <v>-0.71676660860973351</v>
      </c>
      <c r="G209" s="5">
        <v>1.5652236122923893</v>
      </c>
      <c r="H209" s="5">
        <v>0.5924447670097055</v>
      </c>
      <c r="I209" s="5">
        <v>-0.89497832210613382</v>
      </c>
      <c r="J209" s="5">
        <v>1.1063183880271357</v>
      </c>
      <c r="K209" s="5">
        <v>-1.3339910214717188</v>
      </c>
      <c r="L209" s="6">
        <v>165</v>
      </c>
      <c r="M209" s="4" t="s">
        <v>426</v>
      </c>
    </row>
    <row r="210" spans="1:13" ht="28.8" x14ac:dyDescent="0.3">
      <c r="A210" s="4" t="s">
        <v>122</v>
      </c>
      <c r="B210" s="5">
        <v>1.0423288747444404</v>
      </c>
      <c r="C210" s="5">
        <v>-0.71256422219644255</v>
      </c>
      <c r="D210" s="5">
        <v>0.88525089422388492</v>
      </c>
      <c r="E210" s="5">
        <v>-1.6780216229993288</v>
      </c>
      <c r="F210" s="5">
        <v>1.1211643671497951E-2</v>
      </c>
      <c r="G210" s="5">
        <v>0.30830221249935252</v>
      </c>
      <c r="H210" s="5">
        <v>-0.11284662228756309</v>
      </c>
      <c r="I210" s="5">
        <v>-0.89497832210613382</v>
      </c>
      <c r="J210" s="5">
        <v>-0.22442520177027603</v>
      </c>
      <c r="K210" s="5">
        <v>-1.3757423662205688</v>
      </c>
      <c r="L210" s="6">
        <v>168</v>
      </c>
      <c r="M210" s="4" t="s">
        <v>426</v>
      </c>
    </row>
    <row r="211" spans="1:13" x14ac:dyDescent="0.3">
      <c r="A211" s="4" t="s">
        <v>85</v>
      </c>
      <c r="B211" s="5">
        <v>1.9072304201912229</v>
      </c>
      <c r="C211" s="5">
        <v>0.14801037256304053</v>
      </c>
      <c r="D211" s="5">
        <v>0.14444545021176813</v>
      </c>
      <c r="E211" s="5">
        <v>-0.80676671490082885</v>
      </c>
      <c r="F211" s="5">
        <v>-0.99511123448196903</v>
      </c>
      <c r="G211" s="5">
        <v>-0.38998745405233465</v>
      </c>
      <c r="H211" s="5">
        <v>0.23979907236107117</v>
      </c>
      <c r="I211" s="5">
        <v>-0.81856756812315146</v>
      </c>
      <c r="J211" s="5">
        <v>-0.93415511632889559</v>
      </c>
      <c r="K211" s="5">
        <v>-1.5051027725600767</v>
      </c>
      <c r="L211" s="6">
        <v>173</v>
      </c>
      <c r="M211" s="4" t="s">
        <v>426</v>
      </c>
    </row>
    <row r="212" spans="1:13" ht="28.8" x14ac:dyDescent="0.3">
      <c r="A212" s="4" t="s">
        <v>229</v>
      </c>
      <c r="B212" s="5">
        <v>-2.0512026994349823</v>
      </c>
      <c r="C212" s="5">
        <v>-0.5497528123770804</v>
      </c>
      <c r="D212" s="5">
        <v>-4.4587663087875318E-2</v>
      </c>
      <c r="E212" s="5">
        <v>1.1324780805442192</v>
      </c>
      <c r="F212" s="5">
        <v>-0.93087785928068401</v>
      </c>
      <c r="G212" s="5">
        <v>0.68430434064256862</v>
      </c>
      <c r="H212" s="5">
        <v>-0.28916946961188045</v>
      </c>
      <c r="I212" s="5">
        <v>9.8361479672639043E-2</v>
      </c>
      <c r="J212" s="5">
        <v>0.42616055324179164</v>
      </c>
      <c r="K212" s="5">
        <v>-1.5242860496912842</v>
      </c>
      <c r="L212" s="6">
        <v>174</v>
      </c>
      <c r="M212" s="4" t="s">
        <v>426</v>
      </c>
    </row>
    <row r="213" spans="1:13" x14ac:dyDescent="0.3">
      <c r="A213" s="4" t="s">
        <v>224</v>
      </c>
      <c r="B213" s="5">
        <v>-3.1758160763889862E-2</v>
      </c>
      <c r="C213" s="5">
        <v>0.68296214768380192</v>
      </c>
      <c r="D213" s="5">
        <v>-0.33069183456841694</v>
      </c>
      <c r="E213" s="5">
        <v>1.2074247393053805</v>
      </c>
      <c r="F213" s="5">
        <v>-0.52406648300587821</v>
      </c>
      <c r="G213" s="5">
        <v>-0.74450374630165284</v>
      </c>
      <c r="H213" s="5">
        <v>-0.81813801158483157</v>
      </c>
      <c r="I213" s="5">
        <v>-5.4460028293325975E-2</v>
      </c>
      <c r="J213" s="5">
        <v>-0.93415511632889559</v>
      </c>
      <c r="K213" s="5">
        <v>-1.5473864938577084</v>
      </c>
      <c r="L213" s="6">
        <v>175</v>
      </c>
      <c r="M213" s="4" t="s">
        <v>426</v>
      </c>
    </row>
    <row r="214" spans="1:13" ht="28.8" x14ac:dyDescent="0.3">
      <c r="A214" s="4" t="s">
        <v>192</v>
      </c>
      <c r="B214" s="5">
        <v>0.44695478764618984</v>
      </c>
      <c r="C214" s="5">
        <v>0.54340951069577714</v>
      </c>
      <c r="D214" s="5">
        <v>0.90568690647249506</v>
      </c>
      <c r="E214" s="5">
        <v>-0.34771842998871616</v>
      </c>
      <c r="F214" s="5">
        <v>-1.2520447352871096</v>
      </c>
      <c r="G214" s="5">
        <v>-0.32552994637064048</v>
      </c>
      <c r="H214" s="5">
        <v>6.3476225036754236E-2</v>
      </c>
      <c r="I214" s="5">
        <v>-0.89497832210613382</v>
      </c>
      <c r="J214" s="5">
        <v>-0.72715055791596517</v>
      </c>
      <c r="K214" s="5">
        <v>-1.587894561817349</v>
      </c>
      <c r="L214" s="6">
        <v>179</v>
      </c>
      <c r="M214" s="4" t="s">
        <v>426</v>
      </c>
    </row>
    <row r="215" spans="1:13" x14ac:dyDescent="0.3">
      <c r="A215" s="4" t="s">
        <v>216</v>
      </c>
      <c r="B215" s="5">
        <v>-0.93286488718286342</v>
      </c>
      <c r="C215" s="5">
        <v>0.70622092051513929</v>
      </c>
      <c r="D215" s="5">
        <v>0.29771554207634415</v>
      </c>
      <c r="E215" s="5">
        <v>0.48606314872920303</v>
      </c>
      <c r="F215" s="5">
        <v>-0.43842198273749794</v>
      </c>
      <c r="G215" s="5">
        <v>-0.89490459755893925</v>
      </c>
      <c r="H215" s="5">
        <v>-0.11284662228756309</v>
      </c>
      <c r="I215" s="5">
        <v>-0.51292455219122124</v>
      </c>
      <c r="J215" s="5">
        <v>-0.34271352086337936</v>
      </c>
      <c r="K215" s="5">
        <v>-1.7446765515007776</v>
      </c>
      <c r="L215" s="6">
        <v>181</v>
      </c>
      <c r="M215" s="4" t="s">
        <v>426</v>
      </c>
    </row>
    <row r="216" spans="1:13" x14ac:dyDescent="0.3">
      <c r="A216" s="4" t="s">
        <v>113</v>
      </c>
      <c r="B216" s="5">
        <v>1.6417257597284898</v>
      </c>
      <c r="C216" s="5">
        <v>-0.5497528123770804</v>
      </c>
      <c r="D216" s="5">
        <v>1.5340942831172562</v>
      </c>
      <c r="E216" s="5">
        <v>-1.4625499790609902</v>
      </c>
      <c r="F216" s="5">
        <v>-0.88805560914649384</v>
      </c>
      <c r="G216" s="5">
        <v>-0.68004623861995861</v>
      </c>
      <c r="H216" s="5">
        <v>-0.11284662228756309</v>
      </c>
      <c r="I216" s="5">
        <v>-0.97138907608911629</v>
      </c>
      <c r="J216" s="5">
        <v>-0.28356936131682797</v>
      </c>
      <c r="K216" s="5">
        <v>-1.7723896560522845</v>
      </c>
      <c r="L216" s="6">
        <v>183</v>
      </c>
      <c r="M216" s="4" t="s">
        <v>426</v>
      </c>
    </row>
    <row r="217" spans="1:13" x14ac:dyDescent="0.3">
      <c r="A217" s="4" t="s">
        <v>174</v>
      </c>
      <c r="B217" s="5">
        <v>1.5049506316113241</v>
      </c>
      <c r="C217" s="5">
        <v>-1.2707747701485415</v>
      </c>
      <c r="D217" s="5">
        <v>-0.12633171208231586</v>
      </c>
      <c r="E217" s="5">
        <v>-0.88171337366199021</v>
      </c>
      <c r="F217" s="5">
        <v>-0.71676660860973351</v>
      </c>
      <c r="G217" s="5">
        <v>0.12567260740121902</v>
      </c>
      <c r="H217" s="5">
        <v>0.41612191968538853</v>
      </c>
      <c r="I217" s="5">
        <v>-0.74215681414016887</v>
      </c>
      <c r="J217" s="5">
        <v>-0.19485312199700031</v>
      </c>
      <c r="K217" s="5">
        <v>-1.8858512419418185</v>
      </c>
      <c r="L217" s="6">
        <v>188</v>
      </c>
      <c r="M217" s="4" t="s">
        <v>426</v>
      </c>
    </row>
    <row r="218" spans="1:13" ht="28.8" x14ac:dyDescent="0.3">
      <c r="A218" s="4" t="s">
        <v>78</v>
      </c>
      <c r="B218" s="5">
        <v>0.23374649969884342</v>
      </c>
      <c r="C218" s="5">
        <v>-1.8057265452693028</v>
      </c>
      <c r="D218" s="5">
        <v>0.39989560331939455</v>
      </c>
      <c r="E218" s="5">
        <v>8.3224857887961301E-2</v>
      </c>
      <c r="F218" s="5">
        <v>-0.58829985820716335</v>
      </c>
      <c r="G218" s="5">
        <v>-0.69078915656690765</v>
      </c>
      <c r="H218" s="5">
        <v>1.6503818509556087</v>
      </c>
      <c r="I218" s="5">
        <v>-0.74215681414016887</v>
      </c>
      <c r="J218" s="5">
        <v>-0.46100183995648275</v>
      </c>
      <c r="K218" s="5">
        <v>-1.9207254022782172</v>
      </c>
      <c r="L218" s="6">
        <v>189</v>
      </c>
      <c r="M218" s="4" t="s">
        <v>426</v>
      </c>
    </row>
    <row r="219" spans="1:13" x14ac:dyDescent="0.3">
      <c r="A219" s="4" t="s">
        <v>198</v>
      </c>
      <c r="B219" s="5">
        <v>-2.5258928499592632</v>
      </c>
      <c r="C219" s="5">
        <v>-0.5497528123770804</v>
      </c>
      <c r="D219" s="5">
        <v>4.2265388968717475E-2</v>
      </c>
      <c r="E219" s="5">
        <v>0.32680149886173515</v>
      </c>
      <c r="F219" s="5">
        <v>-0.67394435847554335</v>
      </c>
      <c r="G219" s="5">
        <v>-0.79821833603639802</v>
      </c>
      <c r="H219" s="5">
        <v>2.8846417822258292</v>
      </c>
      <c r="I219" s="5">
        <v>-0.51292455219122124</v>
      </c>
      <c r="J219" s="5">
        <v>-0.13570896245044889</v>
      </c>
      <c r="K219" s="5">
        <v>-1.9427332014336729</v>
      </c>
      <c r="L219" s="6">
        <v>191</v>
      </c>
      <c r="M219" s="4" t="s">
        <v>426</v>
      </c>
    </row>
    <row r="220" spans="1:13" x14ac:dyDescent="0.3">
      <c r="A220" s="4" t="s">
        <v>215</v>
      </c>
      <c r="B220" s="5">
        <v>-2.0230431142343894</v>
      </c>
      <c r="C220" s="5">
        <v>-0.34042385689504334</v>
      </c>
      <c r="D220" s="5">
        <v>-0.93355419590241551</v>
      </c>
      <c r="E220" s="5">
        <v>0.12069818726854198</v>
      </c>
      <c r="F220" s="5">
        <v>1.1888235223617254</v>
      </c>
      <c r="G220" s="5">
        <v>-0.79821833603639802</v>
      </c>
      <c r="H220" s="5">
        <v>0.23979907236107117</v>
      </c>
      <c r="I220" s="5">
        <v>0.7096475115364993</v>
      </c>
      <c r="J220" s="5">
        <v>-0.16528104222372461</v>
      </c>
      <c r="K220" s="5">
        <v>-2.0015522517641333</v>
      </c>
      <c r="L220" s="6">
        <v>193</v>
      </c>
      <c r="M220" s="4" t="s">
        <v>426</v>
      </c>
    </row>
    <row r="221" spans="1:13" x14ac:dyDescent="0.3">
      <c r="A221" s="4" t="s">
        <v>46</v>
      </c>
      <c r="B221" s="5">
        <v>1.7945920793888512</v>
      </c>
      <c r="C221" s="5">
        <v>-0.41020017538905568</v>
      </c>
      <c r="D221" s="5">
        <v>0.77796182991868179</v>
      </c>
      <c r="E221" s="5">
        <v>-1.0222383588391677</v>
      </c>
      <c r="F221" s="5">
        <v>-0.8452333590123039</v>
      </c>
      <c r="G221" s="5">
        <v>-0.15364325921945599</v>
      </c>
      <c r="H221" s="5">
        <v>-0.28916946961188045</v>
      </c>
      <c r="I221" s="5">
        <v>-0.97138907608911629</v>
      </c>
      <c r="J221" s="5">
        <v>-1.0228713556487232</v>
      </c>
      <c r="K221" s="5">
        <v>-2.1421911445021697</v>
      </c>
      <c r="L221" s="6">
        <v>196</v>
      </c>
      <c r="M221" s="4" t="s">
        <v>426</v>
      </c>
    </row>
    <row r="222" spans="1:13" x14ac:dyDescent="0.3">
      <c r="A222" s="4" t="s">
        <v>264</v>
      </c>
      <c r="B222" s="5">
        <v>0.43488639398879292</v>
      </c>
      <c r="C222" s="5">
        <v>1.3807253326239255</v>
      </c>
      <c r="D222" s="5">
        <v>2.0194495740217464</v>
      </c>
      <c r="E222" s="5">
        <v>-1.0503433558746029</v>
      </c>
      <c r="F222" s="5">
        <v>-1.1664002350187295</v>
      </c>
      <c r="G222" s="5">
        <v>-0.79821833603639802</v>
      </c>
      <c r="H222" s="5">
        <v>-1.5234294008821005</v>
      </c>
      <c r="I222" s="5">
        <v>-0.74215681414016887</v>
      </c>
      <c r="J222" s="5">
        <v>-0.72715055791596517</v>
      </c>
      <c r="K222" s="5">
        <v>-2.1726373992335004</v>
      </c>
      <c r="L222" s="6">
        <v>197</v>
      </c>
      <c r="M222" s="4" t="s">
        <v>426</v>
      </c>
    </row>
    <row r="223" spans="1:13" ht="28.8" x14ac:dyDescent="0.3">
      <c r="A223" s="4" t="s">
        <v>278</v>
      </c>
      <c r="B223" s="5">
        <v>-2.7592151273356045</v>
      </c>
      <c r="C223" s="5">
        <v>-0.41020017538905568</v>
      </c>
      <c r="D223" s="5">
        <v>0.38456859413293693</v>
      </c>
      <c r="E223" s="5">
        <v>0.16753984899426783</v>
      </c>
      <c r="F223" s="5">
        <v>0.35378964474501862</v>
      </c>
      <c r="G223" s="5">
        <v>-0.3147870284236915</v>
      </c>
      <c r="H223" s="5">
        <v>6.3476225036754236E-2</v>
      </c>
      <c r="I223" s="5">
        <v>-0.36010304422525619</v>
      </c>
      <c r="J223" s="5">
        <v>0.66273719142799836</v>
      </c>
      <c r="K223" s="5">
        <v>-2.2121938710366318</v>
      </c>
      <c r="L223" s="6">
        <v>198</v>
      </c>
      <c r="M223" s="4" t="s">
        <v>426</v>
      </c>
    </row>
    <row r="224" spans="1:13" ht="28.8" x14ac:dyDescent="0.3">
      <c r="A224" s="4" t="s">
        <v>225</v>
      </c>
      <c r="B224" s="5">
        <v>-2.3006161683545199</v>
      </c>
      <c r="C224" s="5">
        <v>0.89229110316583893</v>
      </c>
      <c r="D224" s="5">
        <v>0.29260653901419165</v>
      </c>
      <c r="E224" s="5">
        <v>-0.47887508282074825</v>
      </c>
      <c r="F224" s="5">
        <v>-0.65253323340844838</v>
      </c>
      <c r="G224" s="5">
        <v>-0.95936210524063348</v>
      </c>
      <c r="H224" s="5">
        <v>0.5924447670097055</v>
      </c>
      <c r="I224" s="5">
        <v>0.86246901950246413</v>
      </c>
      <c r="J224" s="5">
        <v>-0.46100183995648275</v>
      </c>
      <c r="K224" s="5">
        <v>-2.2125770010886328</v>
      </c>
      <c r="L224" s="6">
        <v>199</v>
      </c>
      <c r="M224" s="4" t="s">
        <v>426</v>
      </c>
    </row>
    <row r="225" spans="1:13" ht="28.8" x14ac:dyDescent="0.3">
      <c r="A225" s="4" t="s">
        <v>298</v>
      </c>
      <c r="B225" s="5">
        <v>-0.88861411043907457</v>
      </c>
      <c r="C225" s="5">
        <v>-0.50323526671440544</v>
      </c>
      <c r="D225" s="5">
        <v>0.7013267839863937</v>
      </c>
      <c r="E225" s="5">
        <v>-0.80676671490082885</v>
      </c>
      <c r="F225" s="5">
        <v>-0.99511123448196903</v>
      </c>
      <c r="G225" s="5">
        <v>-0.38998745405233465</v>
      </c>
      <c r="H225" s="5">
        <v>0.41612191968538853</v>
      </c>
      <c r="I225" s="5">
        <v>-5.4460028293325975E-2</v>
      </c>
      <c r="J225" s="5">
        <v>0.24872807460213689</v>
      </c>
      <c r="K225" s="5">
        <v>-2.2719980306080192</v>
      </c>
      <c r="L225" s="6">
        <v>200</v>
      </c>
      <c r="M225" s="4" t="s">
        <v>426</v>
      </c>
    </row>
    <row r="226" spans="1:13" ht="28.8" x14ac:dyDescent="0.3">
      <c r="A226" s="4" t="s">
        <v>301</v>
      </c>
      <c r="B226" s="5">
        <v>-2.7350783400208107</v>
      </c>
      <c r="C226" s="5">
        <v>-0.89863440484714219</v>
      </c>
      <c r="D226" s="5">
        <v>-0.39710887437639986</v>
      </c>
      <c r="E226" s="5">
        <v>1.1980564069602353</v>
      </c>
      <c r="F226" s="5">
        <v>-0.71676660860973351</v>
      </c>
      <c r="G226" s="5">
        <v>-0.76598958219555091</v>
      </c>
      <c r="H226" s="5">
        <v>0.76876761433402274</v>
      </c>
      <c r="I226" s="5">
        <v>9.8361479672639043E-2</v>
      </c>
      <c r="J226" s="5">
        <v>1.1063183880271357</v>
      </c>
      <c r="K226" s="5">
        <v>-2.3420739210556047</v>
      </c>
      <c r="L226" s="6">
        <v>203</v>
      </c>
      <c r="M226" s="4" t="s">
        <v>426</v>
      </c>
    </row>
    <row r="227" spans="1:13" ht="28.8" x14ac:dyDescent="0.3">
      <c r="A227" s="4" t="s">
        <v>171</v>
      </c>
      <c r="B227" s="5">
        <v>0.82509778891129482</v>
      </c>
      <c r="C227" s="5">
        <v>0.70622092051513929</v>
      </c>
      <c r="D227" s="5">
        <v>2.489477855739779</v>
      </c>
      <c r="E227" s="5">
        <v>-1.3032883291935227</v>
      </c>
      <c r="F227" s="5">
        <v>-0.86664448407939887</v>
      </c>
      <c r="G227" s="5">
        <v>-0.97010502318758252</v>
      </c>
      <c r="H227" s="5">
        <v>-0.46549231693619736</v>
      </c>
      <c r="I227" s="5">
        <v>-1.047799830072099</v>
      </c>
      <c r="J227" s="5">
        <v>-1.7621733499806187</v>
      </c>
      <c r="K227" s="5">
        <v>-2.3947067682832053</v>
      </c>
      <c r="L227" s="6">
        <v>204</v>
      </c>
      <c r="M227" s="4" t="s">
        <v>426</v>
      </c>
    </row>
    <row r="228" spans="1:13" x14ac:dyDescent="0.3">
      <c r="A228" s="4" t="s">
        <v>272</v>
      </c>
      <c r="B228" s="5">
        <v>-3.1212669370575137</v>
      </c>
      <c r="C228" s="5">
        <v>0.91554987599717641</v>
      </c>
      <c r="D228" s="5">
        <v>0.99764896159124072</v>
      </c>
      <c r="E228" s="5">
        <v>-0.47887508282074825</v>
      </c>
      <c r="F228" s="5">
        <v>0.43943414501339889</v>
      </c>
      <c r="G228" s="5">
        <v>-0.8197041719302961</v>
      </c>
      <c r="H228" s="5">
        <v>-0.28916946961188045</v>
      </c>
      <c r="I228" s="5">
        <v>0.40400449560456925</v>
      </c>
      <c r="J228" s="5">
        <v>-0.46100183995648275</v>
      </c>
      <c r="K228" s="5">
        <v>-2.4133800231705358</v>
      </c>
      <c r="L228" s="6">
        <v>205</v>
      </c>
      <c r="M228" s="4" t="s">
        <v>426</v>
      </c>
    </row>
    <row r="229" spans="1:13" ht="28.8" x14ac:dyDescent="0.3">
      <c r="A229" s="4" t="s">
        <v>196</v>
      </c>
      <c r="B229" s="5">
        <v>-1.870176794574028</v>
      </c>
      <c r="C229" s="5">
        <v>0.54340951069577714</v>
      </c>
      <c r="D229" s="5">
        <v>0.78307083298083424</v>
      </c>
      <c r="E229" s="5">
        <v>-1.2096050057420709</v>
      </c>
      <c r="F229" s="5">
        <v>0.31096739461082867</v>
      </c>
      <c r="G229" s="5">
        <v>-0.66930332067300968</v>
      </c>
      <c r="H229" s="5">
        <v>0.41612191968538853</v>
      </c>
      <c r="I229" s="5">
        <v>-0.51292455219122124</v>
      </c>
      <c r="J229" s="5">
        <v>-0.25399728154355222</v>
      </c>
      <c r="K229" s="5">
        <v>-2.4624372967510535</v>
      </c>
      <c r="L229" s="6">
        <v>207</v>
      </c>
      <c r="M229" s="4" t="s">
        <v>426</v>
      </c>
    </row>
    <row r="230" spans="1:13" x14ac:dyDescent="0.3">
      <c r="A230" s="4" t="s">
        <v>248</v>
      </c>
      <c r="B230" s="5">
        <v>-1.7897208368580482</v>
      </c>
      <c r="C230" s="5">
        <v>0.19452791822571544</v>
      </c>
      <c r="D230" s="5">
        <v>-1.7356676766603625</v>
      </c>
      <c r="E230" s="5">
        <v>-0.56319007392705478</v>
      </c>
      <c r="F230" s="5">
        <v>1.9810351498442424</v>
      </c>
      <c r="G230" s="5">
        <v>-0.56187414120351931</v>
      </c>
      <c r="H230" s="5">
        <v>0.23979907236107117</v>
      </c>
      <c r="I230" s="5">
        <v>0.40400449560456925</v>
      </c>
      <c r="J230" s="5">
        <v>-0.63843431859613753</v>
      </c>
      <c r="K230" s="5">
        <v>-2.4695204112095244</v>
      </c>
      <c r="L230" s="6">
        <v>208</v>
      </c>
      <c r="M230" s="4" t="s">
        <v>426</v>
      </c>
    </row>
    <row r="231" spans="1:13" ht="28.8" x14ac:dyDescent="0.3">
      <c r="A231" s="4" t="s">
        <v>214</v>
      </c>
      <c r="B231" s="5">
        <v>-3.306315639804267</v>
      </c>
      <c r="C231" s="5">
        <v>-0.89863440484714219</v>
      </c>
      <c r="D231" s="5">
        <v>0.4867486553759876</v>
      </c>
      <c r="E231" s="5">
        <v>0.68279812797725159</v>
      </c>
      <c r="F231" s="5">
        <v>-0.97370010941487406</v>
      </c>
      <c r="G231" s="5">
        <v>0.90990561752849808</v>
      </c>
      <c r="H231" s="5">
        <v>0.23979907236107117</v>
      </c>
      <c r="I231" s="5">
        <v>-0.89497832210613382</v>
      </c>
      <c r="J231" s="5">
        <v>1.2837508666667898</v>
      </c>
      <c r="K231" s="5">
        <v>-2.470626136262819</v>
      </c>
      <c r="L231" s="6">
        <v>209</v>
      </c>
      <c r="M231" s="4" t="s">
        <v>426</v>
      </c>
    </row>
    <row r="232" spans="1:13" ht="28.8" x14ac:dyDescent="0.3">
      <c r="A232" s="4" t="s">
        <v>177</v>
      </c>
      <c r="B232" s="5">
        <v>-3.2137912884308903</v>
      </c>
      <c r="C232" s="5">
        <v>-0.34042385689504334</v>
      </c>
      <c r="D232" s="5">
        <v>-0.6014689968625011</v>
      </c>
      <c r="E232" s="5">
        <v>-0.14161511839552274</v>
      </c>
      <c r="F232" s="5">
        <v>-3.1610606462691988E-2</v>
      </c>
      <c r="G232" s="5">
        <v>-0.95936210524063348</v>
      </c>
      <c r="H232" s="5">
        <v>1.1214133089826575</v>
      </c>
      <c r="I232" s="5">
        <v>1.091701281451412</v>
      </c>
      <c r="J232" s="5">
        <v>0.54444887233489503</v>
      </c>
      <c r="K232" s="5">
        <v>-2.5307085095183179</v>
      </c>
      <c r="L232" s="6">
        <v>211</v>
      </c>
      <c r="M232" s="4" t="s">
        <v>426</v>
      </c>
    </row>
    <row r="233" spans="1:13" x14ac:dyDescent="0.3">
      <c r="A233" s="4" t="s">
        <v>184</v>
      </c>
      <c r="B233" s="5">
        <v>-1.9184503692036159</v>
      </c>
      <c r="C233" s="5">
        <v>-0.75908176785911741</v>
      </c>
      <c r="D233" s="5">
        <v>2.3515347730616609</v>
      </c>
      <c r="E233" s="5">
        <v>-0.80676671490082885</v>
      </c>
      <c r="F233" s="5">
        <v>-1.0199481395597019E-2</v>
      </c>
      <c r="G233" s="5">
        <v>-0.95936210524063348</v>
      </c>
      <c r="H233" s="5">
        <v>-0.64181516426051466</v>
      </c>
      <c r="I233" s="5">
        <v>-5.4460028293325975E-2</v>
      </c>
      <c r="J233" s="5">
        <v>0.21915599482886117</v>
      </c>
      <c r="K233" s="5">
        <v>-2.5794448632631113</v>
      </c>
      <c r="L233" s="6">
        <v>213</v>
      </c>
      <c r="M233" s="4" t="s">
        <v>426</v>
      </c>
    </row>
    <row r="234" spans="1:13" x14ac:dyDescent="0.3">
      <c r="A234" s="4" t="s">
        <v>257</v>
      </c>
      <c r="B234" s="5">
        <v>-0.70356540769232112</v>
      </c>
      <c r="C234" s="5">
        <v>-0.96841072334115452</v>
      </c>
      <c r="D234" s="5">
        <v>-0.7240850703541617</v>
      </c>
      <c r="E234" s="5">
        <v>-0.15098345074066763</v>
      </c>
      <c r="F234" s="5">
        <v>0.2253228943424484</v>
      </c>
      <c r="G234" s="5">
        <v>-0.8519329257711431</v>
      </c>
      <c r="H234" s="5">
        <v>-0.64181516426051466</v>
      </c>
      <c r="I234" s="5">
        <v>0.86246901950246413</v>
      </c>
      <c r="J234" s="5">
        <v>0.30787223414868831</v>
      </c>
      <c r="K234" s="5">
        <v>-2.645128594166362</v>
      </c>
      <c r="L234" s="6">
        <v>215</v>
      </c>
      <c r="M234" s="4" t="s">
        <v>426</v>
      </c>
    </row>
    <row r="235" spans="1:13" ht="28.8" x14ac:dyDescent="0.3">
      <c r="A235" s="4" t="s">
        <v>59</v>
      </c>
      <c r="B235" s="5">
        <v>0.19754131872665254</v>
      </c>
      <c r="C235" s="5">
        <v>-0.57301158520841788</v>
      </c>
      <c r="D235" s="5">
        <v>0.71154479011069882</v>
      </c>
      <c r="E235" s="5">
        <v>-0.38519175936929684</v>
      </c>
      <c r="F235" s="5">
        <v>-0.73817773367682871</v>
      </c>
      <c r="G235" s="5">
        <v>-0.23958660279504834</v>
      </c>
      <c r="H235" s="5">
        <v>6.3476225036754236E-2</v>
      </c>
      <c r="I235" s="5">
        <v>-0.89497832210613382</v>
      </c>
      <c r="J235" s="5">
        <v>-1.0524434354219989</v>
      </c>
      <c r="K235" s="5">
        <v>-2.9108271047036189</v>
      </c>
      <c r="L235" s="6">
        <v>221</v>
      </c>
      <c r="M235" s="4" t="s">
        <v>426</v>
      </c>
    </row>
    <row r="236" spans="1:13" ht="28.8" x14ac:dyDescent="0.3">
      <c r="A236" s="4" t="s">
        <v>283</v>
      </c>
      <c r="B236" s="5">
        <v>-2.2764793810397257</v>
      </c>
      <c r="C236" s="5">
        <v>-6.1318582918993933E-2</v>
      </c>
      <c r="D236" s="5">
        <v>1.5494212923037138</v>
      </c>
      <c r="E236" s="5">
        <v>-0.7224517237945226</v>
      </c>
      <c r="F236" s="5">
        <v>-0.35277748246911766</v>
      </c>
      <c r="G236" s="5">
        <v>-0.94861918729368444</v>
      </c>
      <c r="H236" s="5">
        <v>0.5924447670097055</v>
      </c>
      <c r="I236" s="5">
        <v>-5.4460028293325975E-2</v>
      </c>
      <c r="J236" s="5">
        <v>-0.66800639836941322</v>
      </c>
      <c r="K236" s="5">
        <v>-2.9422467248653641</v>
      </c>
      <c r="L236" s="6">
        <v>222</v>
      </c>
      <c r="M236" s="4" t="s">
        <v>426</v>
      </c>
    </row>
    <row r="237" spans="1:13" x14ac:dyDescent="0.3">
      <c r="A237" s="4" t="s">
        <v>235</v>
      </c>
      <c r="B237" s="5">
        <v>-1.1581415687876069</v>
      </c>
      <c r="C237" s="5">
        <v>-1.5963975897872658</v>
      </c>
      <c r="D237" s="5">
        <v>-0.74452108260277183</v>
      </c>
      <c r="E237" s="5">
        <v>-0.75992505317510306</v>
      </c>
      <c r="F237" s="5">
        <v>-0.69535548354263854</v>
      </c>
      <c r="G237" s="5">
        <v>1.7585961353374722</v>
      </c>
      <c r="H237" s="5">
        <v>-0.81813801158483157</v>
      </c>
      <c r="I237" s="5">
        <v>-1.1242105840550816</v>
      </c>
      <c r="J237" s="5">
        <v>2.0526249407719614</v>
      </c>
      <c r="K237" s="5">
        <v>-3.0854682974258649</v>
      </c>
      <c r="L237" s="6">
        <v>223</v>
      </c>
      <c r="M237" s="4" t="s">
        <v>426</v>
      </c>
    </row>
    <row r="238" spans="1:13" x14ac:dyDescent="0.3">
      <c r="A238" s="4" t="s">
        <v>120</v>
      </c>
      <c r="B238" s="5">
        <v>0.7969382037107019</v>
      </c>
      <c r="C238" s="5">
        <v>-0.87537563201580471</v>
      </c>
      <c r="D238" s="5">
        <v>-0.56570597542743328</v>
      </c>
      <c r="E238" s="5">
        <v>-0.61003173565278057</v>
      </c>
      <c r="F238" s="5">
        <v>-0.75958885874392368</v>
      </c>
      <c r="G238" s="5">
        <v>-0.27181535663589529</v>
      </c>
      <c r="H238" s="5">
        <v>-0.81813801158483157</v>
      </c>
      <c r="I238" s="5">
        <v>-0.36010304422525619</v>
      </c>
      <c r="J238" s="5">
        <v>0.337444313921964</v>
      </c>
      <c r="K238" s="5">
        <v>-3.1263760966532597</v>
      </c>
      <c r="L238" s="6">
        <v>224</v>
      </c>
      <c r="M238" s="4" t="s">
        <v>426</v>
      </c>
    </row>
    <row r="239" spans="1:13" x14ac:dyDescent="0.3">
      <c r="A239" s="4" t="s">
        <v>114</v>
      </c>
      <c r="B239" s="5">
        <v>0.87337136354088274</v>
      </c>
      <c r="C239" s="5">
        <v>0.47363319220176486</v>
      </c>
      <c r="D239" s="5">
        <v>1.4881132555578833</v>
      </c>
      <c r="E239" s="5">
        <v>-1.2845516645032322</v>
      </c>
      <c r="F239" s="5">
        <v>-1.2948669854212997</v>
      </c>
      <c r="G239" s="5">
        <v>-0.90564751550588829</v>
      </c>
      <c r="H239" s="5">
        <v>-0.81813801158483157</v>
      </c>
      <c r="I239" s="5">
        <v>-0.36010304422525619</v>
      </c>
      <c r="J239" s="5">
        <v>-1.4960246320211361</v>
      </c>
      <c r="K239" s="5">
        <v>-3.3242140419611133</v>
      </c>
      <c r="L239" s="6">
        <v>225</v>
      </c>
      <c r="M239" s="4" t="s">
        <v>426</v>
      </c>
    </row>
    <row r="240" spans="1:13" x14ac:dyDescent="0.3">
      <c r="A240" s="4" t="s">
        <v>256</v>
      </c>
      <c r="B240" s="5">
        <v>-2.4052089133852936</v>
      </c>
      <c r="C240" s="5">
        <v>-1.3638098614738912</v>
      </c>
      <c r="D240" s="5">
        <v>-5.4805669212180386E-2</v>
      </c>
      <c r="E240" s="5">
        <v>0.41111648996804168</v>
      </c>
      <c r="F240" s="5">
        <v>0.11826726900697318</v>
      </c>
      <c r="G240" s="5">
        <v>-1.0453054488162257</v>
      </c>
      <c r="H240" s="5">
        <v>-0.11284662228756309</v>
      </c>
      <c r="I240" s="5">
        <v>1.5501658053493073</v>
      </c>
      <c r="J240" s="5">
        <v>-0.46100183995648275</v>
      </c>
      <c r="K240" s="5">
        <v>-3.3634287908073146</v>
      </c>
      <c r="L240" s="6">
        <v>226</v>
      </c>
      <c r="M240" s="4" t="s">
        <v>426</v>
      </c>
    </row>
    <row r="241" spans="1:13" x14ac:dyDescent="0.3">
      <c r="A241" s="4" t="s">
        <v>127</v>
      </c>
      <c r="B241" s="5">
        <v>1.2314003753769929</v>
      </c>
      <c r="C241" s="5">
        <v>-0.38694140255771825</v>
      </c>
      <c r="D241" s="5">
        <v>-1.3014024163773974</v>
      </c>
      <c r="E241" s="5">
        <v>-9.4773456669796891E-2</v>
      </c>
      <c r="F241" s="5">
        <v>-0.37418860753621264</v>
      </c>
      <c r="G241" s="5">
        <v>-0.83044708987724503</v>
      </c>
      <c r="H241" s="5">
        <v>-0.11284662228756309</v>
      </c>
      <c r="I241" s="5">
        <v>-0.13087078227630858</v>
      </c>
      <c r="J241" s="5">
        <v>-1.7326012702073426</v>
      </c>
      <c r="K241" s="5">
        <v>-3.7326712724125914</v>
      </c>
      <c r="L241" s="6">
        <v>229</v>
      </c>
      <c r="M241" s="4" t="s">
        <v>426</v>
      </c>
    </row>
    <row r="242" spans="1:13" x14ac:dyDescent="0.3">
      <c r="A242" s="4" t="s">
        <v>246</v>
      </c>
      <c r="B242" s="5">
        <v>-2.5339384457308611</v>
      </c>
      <c r="C242" s="5">
        <v>0.42711564653908995</v>
      </c>
      <c r="D242" s="5">
        <v>0.37945959107078442</v>
      </c>
      <c r="E242" s="5">
        <v>-0.55382174158190967</v>
      </c>
      <c r="F242" s="5">
        <v>0.16108951914116351</v>
      </c>
      <c r="G242" s="5">
        <v>-0.91639043345283733</v>
      </c>
      <c r="H242" s="5">
        <v>-0.81813801158483157</v>
      </c>
      <c r="I242" s="5">
        <v>1.3973442973833421</v>
      </c>
      <c r="J242" s="5">
        <v>-1.2890200736082058</v>
      </c>
      <c r="K242" s="5">
        <v>-3.7462996518242653</v>
      </c>
      <c r="L242" s="6">
        <v>230</v>
      </c>
      <c r="M242" s="4" t="s">
        <v>426</v>
      </c>
    </row>
    <row r="243" spans="1:13" ht="28.8" x14ac:dyDescent="0.3">
      <c r="A243" s="4" t="s">
        <v>197</v>
      </c>
      <c r="B243" s="5">
        <v>-2.7270327442492128</v>
      </c>
      <c r="C243" s="5">
        <v>-1.4801037256319031E-2</v>
      </c>
      <c r="D243" s="5">
        <v>-1.2452033826937197</v>
      </c>
      <c r="E243" s="5">
        <v>0.19564484602970333</v>
      </c>
      <c r="F243" s="5">
        <v>1.0389456468920604</v>
      </c>
      <c r="G243" s="5">
        <v>-0.44370204378707978</v>
      </c>
      <c r="H243" s="5">
        <v>-0.64181516426051466</v>
      </c>
      <c r="I243" s="5">
        <v>-0.13087078227630858</v>
      </c>
      <c r="J243" s="5">
        <v>0.21915599482886117</v>
      </c>
      <c r="K243" s="5">
        <v>-3.7496786667725295</v>
      </c>
      <c r="L243" s="6">
        <v>231</v>
      </c>
      <c r="M243" s="4" t="s">
        <v>426</v>
      </c>
    </row>
    <row r="244" spans="1:13" x14ac:dyDescent="0.3">
      <c r="A244" s="4" t="s">
        <v>297</v>
      </c>
      <c r="B244" s="5">
        <v>-2.690827563277022</v>
      </c>
      <c r="C244" s="5">
        <v>-1.5266212712932532</v>
      </c>
      <c r="D244" s="5">
        <v>-0.6883220489190941</v>
      </c>
      <c r="E244" s="5">
        <v>1.0481630894379126</v>
      </c>
      <c r="F244" s="5">
        <v>-1.1878113600858244</v>
      </c>
      <c r="G244" s="5">
        <v>1.2966506636186634</v>
      </c>
      <c r="H244" s="5">
        <v>-0.28916946961188045</v>
      </c>
      <c r="I244" s="5">
        <v>-0.74215681414016887</v>
      </c>
      <c r="J244" s="5">
        <v>0.92888590938748028</v>
      </c>
      <c r="K244" s="5">
        <v>-3.8512088648831861</v>
      </c>
      <c r="L244" s="6">
        <v>233</v>
      </c>
      <c r="M244" s="4" t="s">
        <v>426</v>
      </c>
    </row>
    <row r="245" spans="1:13" x14ac:dyDescent="0.3">
      <c r="A245" s="4" t="s">
        <v>201</v>
      </c>
      <c r="B245" s="5">
        <v>-3.2580420651746791</v>
      </c>
      <c r="C245" s="5">
        <v>-0.80559931352179237</v>
      </c>
      <c r="D245" s="5">
        <v>1.2428811085745617</v>
      </c>
      <c r="E245" s="5">
        <v>-1.1159216822906193</v>
      </c>
      <c r="F245" s="5">
        <v>-0.395599732603308</v>
      </c>
      <c r="G245" s="5">
        <v>-0.56187414120351931</v>
      </c>
      <c r="H245" s="5">
        <v>0.9450904616583401</v>
      </c>
      <c r="I245" s="5">
        <v>0.55682600357053413</v>
      </c>
      <c r="J245" s="5">
        <v>-0.54971807927631033</v>
      </c>
      <c r="K245" s="5">
        <v>-3.9419574402667927</v>
      </c>
      <c r="L245" s="6">
        <v>235</v>
      </c>
      <c r="M245" s="4" t="s">
        <v>426</v>
      </c>
    </row>
    <row r="246" spans="1:13" ht="28.8" x14ac:dyDescent="0.3">
      <c r="A246" s="4" t="s">
        <v>249</v>
      </c>
      <c r="B246" s="5">
        <v>-2.3971633176136957</v>
      </c>
      <c r="C246" s="5">
        <v>-1.0381870418351669</v>
      </c>
      <c r="D246" s="5">
        <v>-1.1685683367614319</v>
      </c>
      <c r="E246" s="5">
        <v>7.3856525542816145E-2</v>
      </c>
      <c r="F246" s="5">
        <v>0.6749565207514443</v>
      </c>
      <c r="G246" s="5">
        <v>-0.62633164888521353</v>
      </c>
      <c r="H246" s="5">
        <v>-0.99446085890914893</v>
      </c>
      <c r="I246" s="5">
        <v>1.5501658053493073</v>
      </c>
      <c r="J246" s="5">
        <v>-1.7420643357345538E-2</v>
      </c>
      <c r="K246" s="5">
        <v>-3.9431529957184344</v>
      </c>
      <c r="L246" s="6">
        <v>236</v>
      </c>
      <c r="M246" s="4" t="s">
        <v>426</v>
      </c>
    </row>
    <row r="247" spans="1:13" ht="28.8" x14ac:dyDescent="0.3">
      <c r="A247" s="4" t="s">
        <v>199</v>
      </c>
      <c r="B247" s="5">
        <v>-0.41794675780059282</v>
      </c>
      <c r="C247" s="5">
        <v>1.3342077869612505</v>
      </c>
      <c r="D247" s="5">
        <v>0.89546890034819004</v>
      </c>
      <c r="E247" s="5">
        <v>-1.5000233084415708</v>
      </c>
      <c r="F247" s="5">
        <v>-1.1021668598174443</v>
      </c>
      <c r="G247" s="5">
        <v>-0.70153207451385668</v>
      </c>
      <c r="H247" s="5">
        <v>-0.28916946961188045</v>
      </c>
      <c r="I247" s="5">
        <v>-0.74215681414016887</v>
      </c>
      <c r="J247" s="5">
        <v>-1.4664525522478604</v>
      </c>
      <c r="K247" s="5">
        <v>-3.9897711492639338</v>
      </c>
      <c r="L247" s="6">
        <v>237</v>
      </c>
      <c r="M247" s="4" t="s">
        <v>426</v>
      </c>
    </row>
    <row r="248" spans="1:13" x14ac:dyDescent="0.3">
      <c r="A248" s="4" t="s">
        <v>194</v>
      </c>
      <c r="B248" s="5">
        <v>-3.0166741920267399</v>
      </c>
      <c r="C248" s="5">
        <v>0.70622092051513929</v>
      </c>
      <c r="D248" s="5">
        <v>1.7844354331627297</v>
      </c>
      <c r="E248" s="5">
        <v>-1.0878166852551836</v>
      </c>
      <c r="F248" s="5">
        <v>-0.48124423287168805</v>
      </c>
      <c r="G248" s="5">
        <v>-0.49741663352182497</v>
      </c>
      <c r="H248" s="5">
        <v>-0.64181516426051466</v>
      </c>
      <c r="I248" s="5">
        <v>0.32759374162158666</v>
      </c>
      <c r="J248" s="5">
        <v>-1.2003038342883781</v>
      </c>
      <c r="K248" s="5">
        <v>-4.107020646924874</v>
      </c>
      <c r="L248" s="6">
        <v>239</v>
      </c>
      <c r="M248" s="4" t="s">
        <v>426</v>
      </c>
    </row>
    <row r="249" spans="1:13" x14ac:dyDescent="0.3">
      <c r="A249" s="4" t="s">
        <v>310</v>
      </c>
      <c r="B249" s="5">
        <v>-2.9241498406533633</v>
      </c>
      <c r="C249" s="5">
        <v>0.93880864882851389</v>
      </c>
      <c r="D249" s="5">
        <v>-1.30651141943955</v>
      </c>
      <c r="E249" s="5">
        <v>-0.1228784537052324</v>
      </c>
      <c r="F249" s="5">
        <v>1.1031790220933453</v>
      </c>
      <c r="G249" s="5">
        <v>-0.8841616796119901</v>
      </c>
      <c r="H249" s="5">
        <v>-1.5234294008821005</v>
      </c>
      <c r="I249" s="5">
        <v>0.63323675755351672</v>
      </c>
      <c r="J249" s="5">
        <v>-0.37228560063665506</v>
      </c>
      <c r="K249" s="5">
        <v>-4.4581919664535157</v>
      </c>
      <c r="L249" s="6">
        <v>241</v>
      </c>
      <c r="M249" s="4" t="s">
        <v>426</v>
      </c>
    </row>
    <row r="250" spans="1:13" x14ac:dyDescent="0.3">
      <c r="A250" s="4" t="s">
        <v>200</v>
      </c>
      <c r="B250" s="5">
        <v>-3.1252897349433129</v>
      </c>
      <c r="C250" s="5">
        <v>-0.71256422219644255</v>
      </c>
      <c r="D250" s="5">
        <v>1.6720373657955086E-2</v>
      </c>
      <c r="E250" s="5">
        <v>0.46732648403891269</v>
      </c>
      <c r="F250" s="5">
        <v>5.4033893805688273E-2</v>
      </c>
      <c r="G250" s="5">
        <v>-0.52964538736267219</v>
      </c>
      <c r="H250" s="5">
        <v>0.41612191968538853</v>
      </c>
      <c r="I250" s="5">
        <v>-0.81856756812315146</v>
      </c>
      <c r="J250" s="5">
        <v>-0.34271352086337936</v>
      </c>
      <c r="K250" s="5">
        <v>-4.5745777623010131</v>
      </c>
      <c r="L250" s="6">
        <v>243</v>
      </c>
      <c r="M250" s="4" t="s">
        <v>426</v>
      </c>
    </row>
    <row r="251" spans="1:13" ht="28.8" x14ac:dyDescent="0.3">
      <c r="A251" s="4" t="s">
        <v>275</v>
      </c>
      <c r="B251" s="5">
        <v>-3.3103384376900662</v>
      </c>
      <c r="C251" s="5">
        <v>-1.5963975897872658</v>
      </c>
      <c r="D251" s="5">
        <v>0.85970587891312233</v>
      </c>
      <c r="E251" s="5">
        <v>-1.574969967202732</v>
      </c>
      <c r="F251" s="5">
        <v>-0.95228898434777909</v>
      </c>
      <c r="G251" s="5">
        <v>0.84544810984680419</v>
      </c>
      <c r="H251" s="5">
        <v>-0.46549231693619736</v>
      </c>
      <c r="I251" s="5">
        <v>-1.047799830072099</v>
      </c>
      <c r="J251" s="5">
        <v>2.4962061373710984</v>
      </c>
      <c r="K251" s="5">
        <v>-4.7459269999051141</v>
      </c>
      <c r="L251" s="6">
        <v>244</v>
      </c>
      <c r="M251" s="4" t="s">
        <v>426</v>
      </c>
    </row>
    <row r="252" spans="1:13" x14ac:dyDescent="0.3">
      <c r="A252" s="4" t="s">
        <v>293</v>
      </c>
      <c r="B252" s="5">
        <v>-1.7293788685710634</v>
      </c>
      <c r="C252" s="5">
        <v>0.96206742165985126</v>
      </c>
      <c r="D252" s="5">
        <v>-0.146767724330926</v>
      </c>
      <c r="E252" s="5">
        <v>-0.98476502945858713</v>
      </c>
      <c r="F252" s="5">
        <v>-3.1610606462691988E-2</v>
      </c>
      <c r="G252" s="5">
        <v>-0.62633164888521353</v>
      </c>
      <c r="H252" s="5">
        <v>-1.3471065535577833</v>
      </c>
      <c r="I252" s="5">
        <v>-0.81856756812315146</v>
      </c>
      <c r="J252" s="5">
        <v>-4.6992723130621243E-2</v>
      </c>
      <c r="K252" s="5">
        <v>-4.7694533008601869</v>
      </c>
      <c r="L252" s="6">
        <v>246</v>
      </c>
      <c r="M252" s="4" t="s">
        <v>426</v>
      </c>
    </row>
    <row r="253" spans="1:13" ht="28.8" x14ac:dyDescent="0.3">
      <c r="A253" s="4" t="s">
        <v>217</v>
      </c>
      <c r="B253" s="5">
        <v>-1.8943135818888219</v>
      </c>
      <c r="C253" s="5">
        <v>-1.4801037256305785</v>
      </c>
      <c r="D253" s="5">
        <v>0.39478660025724199</v>
      </c>
      <c r="E253" s="5">
        <v>-1.5937066318930222</v>
      </c>
      <c r="F253" s="5">
        <v>-0.80241110887811373</v>
      </c>
      <c r="G253" s="5">
        <v>0.81321935600595696</v>
      </c>
      <c r="H253" s="5">
        <v>0.41612191968538853</v>
      </c>
      <c r="I253" s="5">
        <v>-0.4365137982082386</v>
      </c>
      <c r="J253" s="5">
        <v>-0.25399728154355222</v>
      </c>
      <c r="K253" s="5">
        <v>-4.8369182520937395</v>
      </c>
      <c r="L253" s="6">
        <v>248</v>
      </c>
      <c r="M253" s="4" t="s">
        <v>426</v>
      </c>
    </row>
    <row r="254" spans="1:13" ht="28.8" x14ac:dyDescent="0.3">
      <c r="A254" s="4" t="s">
        <v>261</v>
      </c>
      <c r="B254" s="5">
        <v>-2.9965602025977449</v>
      </c>
      <c r="C254" s="5">
        <v>-0.73582299502778004</v>
      </c>
      <c r="D254" s="5">
        <v>0.44076762781661483</v>
      </c>
      <c r="E254" s="5">
        <v>-0.73182005613966783</v>
      </c>
      <c r="F254" s="5">
        <v>-0.56688873314006816</v>
      </c>
      <c r="G254" s="5">
        <v>-0.79821833603639802</v>
      </c>
      <c r="H254" s="5">
        <v>0.41612191968538853</v>
      </c>
      <c r="I254" s="5">
        <v>-0.2836922902422736</v>
      </c>
      <c r="J254" s="5">
        <v>0.18958391505558495</v>
      </c>
      <c r="K254" s="5">
        <v>-5.0665291506263435</v>
      </c>
      <c r="L254" s="6">
        <v>250</v>
      </c>
      <c r="M254" s="4" t="s">
        <v>426</v>
      </c>
    </row>
    <row r="255" spans="1:13" ht="28.8" x14ac:dyDescent="0.3">
      <c r="A255" s="4" t="s">
        <v>210</v>
      </c>
      <c r="B255" s="5">
        <v>-1.101822398386421</v>
      </c>
      <c r="C255" s="5">
        <v>-0.43345894822039316</v>
      </c>
      <c r="D255" s="5">
        <v>0.62469173805410605</v>
      </c>
      <c r="E255" s="5">
        <v>-1.0035016941488775</v>
      </c>
      <c r="F255" s="5">
        <v>5.4033893805688273E-2</v>
      </c>
      <c r="G255" s="5">
        <v>-1.1419917103387671</v>
      </c>
      <c r="H255" s="5">
        <v>-0.64181516426051466</v>
      </c>
      <c r="I255" s="5">
        <v>-0.13087078227630858</v>
      </c>
      <c r="J255" s="5">
        <v>-1.3777363129280329</v>
      </c>
      <c r="K255" s="5">
        <v>-5.15247137869952</v>
      </c>
      <c r="L255" s="6">
        <v>252</v>
      </c>
      <c r="M255" s="4" t="s">
        <v>426</v>
      </c>
    </row>
    <row r="256" spans="1:13" x14ac:dyDescent="0.3">
      <c r="A256" s="4" t="s">
        <v>211</v>
      </c>
      <c r="B256" s="5">
        <v>-0.86045452523848165</v>
      </c>
      <c r="C256" s="5">
        <v>0.58992705635845211</v>
      </c>
      <c r="D256" s="5">
        <v>2.3362077638752035</v>
      </c>
      <c r="E256" s="5">
        <v>-1.3032883291935227</v>
      </c>
      <c r="F256" s="5">
        <v>-1.2520447352871096</v>
      </c>
      <c r="G256" s="5">
        <v>-1.120505874444869</v>
      </c>
      <c r="H256" s="5">
        <v>-1.3471065535577833</v>
      </c>
      <c r="I256" s="5">
        <v>-1.1242105840550816</v>
      </c>
      <c r="J256" s="5">
        <v>-1.2003038342883781</v>
      </c>
      <c r="K256" s="5">
        <v>-5.28177961583157</v>
      </c>
      <c r="L256" s="6">
        <v>253</v>
      </c>
      <c r="M256" s="4" t="s">
        <v>426</v>
      </c>
    </row>
    <row r="257" spans="1:13" x14ac:dyDescent="0.3">
      <c r="A257" s="4" t="s">
        <v>263</v>
      </c>
      <c r="B257" s="5">
        <v>-2.0069519226911936</v>
      </c>
      <c r="C257" s="5">
        <v>-0.29390631123236843</v>
      </c>
      <c r="D257" s="5">
        <v>2.1369566444512547</v>
      </c>
      <c r="E257" s="5">
        <v>-0.82550337959111919</v>
      </c>
      <c r="F257" s="5">
        <v>-0.78099998381101854</v>
      </c>
      <c r="G257" s="5">
        <v>-0.95936210524063348</v>
      </c>
      <c r="H257" s="5">
        <v>-0.28916946961188045</v>
      </c>
      <c r="I257" s="5">
        <v>-0.2836922902422736</v>
      </c>
      <c r="J257" s="5">
        <v>-2.0283220679401008</v>
      </c>
      <c r="K257" s="5">
        <v>-5.3309508859093331</v>
      </c>
      <c r="L257" s="6">
        <v>255</v>
      </c>
      <c r="M257" s="4" t="s">
        <v>426</v>
      </c>
    </row>
    <row r="258" spans="1:13" ht="28.8" x14ac:dyDescent="0.3">
      <c r="A258" s="4" t="s">
        <v>209</v>
      </c>
      <c r="B258" s="5">
        <v>-0.735747790778713</v>
      </c>
      <c r="C258" s="5">
        <v>-0.89863440484714219</v>
      </c>
      <c r="D258" s="5">
        <v>0.4254406186301572</v>
      </c>
      <c r="E258" s="5">
        <v>-0.91918670304257089</v>
      </c>
      <c r="F258" s="5">
        <v>-1.401922610756775</v>
      </c>
      <c r="G258" s="5">
        <v>0.21161595097681099</v>
      </c>
      <c r="H258" s="5">
        <v>-0.64181516426051466</v>
      </c>
      <c r="I258" s="5">
        <v>-0.89497832210613382</v>
      </c>
      <c r="J258" s="5">
        <v>-0.54971807927631033</v>
      </c>
      <c r="K258" s="5">
        <v>-5.4049465054611918</v>
      </c>
      <c r="L258" s="6">
        <v>256</v>
      </c>
      <c r="M258" s="4" t="s">
        <v>426</v>
      </c>
    </row>
    <row r="259" spans="1:13" ht="28.8" x14ac:dyDescent="0.3">
      <c r="A259" s="4" t="s">
        <v>260</v>
      </c>
      <c r="B259" s="5">
        <v>-0.27312603391182921</v>
      </c>
      <c r="C259" s="5">
        <v>0.49689196503310229</v>
      </c>
      <c r="D259" s="5">
        <v>0.43565862475446226</v>
      </c>
      <c r="E259" s="5">
        <v>-0.85360837662655475</v>
      </c>
      <c r="F259" s="5">
        <v>-0.80241110887811373</v>
      </c>
      <c r="G259" s="5">
        <v>-0.90564751550588829</v>
      </c>
      <c r="H259" s="5">
        <v>-1.8760750955307348</v>
      </c>
      <c r="I259" s="5">
        <v>-0.66574606015718618</v>
      </c>
      <c r="J259" s="5">
        <v>-0.96372719610217139</v>
      </c>
      <c r="K259" s="5">
        <v>-5.4077907969249139</v>
      </c>
      <c r="L259" s="6">
        <v>257</v>
      </c>
      <c r="M259" s="4" t="s">
        <v>426</v>
      </c>
    </row>
    <row r="260" spans="1:13" x14ac:dyDescent="0.3">
      <c r="A260" s="4" t="s">
        <v>183</v>
      </c>
      <c r="B260" s="5">
        <v>-2.8235798935083887</v>
      </c>
      <c r="C260" s="5">
        <v>0.21778669105705289</v>
      </c>
      <c r="D260" s="5">
        <v>2.142065647513407</v>
      </c>
      <c r="E260" s="5">
        <v>-0.86297670897169987</v>
      </c>
      <c r="F260" s="5">
        <v>-0.95228898434777909</v>
      </c>
      <c r="G260" s="5">
        <v>-1.2386779718613083</v>
      </c>
      <c r="H260" s="5">
        <v>0.23979907236107117</v>
      </c>
      <c r="I260" s="5">
        <v>-0.81856756812315146</v>
      </c>
      <c r="J260" s="5">
        <v>-1.5255967117944118</v>
      </c>
      <c r="K260" s="5">
        <v>-5.6220364276752086</v>
      </c>
      <c r="L260" s="6">
        <v>258</v>
      </c>
      <c r="M260" s="4" t="s">
        <v>426</v>
      </c>
    </row>
    <row r="261" spans="1:13" x14ac:dyDescent="0.3">
      <c r="A261" s="4" t="s">
        <v>238</v>
      </c>
      <c r="B261" s="5">
        <v>-2.8235798935083887</v>
      </c>
      <c r="C261" s="5">
        <v>0.65970337485246444</v>
      </c>
      <c r="D261" s="5">
        <v>0.61447373192980093</v>
      </c>
      <c r="E261" s="5">
        <v>-0.7786617178653934</v>
      </c>
      <c r="F261" s="5">
        <v>0.48225639514758917</v>
      </c>
      <c r="G261" s="5">
        <v>-0.99159085908148048</v>
      </c>
      <c r="H261" s="5">
        <v>-0.81813801158483157</v>
      </c>
      <c r="I261" s="5">
        <v>-0.58933530617420371</v>
      </c>
      <c r="J261" s="5">
        <v>-1.6734571106607909</v>
      </c>
      <c r="K261" s="5">
        <v>-5.918329396945234</v>
      </c>
      <c r="L261" s="6">
        <v>259</v>
      </c>
      <c r="M261" s="4" t="s">
        <v>426</v>
      </c>
    </row>
    <row r="262" spans="1:13" ht="28.8" x14ac:dyDescent="0.3">
      <c r="A262" s="4" t="s">
        <v>288</v>
      </c>
      <c r="B262" s="5">
        <v>-3.1132213412859158</v>
      </c>
      <c r="C262" s="5">
        <v>-1.5266212712932532</v>
      </c>
      <c r="D262" s="5">
        <v>0.80350684522944438</v>
      </c>
      <c r="E262" s="5">
        <v>-1.3688666556095388</v>
      </c>
      <c r="F262" s="5">
        <v>-0.80241110887811373</v>
      </c>
      <c r="G262" s="5">
        <v>-0.33627286431758946</v>
      </c>
      <c r="H262" s="5">
        <v>0.23979907236107117</v>
      </c>
      <c r="I262" s="5">
        <v>-0.36010304422525619</v>
      </c>
      <c r="J262" s="5">
        <v>0.54444887233489503</v>
      </c>
      <c r="K262" s="5">
        <v>-5.9197414956842564</v>
      </c>
      <c r="L262" s="6">
        <v>260</v>
      </c>
      <c r="M262" s="4" t="s">
        <v>426</v>
      </c>
    </row>
    <row r="263" spans="1:13" x14ac:dyDescent="0.3">
      <c r="A263" s="4" t="s">
        <v>262</v>
      </c>
      <c r="B263" s="5">
        <v>-2.8839218617953732</v>
      </c>
      <c r="C263" s="5">
        <v>-0.22412999273835607</v>
      </c>
      <c r="D263" s="5">
        <v>0.99253995852908816</v>
      </c>
      <c r="E263" s="5">
        <v>0.44858981934862235</v>
      </c>
      <c r="F263" s="5">
        <v>-0.78099998381101854</v>
      </c>
      <c r="G263" s="5">
        <v>-0.62633164888521353</v>
      </c>
      <c r="H263" s="5">
        <v>-0.46549231693619736</v>
      </c>
      <c r="I263" s="5">
        <v>-1.047799830072099</v>
      </c>
      <c r="J263" s="5">
        <v>-1.4368804724745845</v>
      </c>
      <c r="K263" s="5">
        <v>-6.0244263288351316</v>
      </c>
      <c r="L263" s="6">
        <v>261</v>
      </c>
      <c r="M263" s="4" t="s">
        <v>426</v>
      </c>
    </row>
    <row r="264" spans="1:13" ht="28.8" x14ac:dyDescent="0.3">
      <c r="A264" s="4" t="s">
        <v>299</v>
      </c>
      <c r="B264" s="5">
        <v>-1.9425871565184099</v>
      </c>
      <c r="C264" s="5">
        <v>-1.0381870418351669</v>
      </c>
      <c r="D264" s="5">
        <v>0.63490974417841106</v>
      </c>
      <c r="E264" s="5">
        <v>-0.47887508282074825</v>
      </c>
      <c r="F264" s="5">
        <v>-0.60971098327425821</v>
      </c>
      <c r="G264" s="5">
        <v>-1.152734628285716</v>
      </c>
      <c r="H264" s="5">
        <v>-0.81813801158483157</v>
      </c>
      <c r="I264" s="5">
        <v>-0.58933530617420371</v>
      </c>
      <c r="J264" s="5">
        <v>-0.13570896245044889</v>
      </c>
      <c r="K264" s="5">
        <v>-6.1303674287653722</v>
      </c>
      <c r="L264" s="6">
        <v>262</v>
      </c>
      <c r="M264" s="4" t="s">
        <v>426</v>
      </c>
    </row>
    <row r="265" spans="1:13" x14ac:dyDescent="0.3">
      <c r="A265" s="4" t="s">
        <v>207</v>
      </c>
      <c r="B265" s="5">
        <v>-3.1816089053444987</v>
      </c>
      <c r="C265" s="5">
        <v>-1.9220204094259901</v>
      </c>
      <c r="D265" s="5">
        <v>0.26195252064127644</v>
      </c>
      <c r="E265" s="5">
        <v>-0.98476502945858713</v>
      </c>
      <c r="F265" s="5">
        <v>0.31096739461082867</v>
      </c>
      <c r="G265" s="5">
        <v>-0.84119000782419417</v>
      </c>
      <c r="H265" s="5">
        <v>-1.3471065535577833</v>
      </c>
      <c r="I265" s="5">
        <v>0.55682600357053413</v>
      </c>
      <c r="J265" s="5">
        <v>0.98803006893403222</v>
      </c>
      <c r="K265" s="5">
        <v>-6.1589149178543812</v>
      </c>
      <c r="L265" s="6">
        <v>263</v>
      </c>
      <c r="M265" s="4" t="s">
        <v>426</v>
      </c>
    </row>
    <row r="266" spans="1:13" ht="28.8" x14ac:dyDescent="0.3">
      <c r="A266" s="4" t="s">
        <v>221</v>
      </c>
      <c r="B266" s="5">
        <v>-3.1614949159155037</v>
      </c>
      <c r="C266" s="5">
        <v>-0.10783612858166883</v>
      </c>
      <c r="D266" s="5">
        <v>0.5071846676245978</v>
      </c>
      <c r="E266" s="5">
        <v>0.15817151664912266</v>
      </c>
      <c r="F266" s="5">
        <v>-0.8238222339452087</v>
      </c>
      <c r="G266" s="5">
        <v>-0.76598958219555091</v>
      </c>
      <c r="H266" s="5">
        <v>-0.11284662228756309</v>
      </c>
      <c r="I266" s="5">
        <v>-1.1242105840550816</v>
      </c>
      <c r="J266" s="5">
        <v>-0.78629471746251656</v>
      </c>
      <c r="K266" s="5">
        <v>-6.2171386001693723</v>
      </c>
      <c r="L266" s="6">
        <v>265</v>
      </c>
      <c r="M266" s="4" t="s">
        <v>426</v>
      </c>
    </row>
    <row r="267" spans="1:13" ht="28.8" x14ac:dyDescent="0.3">
      <c r="A267" s="4" t="s">
        <v>251</v>
      </c>
      <c r="B267" s="5">
        <v>-2.8436938829373832</v>
      </c>
      <c r="C267" s="5">
        <v>-0.57301158520841788</v>
      </c>
      <c r="D267" s="5">
        <v>-1.6590326307280745</v>
      </c>
      <c r="E267" s="5">
        <v>-0.67561006206879681</v>
      </c>
      <c r="F267" s="5">
        <v>-0.75958885874392368</v>
      </c>
      <c r="G267" s="5">
        <v>0.20087303302986217</v>
      </c>
      <c r="H267" s="5">
        <v>-0.11284662228756309</v>
      </c>
      <c r="I267" s="5">
        <v>-0.13087078227630858</v>
      </c>
      <c r="J267" s="5">
        <v>0.30787223414868831</v>
      </c>
      <c r="K267" s="5">
        <v>-6.2459091570719174</v>
      </c>
      <c r="L267" s="6">
        <v>266</v>
      </c>
      <c r="M267" s="4" t="s">
        <v>426</v>
      </c>
    </row>
    <row r="268" spans="1:13" ht="28.8" x14ac:dyDescent="0.3">
      <c r="A268" s="4" t="s">
        <v>208</v>
      </c>
      <c r="B268" s="5">
        <v>-1.3995094419355463</v>
      </c>
      <c r="C268" s="5">
        <v>-0.43345894822039316</v>
      </c>
      <c r="D268" s="5">
        <v>1.0129759707776984</v>
      </c>
      <c r="E268" s="5">
        <v>-1.2845516645032322</v>
      </c>
      <c r="F268" s="5">
        <v>-0.88805560914649384</v>
      </c>
      <c r="G268" s="5">
        <v>-0.66930332067300968</v>
      </c>
      <c r="H268" s="5">
        <v>-1.3471065535577833</v>
      </c>
      <c r="I268" s="5">
        <v>-0.36010304422525619</v>
      </c>
      <c r="J268" s="5">
        <v>-0.90458303655561989</v>
      </c>
      <c r="K268" s="5">
        <v>-6.2736956480396353</v>
      </c>
      <c r="L268" s="6">
        <v>267</v>
      </c>
      <c r="M268" s="4" t="s">
        <v>426</v>
      </c>
    </row>
    <row r="269" spans="1:13" x14ac:dyDescent="0.3">
      <c r="A269" s="4" t="s">
        <v>309</v>
      </c>
      <c r="B269" s="5">
        <v>-1.7816752410864503</v>
      </c>
      <c r="C269" s="5">
        <v>0.10149282690036822</v>
      </c>
      <c r="D269" s="5">
        <v>1.6771463688575272</v>
      </c>
      <c r="E269" s="5">
        <v>-1.0971850176003288</v>
      </c>
      <c r="F269" s="5">
        <v>-1.0807557347503494</v>
      </c>
      <c r="G269" s="5">
        <v>-1.2279350539143592</v>
      </c>
      <c r="H269" s="5">
        <v>-0.46549231693619736</v>
      </c>
      <c r="I269" s="5">
        <v>-0.97138907608911629</v>
      </c>
      <c r="J269" s="5">
        <v>-1.5847408713409636</v>
      </c>
      <c r="K269" s="5">
        <v>-6.4305341159598699</v>
      </c>
      <c r="L269" s="6">
        <v>268</v>
      </c>
      <c r="M269" s="4" t="s">
        <v>426</v>
      </c>
    </row>
    <row r="270" spans="1:13" x14ac:dyDescent="0.3">
      <c r="A270" s="4" t="s">
        <v>282</v>
      </c>
      <c r="B270" s="5">
        <v>-3.0770161603137249</v>
      </c>
      <c r="C270" s="5">
        <v>-1.3870686343052285</v>
      </c>
      <c r="D270" s="5">
        <v>-1.2503123857558722</v>
      </c>
      <c r="E270" s="5">
        <v>-0.46013841813045792</v>
      </c>
      <c r="F270" s="5">
        <v>-1.1021668598174443</v>
      </c>
      <c r="G270" s="5">
        <v>1.4255656789820519</v>
      </c>
      <c r="H270" s="5">
        <v>-0.46549231693619736</v>
      </c>
      <c r="I270" s="5">
        <v>-1.2006213380380639</v>
      </c>
      <c r="J270" s="5">
        <v>0.39658847346851595</v>
      </c>
      <c r="K270" s="5">
        <v>-7.1206619608464221</v>
      </c>
      <c r="L270" s="6">
        <v>269</v>
      </c>
      <c r="M270" s="4" t="s">
        <v>426</v>
      </c>
    </row>
    <row r="271" spans="1:13" x14ac:dyDescent="0.3">
      <c r="A271" s="4" t="s">
        <v>204</v>
      </c>
      <c r="B271" s="5">
        <v>-1.5322617721669129</v>
      </c>
      <c r="C271" s="5">
        <v>-0.66604667653376759</v>
      </c>
      <c r="D271" s="5">
        <v>0.27727952982773402</v>
      </c>
      <c r="E271" s="5">
        <v>-1.2283416704323613</v>
      </c>
      <c r="F271" s="5">
        <v>-1.1449891099516345</v>
      </c>
      <c r="G271" s="5">
        <v>-0.48667371557487599</v>
      </c>
      <c r="H271" s="5">
        <v>-0.81813801158483157</v>
      </c>
      <c r="I271" s="5">
        <v>-0.89497832210613382</v>
      </c>
      <c r="J271" s="5">
        <v>-0.78629471746251656</v>
      </c>
      <c r="K271" s="5">
        <v>-7.2804444659853003</v>
      </c>
      <c r="L271" s="6">
        <v>270</v>
      </c>
      <c r="M271" s="4" t="s">
        <v>426</v>
      </c>
    </row>
    <row r="272" spans="1:13" x14ac:dyDescent="0.3">
      <c r="A272" s="4" t="s">
        <v>237</v>
      </c>
      <c r="B272" s="5">
        <v>-1.3270990799911644</v>
      </c>
      <c r="C272" s="5">
        <v>-0.85211685918446722</v>
      </c>
      <c r="D272" s="5">
        <v>0.52251167681105537</v>
      </c>
      <c r="E272" s="5">
        <v>-1.5374966378221515</v>
      </c>
      <c r="F272" s="5">
        <v>-0.6311221083413534</v>
      </c>
      <c r="G272" s="5">
        <v>-0.83044708987724503</v>
      </c>
      <c r="H272" s="5">
        <v>-1.1707837062334661</v>
      </c>
      <c r="I272" s="5">
        <v>-0.66574606015718618</v>
      </c>
      <c r="J272" s="5">
        <v>-1.2298759140616538</v>
      </c>
      <c r="K272" s="5">
        <v>-7.7221757788576317</v>
      </c>
      <c r="L272" s="6">
        <v>271</v>
      </c>
      <c r="M272" s="4" t="s">
        <v>426</v>
      </c>
    </row>
    <row r="273" spans="1:13" x14ac:dyDescent="0.3">
      <c r="A273" s="4" t="s">
        <v>280</v>
      </c>
      <c r="B273" s="5">
        <v>-2.7592151273356045</v>
      </c>
      <c r="C273" s="5">
        <v>-1.9685379550886648</v>
      </c>
      <c r="D273" s="5">
        <v>1.6618193596710695</v>
      </c>
      <c r="E273" s="5">
        <v>-0.30087676826299031</v>
      </c>
      <c r="F273" s="5">
        <v>-0.50265535793878302</v>
      </c>
      <c r="G273" s="5">
        <v>-1.3461071513307987</v>
      </c>
      <c r="H273" s="5">
        <v>-1.1707837062334661</v>
      </c>
      <c r="I273" s="5">
        <v>-1.047799830072099</v>
      </c>
      <c r="J273" s="5">
        <v>-0.5201459995030342</v>
      </c>
      <c r="K273" s="5">
        <v>-7.9543025360943709</v>
      </c>
      <c r="L273" s="6">
        <v>272</v>
      </c>
      <c r="M273" s="4" t="s">
        <v>426</v>
      </c>
    </row>
    <row r="274" spans="1:13" ht="28.8" x14ac:dyDescent="0.3">
      <c r="A274" s="4" t="s">
        <v>234</v>
      </c>
      <c r="B274" s="5">
        <v>-3.2821788524894733</v>
      </c>
      <c r="C274" s="5">
        <v>-1.8057265452693028</v>
      </c>
      <c r="D274" s="5">
        <v>-0.65766803054617895</v>
      </c>
      <c r="E274" s="5">
        <v>-0.31961343295328065</v>
      </c>
      <c r="F274" s="5">
        <v>-0.56688873314006816</v>
      </c>
      <c r="G274" s="5">
        <v>-0.76598958219555091</v>
      </c>
      <c r="H274" s="5">
        <v>6.3476225036754236E-2</v>
      </c>
      <c r="I274" s="5">
        <v>-0.58933530617420371</v>
      </c>
      <c r="J274" s="5">
        <v>-0.40185768040993131</v>
      </c>
      <c r="K274" s="5">
        <v>-8.325781938141235</v>
      </c>
      <c r="L274" s="6">
        <v>273</v>
      </c>
      <c r="M274" s="4" t="s">
        <v>426</v>
      </c>
    </row>
    <row r="275" spans="1:13" x14ac:dyDescent="0.3">
      <c r="A275" s="4" t="s">
        <v>218</v>
      </c>
      <c r="B275" s="5">
        <v>-1.2828483032473756</v>
      </c>
      <c r="C275" s="5">
        <v>-0.75908176785911741</v>
      </c>
      <c r="D275" s="5">
        <v>0.60936472886764848</v>
      </c>
      <c r="E275" s="5">
        <v>-0.98476502945858713</v>
      </c>
      <c r="F275" s="5">
        <v>-1.2948669854212997</v>
      </c>
      <c r="G275" s="5">
        <v>-0.76598958219555091</v>
      </c>
      <c r="H275" s="5">
        <v>-1.1707837062334661</v>
      </c>
      <c r="I275" s="5">
        <v>-1.2006213380380639</v>
      </c>
      <c r="J275" s="5">
        <v>-1.7917454297538944</v>
      </c>
      <c r="K275" s="5">
        <v>-8.6413374133397074</v>
      </c>
      <c r="L275" s="6">
        <v>274</v>
      </c>
      <c r="M275" s="4" t="s">
        <v>426</v>
      </c>
    </row>
    <row r="276" spans="1:13" x14ac:dyDescent="0.3">
      <c r="A276" s="4" t="s">
        <v>240</v>
      </c>
      <c r="B276" s="5">
        <v>-2.5379612436166603</v>
      </c>
      <c r="C276" s="5">
        <v>-1.5731388169559282</v>
      </c>
      <c r="D276" s="5">
        <v>0.32326055738710685</v>
      </c>
      <c r="E276" s="5">
        <v>-1.1721316763614902</v>
      </c>
      <c r="F276" s="5">
        <v>-0.41701085767040297</v>
      </c>
      <c r="G276" s="5">
        <v>-0.50815955146877412</v>
      </c>
      <c r="H276" s="5">
        <v>-1.5234294008821005</v>
      </c>
      <c r="I276" s="5">
        <v>-0.89497832210613382</v>
      </c>
      <c r="J276" s="5">
        <v>-0.34271352086337936</v>
      </c>
      <c r="K276" s="5">
        <v>-8.6462628325377615</v>
      </c>
      <c r="L276" s="6">
        <v>275</v>
      </c>
      <c r="M276" s="4" t="s">
        <v>426</v>
      </c>
    </row>
  </sheetData>
  <autoFilter ref="A1:M276">
    <sortState ref="A2:M276">
      <sortCondition ref="M1:M276"/>
    </sortState>
  </autoFilter>
  <printOptions gridLines="1"/>
  <pageMargins left="0.7" right="0.7" top="0.75" bottom="0.75" header="0.3" footer="0.3"/>
  <pageSetup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>
      <selection activeCell="D2" sqref="D2"/>
    </sheetView>
  </sheetViews>
  <sheetFormatPr defaultRowHeight="14.4" x14ac:dyDescent="0.3"/>
  <sheetData>
    <row r="1" spans="1:8" x14ac:dyDescent="0.3">
      <c r="A1" t="s">
        <v>314</v>
      </c>
      <c r="B1" t="s">
        <v>182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</row>
    <row r="2" spans="1:8" x14ac:dyDescent="0.3">
      <c r="A2">
        <v>1</v>
      </c>
      <c r="B2" t="s">
        <v>38</v>
      </c>
      <c r="C2" t="s">
        <v>321</v>
      </c>
      <c r="D2" t="s">
        <v>322</v>
      </c>
      <c r="E2">
        <v>2</v>
      </c>
      <c r="F2">
        <v>2</v>
      </c>
      <c r="G2">
        <v>1</v>
      </c>
      <c r="H2">
        <v>1.7</v>
      </c>
    </row>
    <row r="3" spans="1:8" x14ac:dyDescent="0.3">
      <c r="A3">
        <v>2</v>
      </c>
      <c r="B3" t="s">
        <v>13</v>
      </c>
      <c r="C3" t="s">
        <v>323</v>
      </c>
      <c r="D3" t="s">
        <v>324</v>
      </c>
      <c r="E3">
        <v>3</v>
      </c>
      <c r="F3">
        <v>1</v>
      </c>
      <c r="G3">
        <v>4</v>
      </c>
      <c r="H3">
        <v>2.7</v>
      </c>
    </row>
    <row r="4" spans="1:8" x14ac:dyDescent="0.3">
      <c r="A4">
        <v>3</v>
      </c>
      <c r="B4" t="s">
        <v>60</v>
      </c>
      <c r="C4" t="s">
        <v>325</v>
      </c>
      <c r="D4" t="s">
        <v>326</v>
      </c>
      <c r="E4">
        <v>1</v>
      </c>
      <c r="F4">
        <v>3</v>
      </c>
      <c r="G4">
        <v>5</v>
      </c>
      <c r="H4">
        <v>3</v>
      </c>
    </row>
    <row r="5" spans="1:8" x14ac:dyDescent="0.3">
      <c r="A5">
        <v>4</v>
      </c>
      <c r="B5" t="s">
        <v>76</v>
      </c>
      <c r="C5" t="s">
        <v>327</v>
      </c>
      <c r="D5" t="s">
        <v>324</v>
      </c>
      <c r="E5">
        <v>5</v>
      </c>
      <c r="F5">
        <v>4</v>
      </c>
      <c r="G5">
        <v>2</v>
      </c>
      <c r="H5">
        <v>3.7</v>
      </c>
    </row>
    <row r="6" spans="1:8" x14ac:dyDescent="0.3">
      <c r="A6">
        <v>5</v>
      </c>
      <c r="B6" t="s">
        <v>118</v>
      </c>
      <c r="C6" t="s">
        <v>328</v>
      </c>
      <c r="D6" t="s">
        <v>329</v>
      </c>
      <c r="E6">
        <v>6</v>
      </c>
      <c r="F6">
        <v>5</v>
      </c>
      <c r="G6">
        <v>7</v>
      </c>
      <c r="H6">
        <v>6</v>
      </c>
    </row>
    <row r="7" spans="1:8" x14ac:dyDescent="0.3">
      <c r="A7">
        <v>6</v>
      </c>
      <c r="B7" t="s">
        <v>128</v>
      </c>
      <c r="C7" t="s">
        <v>330</v>
      </c>
      <c r="D7" t="s">
        <v>331</v>
      </c>
      <c r="E7">
        <v>9</v>
      </c>
      <c r="F7">
        <v>7</v>
      </c>
      <c r="G7">
        <v>3</v>
      </c>
      <c r="H7">
        <v>6.3</v>
      </c>
    </row>
    <row r="8" spans="1:8" x14ac:dyDescent="0.3">
      <c r="A8">
        <v>7</v>
      </c>
      <c r="B8" t="s">
        <v>42</v>
      </c>
      <c r="C8" t="s">
        <v>332</v>
      </c>
      <c r="D8" t="s">
        <v>324</v>
      </c>
      <c r="E8">
        <v>7</v>
      </c>
      <c r="F8">
        <v>6</v>
      </c>
      <c r="G8">
        <v>6</v>
      </c>
      <c r="H8">
        <v>6.3</v>
      </c>
    </row>
    <row r="9" spans="1:8" x14ac:dyDescent="0.3">
      <c r="A9">
        <v>8</v>
      </c>
      <c r="B9" t="s">
        <v>37</v>
      </c>
      <c r="C9" t="s">
        <v>332</v>
      </c>
      <c r="D9" t="s">
        <v>326</v>
      </c>
      <c r="E9">
        <v>4</v>
      </c>
      <c r="F9">
        <v>8</v>
      </c>
      <c r="G9">
        <v>9</v>
      </c>
      <c r="H9">
        <v>7</v>
      </c>
    </row>
    <row r="10" spans="1:8" x14ac:dyDescent="0.3">
      <c r="A10">
        <v>9</v>
      </c>
      <c r="B10" t="s">
        <v>80</v>
      </c>
      <c r="C10" t="s">
        <v>333</v>
      </c>
      <c r="D10" t="s">
        <v>322</v>
      </c>
      <c r="E10">
        <v>8</v>
      </c>
      <c r="F10">
        <v>10</v>
      </c>
      <c r="G10">
        <v>10</v>
      </c>
      <c r="H10">
        <v>9.3000000000000007</v>
      </c>
    </row>
    <row r="11" spans="1:8" x14ac:dyDescent="0.3">
      <c r="A11">
        <v>10</v>
      </c>
      <c r="B11" t="s">
        <v>87</v>
      </c>
      <c r="C11" t="s">
        <v>334</v>
      </c>
      <c r="D11" t="s">
        <v>335</v>
      </c>
      <c r="E11">
        <v>10</v>
      </c>
      <c r="F11">
        <v>9</v>
      </c>
      <c r="G11">
        <v>12</v>
      </c>
      <c r="H11">
        <v>10.3</v>
      </c>
    </row>
    <row r="12" spans="1:8" x14ac:dyDescent="0.3">
      <c r="A12">
        <v>11</v>
      </c>
      <c r="B12" t="s">
        <v>336</v>
      </c>
      <c r="C12" t="s">
        <v>337</v>
      </c>
      <c r="D12" t="s">
        <v>338</v>
      </c>
      <c r="E12">
        <v>11</v>
      </c>
      <c r="F12">
        <v>11</v>
      </c>
      <c r="G12">
        <v>13</v>
      </c>
      <c r="H12">
        <v>11.7</v>
      </c>
    </row>
    <row r="13" spans="1:8" x14ac:dyDescent="0.3">
      <c r="A13">
        <v>12</v>
      </c>
      <c r="B13" t="s">
        <v>110</v>
      </c>
      <c r="C13" t="s">
        <v>339</v>
      </c>
      <c r="D13" t="s">
        <v>340</v>
      </c>
      <c r="E13">
        <v>14</v>
      </c>
      <c r="F13">
        <v>12</v>
      </c>
      <c r="G13">
        <v>11</v>
      </c>
      <c r="H13">
        <v>12.3</v>
      </c>
    </row>
    <row r="14" spans="1:8" x14ac:dyDescent="0.3">
      <c r="A14">
        <v>13</v>
      </c>
      <c r="B14" t="s">
        <v>43</v>
      </c>
      <c r="C14" t="s">
        <v>339</v>
      </c>
      <c r="D14" t="s">
        <v>322</v>
      </c>
      <c r="E14">
        <v>15</v>
      </c>
      <c r="F14">
        <v>13</v>
      </c>
      <c r="G14">
        <v>15</v>
      </c>
      <c r="H14">
        <v>14.3</v>
      </c>
    </row>
    <row r="15" spans="1:8" x14ac:dyDescent="0.3">
      <c r="A15">
        <v>14</v>
      </c>
      <c r="B15" t="s">
        <v>125</v>
      </c>
      <c r="C15" t="s">
        <v>341</v>
      </c>
      <c r="D15" t="s">
        <v>335</v>
      </c>
      <c r="E15">
        <v>21</v>
      </c>
      <c r="F15">
        <v>17</v>
      </c>
      <c r="G15">
        <v>8</v>
      </c>
      <c r="H15">
        <v>15.3</v>
      </c>
    </row>
    <row r="16" spans="1:8" x14ac:dyDescent="0.3">
      <c r="A16">
        <v>15</v>
      </c>
      <c r="B16" t="s">
        <v>99</v>
      </c>
      <c r="C16" t="s">
        <v>342</v>
      </c>
      <c r="D16" t="s">
        <v>326</v>
      </c>
      <c r="E16">
        <v>12</v>
      </c>
      <c r="F16">
        <v>18</v>
      </c>
      <c r="G16">
        <v>19</v>
      </c>
      <c r="H16">
        <v>16.3</v>
      </c>
    </row>
    <row r="17" spans="1:8" x14ac:dyDescent="0.3">
      <c r="A17">
        <v>16</v>
      </c>
      <c r="B17" t="s">
        <v>41</v>
      </c>
      <c r="C17" t="s">
        <v>343</v>
      </c>
      <c r="D17" t="s">
        <v>322</v>
      </c>
      <c r="E17">
        <v>24</v>
      </c>
      <c r="F17">
        <v>14</v>
      </c>
      <c r="G17">
        <v>14</v>
      </c>
      <c r="H17">
        <v>17.3</v>
      </c>
    </row>
    <row r="18" spans="1:8" x14ac:dyDescent="0.3">
      <c r="A18">
        <v>17</v>
      </c>
      <c r="B18" t="s">
        <v>74</v>
      </c>
      <c r="C18" t="s">
        <v>344</v>
      </c>
      <c r="D18" t="s">
        <v>345</v>
      </c>
      <c r="E18">
        <v>17</v>
      </c>
      <c r="F18">
        <v>19</v>
      </c>
      <c r="G18">
        <v>20</v>
      </c>
      <c r="H18">
        <v>18.7</v>
      </c>
    </row>
    <row r="19" spans="1:8" x14ac:dyDescent="0.3">
      <c r="A19">
        <v>18</v>
      </c>
      <c r="B19" t="s">
        <v>50</v>
      </c>
      <c r="C19" t="s">
        <v>330</v>
      </c>
      <c r="D19" t="s">
        <v>338</v>
      </c>
      <c r="E19">
        <v>13</v>
      </c>
      <c r="F19">
        <v>24</v>
      </c>
      <c r="G19">
        <v>21</v>
      </c>
      <c r="H19">
        <v>19.3</v>
      </c>
    </row>
    <row r="20" spans="1:8" x14ac:dyDescent="0.3">
      <c r="A20">
        <v>19</v>
      </c>
      <c r="B20" t="s">
        <v>90</v>
      </c>
      <c r="C20" t="s">
        <v>337</v>
      </c>
      <c r="D20" t="s">
        <v>335</v>
      </c>
      <c r="E20">
        <v>27</v>
      </c>
      <c r="F20">
        <v>15</v>
      </c>
      <c r="G20">
        <v>16</v>
      </c>
      <c r="H20">
        <v>19.3</v>
      </c>
    </row>
    <row r="21" spans="1:8" x14ac:dyDescent="0.3">
      <c r="A21">
        <v>20</v>
      </c>
      <c r="B21" t="s">
        <v>28</v>
      </c>
      <c r="C21" t="s">
        <v>328</v>
      </c>
      <c r="D21" t="s">
        <v>338</v>
      </c>
      <c r="E21">
        <v>23</v>
      </c>
      <c r="F21">
        <v>20</v>
      </c>
      <c r="G21">
        <v>18</v>
      </c>
      <c r="H21">
        <v>20.3</v>
      </c>
    </row>
    <row r="22" spans="1:8" x14ac:dyDescent="0.3">
      <c r="A22">
        <v>21</v>
      </c>
      <c r="B22" t="s">
        <v>124</v>
      </c>
      <c r="C22" t="s">
        <v>346</v>
      </c>
      <c r="D22" t="s">
        <v>335</v>
      </c>
      <c r="E22">
        <v>16</v>
      </c>
      <c r="F22">
        <v>26</v>
      </c>
      <c r="G22">
        <v>23</v>
      </c>
      <c r="H22">
        <v>21.7</v>
      </c>
    </row>
    <row r="23" spans="1:8" x14ac:dyDescent="0.3">
      <c r="A23">
        <v>22</v>
      </c>
      <c r="B23" t="s">
        <v>101</v>
      </c>
      <c r="C23" t="s">
        <v>325</v>
      </c>
      <c r="D23" t="s">
        <v>335</v>
      </c>
      <c r="E23">
        <v>18</v>
      </c>
      <c r="F23">
        <v>22</v>
      </c>
      <c r="G23">
        <v>27</v>
      </c>
      <c r="H23">
        <v>22.3</v>
      </c>
    </row>
    <row r="24" spans="1:8" x14ac:dyDescent="0.3">
      <c r="A24">
        <v>23</v>
      </c>
      <c r="B24" t="s">
        <v>96</v>
      </c>
      <c r="C24" t="s">
        <v>347</v>
      </c>
      <c r="D24" t="s">
        <v>326</v>
      </c>
      <c r="E24">
        <v>19</v>
      </c>
      <c r="F24">
        <v>23</v>
      </c>
      <c r="G24">
        <v>25</v>
      </c>
      <c r="H24">
        <v>22.3</v>
      </c>
    </row>
    <row r="25" spans="1:8" x14ac:dyDescent="0.3">
      <c r="A25">
        <v>24</v>
      </c>
      <c r="B25" t="s">
        <v>23</v>
      </c>
      <c r="C25" t="s">
        <v>348</v>
      </c>
      <c r="D25" t="s">
        <v>345</v>
      </c>
      <c r="E25">
        <v>25</v>
      </c>
      <c r="F25">
        <v>30</v>
      </c>
      <c r="G25">
        <v>17</v>
      </c>
      <c r="H25">
        <v>24</v>
      </c>
    </row>
    <row r="26" spans="1:8" x14ac:dyDescent="0.3">
      <c r="A26">
        <v>25</v>
      </c>
      <c r="B26" t="s">
        <v>39</v>
      </c>
      <c r="C26" t="s">
        <v>349</v>
      </c>
      <c r="D26" t="s">
        <v>338</v>
      </c>
      <c r="E26">
        <v>33</v>
      </c>
      <c r="F26">
        <v>16</v>
      </c>
      <c r="G26">
        <v>24</v>
      </c>
      <c r="H26">
        <v>24.3</v>
      </c>
    </row>
    <row r="27" spans="1:8" x14ac:dyDescent="0.3">
      <c r="A27">
        <v>26</v>
      </c>
      <c r="B27" t="s">
        <v>89</v>
      </c>
      <c r="C27" t="s">
        <v>350</v>
      </c>
      <c r="D27" t="s">
        <v>322</v>
      </c>
      <c r="E27">
        <v>32</v>
      </c>
      <c r="F27">
        <v>25</v>
      </c>
      <c r="G27">
        <v>22</v>
      </c>
      <c r="H27">
        <v>26.3</v>
      </c>
    </row>
    <row r="28" spans="1:8" x14ac:dyDescent="0.3">
      <c r="A28">
        <v>27</v>
      </c>
      <c r="B28" t="s">
        <v>64</v>
      </c>
      <c r="C28" t="s">
        <v>321</v>
      </c>
      <c r="D28" t="s">
        <v>326</v>
      </c>
      <c r="E28">
        <v>22</v>
      </c>
      <c r="F28">
        <v>27</v>
      </c>
      <c r="G28">
        <v>30</v>
      </c>
      <c r="H28">
        <v>26.3</v>
      </c>
    </row>
    <row r="29" spans="1:8" x14ac:dyDescent="0.3">
      <c r="A29">
        <v>28</v>
      </c>
      <c r="B29" t="s">
        <v>20</v>
      </c>
      <c r="C29" t="s">
        <v>341</v>
      </c>
      <c r="D29" t="s">
        <v>351</v>
      </c>
      <c r="E29">
        <v>20</v>
      </c>
      <c r="F29">
        <v>29</v>
      </c>
      <c r="G29">
        <v>33</v>
      </c>
      <c r="H29">
        <v>27.3</v>
      </c>
    </row>
    <row r="30" spans="1:8" x14ac:dyDescent="0.3">
      <c r="A30">
        <v>29</v>
      </c>
      <c r="B30" t="s">
        <v>57</v>
      </c>
      <c r="C30" t="s">
        <v>332</v>
      </c>
      <c r="D30" t="s">
        <v>352</v>
      </c>
      <c r="E30">
        <v>30</v>
      </c>
      <c r="F30">
        <v>28</v>
      </c>
      <c r="G30">
        <v>29</v>
      </c>
      <c r="H30">
        <v>29</v>
      </c>
    </row>
    <row r="31" spans="1:8" x14ac:dyDescent="0.3">
      <c r="A31">
        <v>30</v>
      </c>
      <c r="B31" t="s">
        <v>9</v>
      </c>
      <c r="C31" t="s">
        <v>349</v>
      </c>
      <c r="D31" t="s">
        <v>322</v>
      </c>
      <c r="E31">
        <v>35</v>
      </c>
      <c r="F31">
        <v>21</v>
      </c>
      <c r="G31">
        <v>32</v>
      </c>
      <c r="H31">
        <v>29.3</v>
      </c>
    </row>
    <row r="32" spans="1:8" x14ac:dyDescent="0.3">
      <c r="A32">
        <v>31</v>
      </c>
      <c r="B32" t="s">
        <v>52</v>
      </c>
      <c r="C32" t="s">
        <v>347</v>
      </c>
      <c r="D32" t="s">
        <v>329</v>
      </c>
      <c r="E32">
        <v>26</v>
      </c>
      <c r="F32">
        <v>41</v>
      </c>
      <c r="G32">
        <v>28</v>
      </c>
      <c r="H32">
        <v>31.7</v>
      </c>
    </row>
    <row r="33" spans="1:8" x14ac:dyDescent="0.3">
      <c r="A33">
        <v>32</v>
      </c>
      <c r="B33" t="s">
        <v>258</v>
      </c>
      <c r="C33" t="s">
        <v>334</v>
      </c>
      <c r="D33" t="s">
        <v>326</v>
      </c>
      <c r="E33">
        <v>31</v>
      </c>
      <c r="F33">
        <v>31</v>
      </c>
      <c r="G33">
        <v>37</v>
      </c>
      <c r="H33">
        <v>33</v>
      </c>
    </row>
    <row r="34" spans="1:8" x14ac:dyDescent="0.3">
      <c r="A34">
        <v>33</v>
      </c>
      <c r="B34" t="s">
        <v>94</v>
      </c>
      <c r="C34" t="s">
        <v>323</v>
      </c>
      <c r="D34" t="s">
        <v>338</v>
      </c>
      <c r="E34">
        <v>29</v>
      </c>
      <c r="F34">
        <v>33</v>
      </c>
      <c r="G34">
        <v>38</v>
      </c>
      <c r="H34">
        <v>33.299999999999997</v>
      </c>
    </row>
    <row r="35" spans="1:8" x14ac:dyDescent="0.3">
      <c r="A35">
        <v>34</v>
      </c>
      <c r="B35" t="s">
        <v>58</v>
      </c>
      <c r="C35" t="s">
        <v>343</v>
      </c>
      <c r="D35" t="s">
        <v>322</v>
      </c>
      <c r="E35">
        <v>42</v>
      </c>
      <c r="F35">
        <v>37</v>
      </c>
      <c r="G35">
        <v>26</v>
      </c>
      <c r="H35">
        <v>35</v>
      </c>
    </row>
    <row r="36" spans="1:8" x14ac:dyDescent="0.3">
      <c r="A36">
        <v>35</v>
      </c>
      <c r="B36" t="s">
        <v>49</v>
      </c>
      <c r="C36" t="s">
        <v>353</v>
      </c>
      <c r="D36" t="s">
        <v>329</v>
      </c>
      <c r="E36">
        <v>38</v>
      </c>
      <c r="F36">
        <v>39</v>
      </c>
      <c r="G36">
        <v>34</v>
      </c>
      <c r="H36">
        <v>37</v>
      </c>
    </row>
    <row r="37" spans="1:8" x14ac:dyDescent="0.3">
      <c r="A37">
        <v>36</v>
      </c>
      <c r="B37" t="s">
        <v>117</v>
      </c>
      <c r="C37" t="s">
        <v>332</v>
      </c>
      <c r="D37" t="s">
        <v>338</v>
      </c>
      <c r="E37">
        <v>28</v>
      </c>
      <c r="F37">
        <v>40</v>
      </c>
      <c r="G37">
        <v>50</v>
      </c>
      <c r="H37">
        <v>39.299999999999997</v>
      </c>
    </row>
    <row r="38" spans="1:8" x14ac:dyDescent="0.3">
      <c r="A38">
        <v>37</v>
      </c>
      <c r="B38" t="s">
        <v>160</v>
      </c>
      <c r="C38" t="s">
        <v>325</v>
      </c>
      <c r="D38" t="s">
        <v>322</v>
      </c>
      <c r="E38">
        <v>36</v>
      </c>
      <c r="F38">
        <v>35</v>
      </c>
      <c r="G38">
        <v>47</v>
      </c>
      <c r="H38">
        <v>39.299999999999997</v>
      </c>
    </row>
    <row r="39" spans="1:8" x14ac:dyDescent="0.3">
      <c r="A39">
        <v>38</v>
      </c>
      <c r="B39" t="s">
        <v>354</v>
      </c>
      <c r="C39" t="s">
        <v>348</v>
      </c>
      <c r="D39" t="s">
        <v>355</v>
      </c>
      <c r="E39">
        <v>55</v>
      </c>
      <c r="F39">
        <v>38</v>
      </c>
      <c r="G39">
        <v>31</v>
      </c>
      <c r="H39">
        <v>41.3</v>
      </c>
    </row>
    <row r="40" spans="1:8" x14ac:dyDescent="0.3">
      <c r="A40">
        <v>39</v>
      </c>
      <c r="B40" t="s">
        <v>356</v>
      </c>
      <c r="C40" t="s">
        <v>344</v>
      </c>
      <c r="D40" t="s">
        <v>357</v>
      </c>
      <c r="E40">
        <v>49</v>
      </c>
      <c r="F40">
        <v>36</v>
      </c>
      <c r="G40">
        <v>39</v>
      </c>
      <c r="H40">
        <v>41.3</v>
      </c>
    </row>
    <row r="41" spans="1:8" x14ac:dyDescent="0.3">
      <c r="A41">
        <v>40</v>
      </c>
      <c r="B41" t="s">
        <v>115</v>
      </c>
      <c r="C41" t="s">
        <v>344</v>
      </c>
      <c r="D41" t="s">
        <v>324</v>
      </c>
      <c r="E41">
        <v>44</v>
      </c>
      <c r="F41">
        <v>32</v>
      </c>
      <c r="G41">
        <v>49</v>
      </c>
      <c r="H41">
        <v>41.7</v>
      </c>
    </row>
    <row r="42" spans="1:8" x14ac:dyDescent="0.3">
      <c r="A42">
        <v>41</v>
      </c>
      <c r="B42" t="s">
        <v>81</v>
      </c>
      <c r="C42" t="s">
        <v>358</v>
      </c>
      <c r="D42" t="s">
        <v>329</v>
      </c>
      <c r="E42">
        <v>50</v>
      </c>
      <c r="F42">
        <v>34</v>
      </c>
      <c r="G42">
        <v>44</v>
      </c>
      <c r="H42">
        <v>42.7</v>
      </c>
    </row>
    <row r="43" spans="1:8" x14ac:dyDescent="0.3">
      <c r="A43">
        <v>42</v>
      </c>
      <c r="B43" t="s">
        <v>359</v>
      </c>
      <c r="C43" t="s">
        <v>353</v>
      </c>
      <c r="D43" t="s">
        <v>335</v>
      </c>
      <c r="E43">
        <v>48</v>
      </c>
      <c r="F43">
        <v>54</v>
      </c>
      <c r="G43">
        <v>36</v>
      </c>
      <c r="H43">
        <v>46</v>
      </c>
    </row>
    <row r="44" spans="1:8" x14ac:dyDescent="0.3">
      <c r="A44">
        <v>43</v>
      </c>
      <c r="B44" t="s">
        <v>62</v>
      </c>
      <c r="C44" t="s">
        <v>360</v>
      </c>
      <c r="D44" t="s">
        <v>324</v>
      </c>
      <c r="E44">
        <v>37</v>
      </c>
      <c r="F44">
        <v>51</v>
      </c>
      <c r="G44">
        <v>51</v>
      </c>
      <c r="H44">
        <v>46.3</v>
      </c>
    </row>
    <row r="45" spans="1:8" x14ac:dyDescent="0.3">
      <c r="A45">
        <v>44</v>
      </c>
      <c r="B45" t="s">
        <v>68</v>
      </c>
      <c r="C45" t="s">
        <v>344</v>
      </c>
      <c r="D45" t="s">
        <v>322</v>
      </c>
      <c r="E45">
        <v>45</v>
      </c>
      <c r="F45">
        <v>52</v>
      </c>
      <c r="G45">
        <v>43</v>
      </c>
      <c r="H45">
        <v>46.7</v>
      </c>
    </row>
    <row r="46" spans="1:8" x14ac:dyDescent="0.3">
      <c r="A46">
        <v>45</v>
      </c>
      <c r="B46" t="s">
        <v>21</v>
      </c>
      <c r="C46" t="s">
        <v>323</v>
      </c>
      <c r="D46" t="s">
        <v>326</v>
      </c>
      <c r="E46">
        <v>40</v>
      </c>
      <c r="F46">
        <v>59</v>
      </c>
      <c r="G46">
        <v>42</v>
      </c>
      <c r="H46">
        <v>47</v>
      </c>
    </row>
    <row r="47" spans="1:8" x14ac:dyDescent="0.3">
      <c r="A47">
        <v>46</v>
      </c>
      <c r="B47" t="s">
        <v>53</v>
      </c>
      <c r="C47" t="s">
        <v>361</v>
      </c>
      <c r="D47" t="s">
        <v>324</v>
      </c>
      <c r="E47">
        <v>39</v>
      </c>
      <c r="F47">
        <v>66</v>
      </c>
      <c r="G47">
        <v>41</v>
      </c>
      <c r="H47">
        <v>48.7</v>
      </c>
    </row>
    <row r="48" spans="1:8" x14ac:dyDescent="0.3">
      <c r="A48">
        <v>47</v>
      </c>
      <c r="B48" t="s">
        <v>206</v>
      </c>
      <c r="C48" t="s">
        <v>362</v>
      </c>
      <c r="D48" t="s">
        <v>322</v>
      </c>
      <c r="E48">
        <v>47</v>
      </c>
      <c r="F48">
        <v>46</v>
      </c>
      <c r="G48">
        <v>64</v>
      </c>
      <c r="H48">
        <v>52.3</v>
      </c>
    </row>
    <row r="49" spans="1:8" x14ac:dyDescent="0.3">
      <c r="A49">
        <v>48</v>
      </c>
      <c r="B49" t="s">
        <v>123</v>
      </c>
      <c r="C49" t="s">
        <v>361</v>
      </c>
      <c r="D49" t="s">
        <v>322</v>
      </c>
      <c r="E49">
        <v>54</v>
      </c>
      <c r="F49">
        <v>70</v>
      </c>
      <c r="G49">
        <v>35</v>
      </c>
      <c r="H49">
        <v>53</v>
      </c>
    </row>
    <row r="50" spans="1:8" x14ac:dyDescent="0.3">
      <c r="A50">
        <v>49</v>
      </c>
      <c r="B50" t="s">
        <v>69</v>
      </c>
      <c r="C50" t="s">
        <v>341</v>
      </c>
      <c r="D50" t="s">
        <v>352</v>
      </c>
      <c r="E50">
        <v>61</v>
      </c>
      <c r="F50">
        <v>44</v>
      </c>
      <c r="G50">
        <v>56</v>
      </c>
      <c r="H50">
        <v>53.7</v>
      </c>
    </row>
    <row r="51" spans="1:8" x14ac:dyDescent="0.3">
      <c r="A51">
        <v>50</v>
      </c>
      <c r="B51" t="s">
        <v>289</v>
      </c>
      <c r="C51" t="s">
        <v>321</v>
      </c>
      <c r="D51" t="s">
        <v>322</v>
      </c>
      <c r="E51">
        <v>71</v>
      </c>
      <c r="F51">
        <v>43</v>
      </c>
      <c r="G51">
        <v>48</v>
      </c>
      <c r="H51">
        <v>54</v>
      </c>
    </row>
    <row r="52" spans="1:8" x14ac:dyDescent="0.3">
      <c r="A52">
        <v>51</v>
      </c>
      <c r="B52" t="s">
        <v>40</v>
      </c>
      <c r="C52" t="s">
        <v>363</v>
      </c>
      <c r="D52" t="s">
        <v>326</v>
      </c>
      <c r="E52">
        <v>63</v>
      </c>
      <c r="F52">
        <v>45</v>
      </c>
      <c r="G52">
        <v>55</v>
      </c>
      <c r="H52">
        <v>54.3</v>
      </c>
    </row>
    <row r="53" spans="1:8" x14ac:dyDescent="0.3">
      <c r="A53">
        <v>52</v>
      </c>
      <c r="B53" t="s">
        <v>164</v>
      </c>
      <c r="C53" t="s">
        <v>360</v>
      </c>
      <c r="D53" t="s">
        <v>326</v>
      </c>
      <c r="E53">
        <v>56</v>
      </c>
      <c r="F53">
        <v>42</v>
      </c>
      <c r="G53">
        <v>66</v>
      </c>
      <c r="H53">
        <v>54.7</v>
      </c>
    </row>
    <row r="54" spans="1:8" x14ac:dyDescent="0.3">
      <c r="A54">
        <v>53</v>
      </c>
      <c r="B54" t="s">
        <v>95</v>
      </c>
      <c r="C54" t="s">
        <v>333</v>
      </c>
      <c r="D54" t="s">
        <v>322</v>
      </c>
      <c r="E54">
        <v>59</v>
      </c>
      <c r="F54">
        <v>62</v>
      </c>
      <c r="G54">
        <v>45</v>
      </c>
      <c r="H54">
        <v>55.3</v>
      </c>
    </row>
    <row r="55" spans="1:8" x14ac:dyDescent="0.3">
      <c r="A55">
        <v>54</v>
      </c>
      <c r="B55" t="s">
        <v>364</v>
      </c>
      <c r="C55" t="s">
        <v>341</v>
      </c>
      <c r="D55" t="s">
        <v>365</v>
      </c>
      <c r="E55">
        <v>34</v>
      </c>
      <c r="F55">
        <v>63</v>
      </c>
      <c r="G55">
        <v>74</v>
      </c>
      <c r="H55">
        <v>57</v>
      </c>
    </row>
    <row r="56" spans="1:8" x14ac:dyDescent="0.3">
      <c r="A56">
        <v>55</v>
      </c>
      <c r="B56" t="s">
        <v>366</v>
      </c>
      <c r="C56" t="s">
        <v>358</v>
      </c>
      <c r="D56" t="s">
        <v>326</v>
      </c>
      <c r="E56">
        <v>75</v>
      </c>
      <c r="F56">
        <v>57</v>
      </c>
      <c r="G56">
        <v>40</v>
      </c>
      <c r="H56">
        <v>57.3</v>
      </c>
    </row>
    <row r="57" spans="1:8" x14ac:dyDescent="0.3">
      <c r="A57">
        <v>56</v>
      </c>
      <c r="B57" t="s">
        <v>107</v>
      </c>
      <c r="C57" t="s">
        <v>347</v>
      </c>
      <c r="D57" t="s">
        <v>335</v>
      </c>
      <c r="E57">
        <v>60</v>
      </c>
      <c r="F57">
        <v>50</v>
      </c>
      <c r="G57">
        <v>68</v>
      </c>
      <c r="H57">
        <v>59.3</v>
      </c>
    </row>
    <row r="58" spans="1:8" x14ac:dyDescent="0.3">
      <c r="A58">
        <v>57</v>
      </c>
      <c r="B58" t="s">
        <v>129</v>
      </c>
      <c r="C58" t="s">
        <v>363</v>
      </c>
      <c r="D58" t="s">
        <v>329</v>
      </c>
      <c r="E58">
        <v>68</v>
      </c>
      <c r="F58">
        <v>60</v>
      </c>
      <c r="G58">
        <v>52</v>
      </c>
      <c r="H58">
        <v>60</v>
      </c>
    </row>
    <row r="59" spans="1:8" x14ac:dyDescent="0.3">
      <c r="A59">
        <v>58</v>
      </c>
      <c r="B59" t="s">
        <v>91</v>
      </c>
      <c r="C59" t="s">
        <v>367</v>
      </c>
      <c r="D59" t="s">
        <v>368</v>
      </c>
      <c r="E59">
        <v>51</v>
      </c>
      <c r="F59">
        <v>58</v>
      </c>
      <c r="G59">
        <v>76</v>
      </c>
      <c r="H59">
        <v>61.7</v>
      </c>
    </row>
    <row r="60" spans="1:8" x14ac:dyDescent="0.3">
      <c r="A60">
        <v>59</v>
      </c>
      <c r="B60" t="s">
        <v>130</v>
      </c>
      <c r="C60" t="s">
        <v>328</v>
      </c>
      <c r="D60" t="s">
        <v>338</v>
      </c>
      <c r="E60">
        <v>79</v>
      </c>
      <c r="F60">
        <v>53</v>
      </c>
      <c r="G60">
        <v>53</v>
      </c>
      <c r="H60">
        <v>61.7</v>
      </c>
    </row>
    <row r="61" spans="1:8" x14ac:dyDescent="0.3">
      <c r="A61">
        <v>60</v>
      </c>
      <c r="B61" t="s">
        <v>162</v>
      </c>
      <c r="C61" t="s">
        <v>333</v>
      </c>
      <c r="D61" t="s">
        <v>326</v>
      </c>
      <c r="E61">
        <v>41</v>
      </c>
      <c r="F61">
        <v>61</v>
      </c>
      <c r="G61">
        <v>85</v>
      </c>
      <c r="H61">
        <v>62.3</v>
      </c>
    </row>
    <row r="62" spans="1:8" x14ac:dyDescent="0.3">
      <c r="A62">
        <v>61</v>
      </c>
      <c r="B62" t="s">
        <v>369</v>
      </c>
      <c r="C62" t="s">
        <v>358</v>
      </c>
      <c r="D62" t="s">
        <v>326</v>
      </c>
      <c r="E62">
        <v>81</v>
      </c>
      <c r="F62">
        <v>47</v>
      </c>
      <c r="G62">
        <v>60</v>
      </c>
      <c r="H62">
        <v>62.7</v>
      </c>
    </row>
    <row r="63" spans="1:8" x14ac:dyDescent="0.3">
      <c r="A63">
        <v>62</v>
      </c>
      <c r="B63" t="s">
        <v>121</v>
      </c>
      <c r="C63" t="s">
        <v>342</v>
      </c>
      <c r="D63" t="s">
        <v>322</v>
      </c>
      <c r="E63">
        <v>43</v>
      </c>
      <c r="F63">
        <v>71</v>
      </c>
      <c r="G63">
        <v>75</v>
      </c>
      <c r="H63">
        <v>63</v>
      </c>
    </row>
    <row r="64" spans="1:8" x14ac:dyDescent="0.3">
      <c r="A64">
        <v>63</v>
      </c>
      <c r="B64" t="s">
        <v>18</v>
      </c>
      <c r="C64" t="s">
        <v>333</v>
      </c>
      <c r="D64" t="s">
        <v>338</v>
      </c>
      <c r="E64">
        <v>57</v>
      </c>
      <c r="F64">
        <v>68</v>
      </c>
      <c r="G64">
        <v>69</v>
      </c>
      <c r="H64">
        <v>64.7</v>
      </c>
    </row>
    <row r="65" spans="1:8" x14ac:dyDescent="0.3">
      <c r="A65">
        <v>64</v>
      </c>
      <c r="B65" t="s">
        <v>73</v>
      </c>
      <c r="C65" t="s">
        <v>327</v>
      </c>
      <c r="D65" t="s">
        <v>338</v>
      </c>
      <c r="E65">
        <v>86</v>
      </c>
      <c r="F65">
        <v>49</v>
      </c>
      <c r="G65">
        <v>62</v>
      </c>
      <c r="H65">
        <v>65.7</v>
      </c>
    </row>
    <row r="66" spans="1:8" x14ac:dyDescent="0.3">
      <c r="A66">
        <v>65</v>
      </c>
      <c r="B66" t="s">
        <v>370</v>
      </c>
      <c r="C66" t="s">
        <v>367</v>
      </c>
      <c r="D66" t="s">
        <v>326</v>
      </c>
      <c r="E66">
        <v>66</v>
      </c>
      <c r="F66">
        <v>69</v>
      </c>
      <c r="G66">
        <v>65</v>
      </c>
      <c r="H66">
        <v>66.7</v>
      </c>
    </row>
    <row r="67" spans="1:8" x14ac:dyDescent="0.3">
      <c r="A67">
        <v>66</v>
      </c>
      <c r="B67" t="s">
        <v>16</v>
      </c>
      <c r="C67" t="s">
        <v>327</v>
      </c>
      <c r="D67" t="s">
        <v>335</v>
      </c>
      <c r="E67">
        <v>67</v>
      </c>
      <c r="F67">
        <v>48</v>
      </c>
      <c r="G67">
        <v>88</v>
      </c>
      <c r="H67">
        <v>67.7</v>
      </c>
    </row>
    <row r="68" spans="1:8" x14ac:dyDescent="0.3">
      <c r="A68">
        <v>67</v>
      </c>
      <c r="B68" t="s">
        <v>82</v>
      </c>
      <c r="C68" t="s">
        <v>371</v>
      </c>
      <c r="D68" t="s">
        <v>329</v>
      </c>
      <c r="E68">
        <v>78</v>
      </c>
      <c r="F68">
        <v>56</v>
      </c>
      <c r="G68">
        <v>71</v>
      </c>
      <c r="H68">
        <v>68.3</v>
      </c>
    </row>
    <row r="69" spans="1:8" x14ac:dyDescent="0.3">
      <c r="A69">
        <v>68</v>
      </c>
      <c r="B69" t="s">
        <v>17</v>
      </c>
      <c r="C69" t="s">
        <v>358</v>
      </c>
      <c r="D69" t="s">
        <v>365</v>
      </c>
      <c r="E69">
        <v>74</v>
      </c>
      <c r="F69">
        <v>64</v>
      </c>
      <c r="G69">
        <v>67</v>
      </c>
      <c r="H69">
        <v>68.3</v>
      </c>
    </row>
    <row r="70" spans="1:8" x14ac:dyDescent="0.3">
      <c r="A70">
        <v>69</v>
      </c>
      <c r="B70" t="s">
        <v>116</v>
      </c>
      <c r="C70" t="s">
        <v>328</v>
      </c>
      <c r="D70" t="s">
        <v>335</v>
      </c>
      <c r="E70">
        <v>65</v>
      </c>
      <c r="F70">
        <v>83</v>
      </c>
      <c r="G70">
        <v>61</v>
      </c>
      <c r="H70">
        <v>69.7</v>
      </c>
    </row>
    <row r="71" spans="1:8" x14ac:dyDescent="0.3">
      <c r="A71">
        <v>70</v>
      </c>
      <c r="B71" t="s">
        <v>8</v>
      </c>
      <c r="C71" t="s">
        <v>330</v>
      </c>
      <c r="D71" t="s">
        <v>329</v>
      </c>
      <c r="E71">
        <v>70</v>
      </c>
      <c r="F71">
        <v>74</v>
      </c>
      <c r="G71">
        <v>73</v>
      </c>
      <c r="H71">
        <v>72.3</v>
      </c>
    </row>
    <row r="72" spans="1:8" x14ac:dyDescent="0.3">
      <c r="A72">
        <v>71</v>
      </c>
      <c r="B72" t="s">
        <v>304</v>
      </c>
      <c r="C72" t="s">
        <v>337</v>
      </c>
      <c r="D72" t="s">
        <v>329</v>
      </c>
      <c r="E72">
        <v>73</v>
      </c>
      <c r="F72">
        <v>65</v>
      </c>
      <c r="G72">
        <v>81</v>
      </c>
      <c r="H72">
        <v>73</v>
      </c>
    </row>
    <row r="73" spans="1:8" x14ac:dyDescent="0.3">
      <c r="A73">
        <v>72</v>
      </c>
      <c r="B73" t="s">
        <v>83</v>
      </c>
      <c r="C73" t="s">
        <v>327</v>
      </c>
      <c r="D73" t="s">
        <v>324</v>
      </c>
      <c r="E73">
        <v>72</v>
      </c>
      <c r="F73">
        <v>55</v>
      </c>
      <c r="G73">
        <v>94</v>
      </c>
      <c r="H73">
        <v>73.7</v>
      </c>
    </row>
    <row r="74" spans="1:8" x14ac:dyDescent="0.3">
      <c r="A74">
        <v>73</v>
      </c>
      <c r="B74" t="s">
        <v>108</v>
      </c>
      <c r="C74" t="s">
        <v>372</v>
      </c>
      <c r="D74" t="s">
        <v>326</v>
      </c>
      <c r="E74">
        <v>89</v>
      </c>
      <c r="F74">
        <v>76</v>
      </c>
      <c r="G74">
        <v>59</v>
      </c>
      <c r="H74">
        <v>74.7</v>
      </c>
    </row>
    <row r="75" spans="1:8" x14ac:dyDescent="0.3">
      <c r="A75">
        <v>74</v>
      </c>
      <c r="B75" t="s">
        <v>373</v>
      </c>
      <c r="C75" t="s">
        <v>362</v>
      </c>
      <c r="D75" t="s">
        <v>335</v>
      </c>
      <c r="E75">
        <v>101</v>
      </c>
      <c r="F75">
        <v>67</v>
      </c>
      <c r="G75">
        <v>57</v>
      </c>
      <c r="H75">
        <v>75</v>
      </c>
    </row>
    <row r="76" spans="1:8" x14ac:dyDescent="0.3">
      <c r="A76">
        <v>75</v>
      </c>
      <c r="B76" t="s">
        <v>61</v>
      </c>
      <c r="C76" t="s">
        <v>333</v>
      </c>
      <c r="D76" t="s">
        <v>338</v>
      </c>
      <c r="E76">
        <v>46</v>
      </c>
      <c r="F76">
        <v>92</v>
      </c>
      <c r="G76">
        <v>89</v>
      </c>
      <c r="H76">
        <v>75.7</v>
      </c>
    </row>
    <row r="77" spans="1:8" x14ac:dyDescent="0.3">
      <c r="A77">
        <v>76</v>
      </c>
      <c r="B77" t="s">
        <v>374</v>
      </c>
      <c r="C77" t="s">
        <v>367</v>
      </c>
      <c r="D77" t="s">
        <v>324</v>
      </c>
      <c r="E77">
        <v>104</v>
      </c>
      <c r="F77">
        <v>82</v>
      </c>
      <c r="G77">
        <v>46</v>
      </c>
      <c r="H77">
        <v>77.3</v>
      </c>
    </row>
    <row r="78" spans="1:8" x14ac:dyDescent="0.3">
      <c r="A78">
        <v>77</v>
      </c>
      <c r="B78" t="s">
        <v>168</v>
      </c>
      <c r="C78" t="s">
        <v>321</v>
      </c>
      <c r="D78" t="s">
        <v>335</v>
      </c>
      <c r="E78">
        <v>116</v>
      </c>
      <c r="F78">
        <v>75</v>
      </c>
      <c r="G78">
        <v>54</v>
      </c>
      <c r="H78">
        <v>81.7</v>
      </c>
    </row>
    <row r="79" spans="1:8" x14ac:dyDescent="0.3">
      <c r="A79">
        <v>78</v>
      </c>
      <c r="B79" t="s">
        <v>98</v>
      </c>
      <c r="C79" t="s">
        <v>334</v>
      </c>
      <c r="D79" t="s">
        <v>329</v>
      </c>
      <c r="E79">
        <v>91</v>
      </c>
      <c r="F79">
        <v>85</v>
      </c>
      <c r="G79">
        <v>58</v>
      </c>
      <c r="H79">
        <v>78</v>
      </c>
    </row>
    <row r="80" spans="1:8" x14ac:dyDescent="0.3">
      <c r="A80">
        <v>79</v>
      </c>
      <c r="B80" t="s">
        <v>165</v>
      </c>
      <c r="C80" t="s">
        <v>346</v>
      </c>
      <c r="D80" t="s">
        <v>338</v>
      </c>
      <c r="E80">
        <v>77</v>
      </c>
      <c r="F80">
        <v>91</v>
      </c>
      <c r="G80">
        <v>70</v>
      </c>
      <c r="H80">
        <v>79.3</v>
      </c>
    </row>
    <row r="81" spans="1:8" x14ac:dyDescent="0.3">
      <c r="A81">
        <v>80</v>
      </c>
      <c r="B81" t="s">
        <v>35</v>
      </c>
      <c r="C81" t="s">
        <v>339</v>
      </c>
      <c r="D81" t="s">
        <v>365</v>
      </c>
      <c r="E81">
        <v>53</v>
      </c>
      <c r="F81">
        <v>139</v>
      </c>
      <c r="G81">
        <v>87</v>
      </c>
      <c r="H81">
        <v>93</v>
      </c>
    </row>
    <row r="82" spans="1:8" x14ac:dyDescent="0.3">
      <c r="A82">
        <v>81</v>
      </c>
      <c r="B82" t="s">
        <v>163</v>
      </c>
      <c r="C82" t="s">
        <v>339</v>
      </c>
      <c r="D82" t="s">
        <v>375</v>
      </c>
      <c r="E82">
        <v>83</v>
      </c>
      <c r="F82">
        <v>80</v>
      </c>
      <c r="G82">
        <v>79</v>
      </c>
      <c r="H82">
        <v>80.7</v>
      </c>
    </row>
    <row r="83" spans="1:8" x14ac:dyDescent="0.3">
      <c r="A83">
        <v>82</v>
      </c>
      <c r="B83" t="s">
        <v>186</v>
      </c>
      <c r="C83" t="s">
        <v>372</v>
      </c>
      <c r="D83" t="s">
        <v>322</v>
      </c>
      <c r="E83">
        <v>52</v>
      </c>
      <c r="F83">
        <v>97</v>
      </c>
      <c r="G83">
        <v>112</v>
      </c>
      <c r="H83">
        <v>87</v>
      </c>
    </row>
    <row r="84" spans="1:8" x14ac:dyDescent="0.3">
      <c r="A84">
        <v>83</v>
      </c>
      <c r="B84" t="s">
        <v>376</v>
      </c>
      <c r="C84" t="s">
        <v>371</v>
      </c>
      <c r="D84" t="s">
        <v>338</v>
      </c>
      <c r="E84">
        <v>76</v>
      </c>
      <c r="F84">
        <v>94</v>
      </c>
      <c r="G84">
        <v>80</v>
      </c>
      <c r="H84">
        <v>83.3</v>
      </c>
    </row>
    <row r="85" spans="1:8" x14ac:dyDescent="0.3">
      <c r="A85">
        <v>84</v>
      </c>
      <c r="B85" t="s">
        <v>48</v>
      </c>
      <c r="C85" t="s">
        <v>377</v>
      </c>
      <c r="D85" t="s">
        <v>335</v>
      </c>
      <c r="E85">
        <v>121</v>
      </c>
      <c r="F85">
        <v>73</v>
      </c>
      <c r="G85">
        <v>77</v>
      </c>
      <c r="H85">
        <v>90.3</v>
      </c>
    </row>
    <row r="86" spans="1:8" x14ac:dyDescent="0.3">
      <c r="A86">
        <v>85</v>
      </c>
      <c r="B86" t="s">
        <v>72</v>
      </c>
      <c r="C86" t="s">
        <v>347</v>
      </c>
      <c r="D86" t="s">
        <v>338</v>
      </c>
      <c r="E86">
        <v>58</v>
      </c>
      <c r="F86">
        <v>114</v>
      </c>
      <c r="G86">
        <v>106</v>
      </c>
      <c r="H86">
        <v>92.7</v>
      </c>
    </row>
    <row r="87" spans="1:8" x14ac:dyDescent="0.3">
      <c r="A87">
        <v>86</v>
      </c>
      <c r="B87" t="s">
        <v>47</v>
      </c>
      <c r="C87" t="s">
        <v>361</v>
      </c>
      <c r="D87" t="s">
        <v>338</v>
      </c>
      <c r="E87">
        <v>87</v>
      </c>
      <c r="F87">
        <v>118</v>
      </c>
      <c r="G87">
        <v>72</v>
      </c>
      <c r="H87">
        <v>92.3</v>
      </c>
    </row>
    <row r="88" spans="1:8" x14ac:dyDescent="0.3">
      <c r="A88">
        <v>87</v>
      </c>
      <c r="B88" t="s">
        <v>266</v>
      </c>
      <c r="C88" t="s">
        <v>321</v>
      </c>
      <c r="D88" t="s">
        <v>324</v>
      </c>
      <c r="E88">
        <v>69</v>
      </c>
      <c r="F88">
        <v>103</v>
      </c>
      <c r="G88">
        <v>91</v>
      </c>
      <c r="H88">
        <v>87.7</v>
      </c>
    </row>
    <row r="89" spans="1:8" x14ac:dyDescent="0.3">
      <c r="A89">
        <v>88</v>
      </c>
      <c r="B89" t="s">
        <v>378</v>
      </c>
      <c r="C89" t="s">
        <v>377</v>
      </c>
      <c r="D89" t="s">
        <v>379</v>
      </c>
      <c r="E89">
        <v>126</v>
      </c>
      <c r="F89">
        <v>77</v>
      </c>
      <c r="G89">
        <v>83</v>
      </c>
      <c r="H89">
        <v>95.3</v>
      </c>
    </row>
    <row r="90" spans="1:8" x14ac:dyDescent="0.3">
      <c r="A90">
        <v>89</v>
      </c>
      <c r="B90" t="s">
        <v>170</v>
      </c>
      <c r="C90" t="s">
        <v>367</v>
      </c>
      <c r="D90" t="s">
        <v>326</v>
      </c>
      <c r="E90">
        <v>84</v>
      </c>
      <c r="F90">
        <v>93</v>
      </c>
      <c r="G90">
        <v>86</v>
      </c>
      <c r="H90">
        <v>87.7</v>
      </c>
    </row>
    <row r="91" spans="1:8" x14ac:dyDescent="0.3">
      <c r="A91">
        <v>90</v>
      </c>
      <c r="B91" t="s">
        <v>380</v>
      </c>
      <c r="C91" t="s">
        <v>362</v>
      </c>
      <c r="D91" t="s">
        <v>381</v>
      </c>
      <c r="E91">
        <v>62</v>
      </c>
      <c r="F91">
        <v>137</v>
      </c>
      <c r="G91">
        <v>104</v>
      </c>
      <c r="H91">
        <v>101</v>
      </c>
    </row>
    <row r="92" spans="1:8" x14ac:dyDescent="0.3">
      <c r="A92">
        <v>91</v>
      </c>
      <c r="B92" t="s">
        <v>70</v>
      </c>
      <c r="C92" t="s">
        <v>337</v>
      </c>
      <c r="D92" t="s">
        <v>322</v>
      </c>
      <c r="E92">
        <v>85</v>
      </c>
      <c r="F92">
        <v>136</v>
      </c>
      <c r="G92">
        <v>78</v>
      </c>
      <c r="H92">
        <v>99.7</v>
      </c>
    </row>
    <row r="93" spans="1:8" x14ac:dyDescent="0.3">
      <c r="A93">
        <v>92</v>
      </c>
      <c r="B93" t="s">
        <v>34</v>
      </c>
      <c r="C93" t="s">
        <v>332</v>
      </c>
      <c r="D93" t="s">
        <v>352</v>
      </c>
      <c r="E93">
        <v>103</v>
      </c>
      <c r="F93">
        <v>125</v>
      </c>
      <c r="G93">
        <v>63</v>
      </c>
      <c r="H93">
        <v>97</v>
      </c>
    </row>
    <row r="94" spans="1:8" x14ac:dyDescent="0.3">
      <c r="A94">
        <v>93</v>
      </c>
      <c r="B94" t="s">
        <v>105</v>
      </c>
      <c r="C94" t="s">
        <v>363</v>
      </c>
      <c r="D94" t="s">
        <v>382</v>
      </c>
      <c r="E94">
        <v>64</v>
      </c>
      <c r="F94">
        <v>124</v>
      </c>
      <c r="G94">
        <v>105</v>
      </c>
      <c r="H94">
        <v>97.7</v>
      </c>
    </row>
    <row r="95" spans="1:8" x14ac:dyDescent="0.3">
      <c r="A95">
        <v>94</v>
      </c>
      <c r="B95" t="s">
        <v>27</v>
      </c>
      <c r="C95" t="s">
        <v>344</v>
      </c>
      <c r="D95" t="s">
        <v>338</v>
      </c>
      <c r="E95">
        <v>105</v>
      </c>
      <c r="F95">
        <v>72</v>
      </c>
      <c r="G95">
        <v>121</v>
      </c>
      <c r="H95">
        <v>99.3</v>
      </c>
    </row>
    <row r="96" spans="1:8" x14ac:dyDescent="0.3">
      <c r="A96">
        <v>95</v>
      </c>
      <c r="B96" t="s">
        <v>252</v>
      </c>
      <c r="C96" t="s">
        <v>323</v>
      </c>
      <c r="D96" t="s">
        <v>329</v>
      </c>
      <c r="E96">
        <v>82</v>
      </c>
      <c r="F96">
        <v>111</v>
      </c>
      <c r="G96">
        <v>92</v>
      </c>
      <c r="H96">
        <v>95</v>
      </c>
    </row>
    <row r="97" spans="1:8" x14ac:dyDescent="0.3">
      <c r="A97">
        <v>96</v>
      </c>
      <c r="B97" t="s">
        <v>166</v>
      </c>
      <c r="C97" t="s">
        <v>377</v>
      </c>
      <c r="D97" t="s">
        <v>322</v>
      </c>
      <c r="E97">
        <v>113</v>
      </c>
      <c r="F97">
        <v>78</v>
      </c>
      <c r="G97">
        <v>97</v>
      </c>
      <c r="H97">
        <v>96</v>
      </c>
    </row>
    <row r="98" spans="1:8" x14ac:dyDescent="0.3">
      <c r="A98">
        <v>97</v>
      </c>
      <c r="B98" t="s">
        <v>383</v>
      </c>
      <c r="C98" t="s">
        <v>348</v>
      </c>
      <c r="D98" t="s">
        <v>381</v>
      </c>
      <c r="E98">
        <v>157</v>
      </c>
      <c r="F98">
        <v>79</v>
      </c>
      <c r="G98">
        <v>111</v>
      </c>
      <c r="H98">
        <v>115.7</v>
      </c>
    </row>
    <row r="99" spans="1:8" x14ac:dyDescent="0.3">
      <c r="A99">
        <v>98</v>
      </c>
      <c r="B99" t="s">
        <v>14</v>
      </c>
      <c r="C99" t="s">
        <v>325</v>
      </c>
      <c r="D99" t="s">
        <v>324</v>
      </c>
      <c r="E99">
        <v>99</v>
      </c>
      <c r="F99">
        <v>81</v>
      </c>
      <c r="G99">
        <v>117</v>
      </c>
      <c r="H99">
        <v>99</v>
      </c>
    </row>
    <row r="100" spans="1:8" x14ac:dyDescent="0.3">
      <c r="A100">
        <v>99</v>
      </c>
      <c r="B100" t="s">
        <v>33</v>
      </c>
      <c r="C100" t="s">
        <v>342</v>
      </c>
      <c r="D100" t="s">
        <v>326</v>
      </c>
      <c r="E100">
        <v>80</v>
      </c>
      <c r="F100">
        <v>119</v>
      </c>
      <c r="G100">
        <v>103</v>
      </c>
      <c r="H100">
        <v>100.7</v>
      </c>
    </row>
    <row r="101" spans="1:8" x14ac:dyDescent="0.3">
      <c r="A101">
        <v>100</v>
      </c>
      <c r="B101" t="s">
        <v>384</v>
      </c>
      <c r="C101" t="s">
        <v>367</v>
      </c>
      <c r="D101" t="s">
        <v>329</v>
      </c>
      <c r="E101">
        <v>92</v>
      </c>
      <c r="F101">
        <v>89</v>
      </c>
      <c r="G101">
        <v>119</v>
      </c>
      <c r="H101">
        <v>100</v>
      </c>
    </row>
    <row r="102" spans="1:8" x14ac:dyDescent="0.3">
      <c r="A102">
        <v>101</v>
      </c>
      <c r="B102" t="s">
        <v>385</v>
      </c>
      <c r="C102" t="s">
        <v>371</v>
      </c>
      <c r="D102" t="s">
        <v>324</v>
      </c>
      <c r="E102">
        <v>127</v>
      </c>
      <c r="F102">
        <v>86</v>
      </c>
      <c r="G102">
        <v>96</v>
      </c>
      <c r="H102">
        <v>103</v>
      </c>
    </row>
    <row r="103" spans="1:8" x14ac:dyDescent="0.3">
      <c r="A103">
        <v>102</v>
      </c>
      <c r="B103" t="s">
        <v>75</v>
      </c>
      <c r="C103" t="s">
        <v>343</v>
      </c>
      <c r="D103" t="s">
        <v>345</v>
      </c>
      <c r="E103">
        <v>155</v>
      </c>
      <c r="F103">
        <v>87</v>
      </c>
      <c r="G103">
        <v>95</v>
      </c>
      <c r="H103">
        <v>112.3</v>
      </c>
    </row>
    <row r="104" spans="1:8" x14ac:dyDescent="0.3">
      <c r="A104">
        <v>103</v>
      </c>
      <c r="B104" t="s">
        <v>103</v>
      </c>
      <c r="C104" t="s">
        <v>371</v>
      </c>
      <c r="D104" t="s">
        <v>352</v>
      </c>
      <c r="E104">
        <v>119</v>
      </c>
      <c r="F104">
        <v>132</v>
      </c>
      <c r="G104">
        <v>82</v>
      </c>
      <c r="H104">
        <v>111</v>
      </c>
    </row>
    <row r="105" spans="1:8" x14ac:dyDescent="0.3">
      <c r="A105">
        <v>104</v>
      </c>
      <c r="B105" t="s">
        <v>205</v>
      </c>
      <c r="C105" t="s">
        <v>350</v>
      </c>
      <c r="D105" t="s">
        <v>326</v>
      </c>
      <c r="E105">
        <v>190</v>
      </c>
      <c r="F105">
        <v>84</v>
      </c>
      <c r="G105">
        <v>167</v>
      </c>
      <c r="H105">
        <v>147</v>
      </c>
    </row>
    <row r="106" spans="1:8" x14ac:dyDescent="0.3">
      <c r="A106">
        <v>105</v>
      </c>
      <c r="B106" t="s">
        <v>236</v>
      </c>
      <c r="C106" t="s">
        <v>348</v>
      </c>
      <c r="D106" t="s">
        <v>338</v>
      </c>
      <c r="E106">
        <v>142</v>
      </c>
      <c r="F106">
        <v>109</v>
      </c>
      <c r="G106">
        <v>84</v>
      </c>
      <c r="H106">
        <v>111.7</v>
      </c>
    </row>
    <row r="107" spans="1:8" x14ac:dyDescent="0.3">
      <c r="A107">
        <v>106</v>
      </c>
      <c r="B107" t="s">
        <v>66</v>
      </c>
      <c r="C107" t="s">
        <v>372</v>
      </c>
      <c r="D107" t="s">
        <v>365</v>
      </c>
      <c r="E107">
        <v>122</v>
      </c>
      <c r="F107">
        <v>90</v>
      </c>
      <c r="G107">
        <v>98</v>
      </c>
      <c r="H107">
        <v>103.3</v>
      </c>
    </row>
    <row r="108" spans="1:8" x14ac:dyDescent="0.3">
      <c r="A108">
        <v>107</v>
      </c>
      <c r="B108" t="s">
        <v>386</v>
      </c>
      <c r="C108" t="s">
        <v>371</v>
      </c>
      <c r="D108" t="s">
        <v>335</v>
      </c>
      <c r="E108">
        <v>199</v>
      </c>
      <c r="F108">
        <v>88</v>
      </c>
      <c r="G108">
        <v>165</v>
      </c>
      <c r="H108">
        <v>150.69999999999999</v>
      </c>
    </row>
    <row r="109" spans="1:8" x14ac:dyDescent="0.3">
      <c r="A109">
        <v>108</v>
      </c>
      <c r="B109" t="s">
        <v>387</v>
      </c>
      <c r="C109" t="s">
        <v>339</v>
      </c>
      <c r="D109" t="s">
        <v>351</v>
      </c>
      <c r="E109">
        <v>88</v>
      </c>
      <c r="F109">
        <v>130</v>
      </c>
      <c r="G109">
        <v>113</v>
      </c>
      <c r="H109">
        <v>110.3</v>
      </c>
    </row>
    <row r="110" spans="1:8" x14ac:dyDescent="0.3">
      <c r="A110">
        <v>109</v>
      </c>
      <c r="B110" t="s">
        <v>11</v>
      </c>
      <c r="C110" t="s">
        <v>353</v>
      </c>
      <c r="D110" t="s">
        <v>388</v>
      </c>
      <c r="E110">
        <v>90</v>
      </c>
      <c r="F110">
        <v>121</v>
      </c>
      <c r="G110">
        <v>146</v>
      </c>
      <c r="H110">
        <v>119</v>
      </c>
    </row>
    <row r="111" spans="1:8" x14ac:dyDescent="0.3">
      <c r="A111">
        <v>110</v>
      </c>
      <c r="B111" t="s">
        <v>290</v>
      </c>
      <c r="C111" t="s">
        <v>327</v>
      </c>
      <c r="D111" t="s">
        <v>335</v>
      </c>
      <c r="E111">
        <v>129</v>
      </c>
      <c r="F111">
        <v>129</v>
      </c>
      <c r="G111">
        <v>90</v>
      </c>
      <c r="H111">
        <v>116</v>
      </c>
    </row>
    <row r="112" spans="1:8" x14ac:dyDescent="0.3">
      <c r="A112">
        <v>111</v>
      </c>
      <c r="B112" t="s">
        <v>389</v>
      </c>
      <c r="C112" t="s">
        <v>350</v>
      </c>
      <c r="D112" t="s">
        <v>335</v>
      </c>
      <c r="E112">
        <v>149</v>
      </c>
      <c r="F112">
        <v>98</v>
      </c>
      <c r="G112">
        <v>93</v>
      </c>
      <c r="H112">
        <v>113.3</v>
      </c>
    </row>
    <row r="113" spans="1:8" x14ac:dyDescent="0.3">
      <c r="A113">
        <v>112</v>
      </c>
      <c r="B113" t="s">
        <v>233</v>
      </c>
      <c r="C113" t="s">
        <v>377</v>
      </c>
      <c r="D113" t="s">
        <v>351</v>
      </c>
      <c r="E113">
        <v>93</v>
      </c>
      <c r="F113">
        <v>123</v>
      </c>
      <c r="G113">
        <v>129</v>
      </c>
      <c r="H113">
        <v>115</v>
      </c>
    </row>
    <row r="114" spans="1:8" x14ac:dyDescent="0.3">
      <c r="A114">
        <v>113</v>
      </c>
      <c r="B114" t="s">
        <v>390</v>
      </c>
      <c r="C114" t="s">
        <v>353</v>
      </c>
      <c r="D114" t="s">
        <v>379</v>
      </c>
      <c r="E114">
        <v>94</v>
      </c>
      <c r="F114">
        <v>126</v>
      </c>
      <c r="G114">
        <v>123</v>
      </c>
      <c r="H114">
        <v>114.3</v>
      </c>
    </row>
    <row r="115" spans="1:8" x14ac:dyDescent="0.3">
      <c r="A115">
        <v>114</v>
      </c>
      <c r="B115" t="s">
        <v>391</v>
      </c>
      <c r="C115" t="s">
        <v>350</v>
      </c>
      <c r="D115" t="s">
        <v>322</v>
      </c>
      <c r="E115">
        <v>95</v>
      </c>
      <c r="F115">
        <v>147</v>
      </c>
      <c r="G115">
        <v>145</v>
      </c>
      <c r="H115">
        <v>129</v>
      </c>
    </row>
    <row r="116" spans="1:8" x14ac:dyDescent="0.3">
      <c r="A116">
        <v>115</v>
      </c>
      <c r="B116" t="s">
        <v>109</v>
      </c>
      <c r="C116" t="s">
        <v>330</v>
      </c>
      <c r="D116" t="s">
        <v>335</v>
      </c>
      <c r="E116">
        <v>125</v>
      </c>
      <c r="F116">
        <v>95</v>
      </c>
      <c r="G116">
        <v>120</v>
      </c>
      <c r="H116">
        <v>113.3</v>
      </c>
    </row>
    <row r="117" spans="1:8" x14ac:dyDescent="0.3">
      <c r="A117">
        <v>116</v>
      </c>
      <c r="B117" t="s">
        <v>29</v>
      </c>
      <c r="C117" t="s">
        <v>327</v>
      </c>
      <c r="D117" t="s">
        <v>338</v>
      </c>
      <c r="E117">
        <v>96</v>
      </c>
      <c r="F117">
        <v>164</v>
      </c>
      <c r="G117">
        <v>170</v>
      </c>
      <c r="H117">
        <v>143.30000000000001</v>
      </c>
    </row>
    <row r="118" spans="1:8" x14ac:dyDescent="0.3">
      <c r="A118">
        <v>117</v>
      </c>
      <c r="B118" t="s">
        <v>45</v>
      </c>
      <c r="C118" t="s">
        <v>347</v>
      </c>
      <c r="D118" t="s">
        <v>322</v>
      </c>
      <c r="E118">
        <v>159</v>
      </c>
      <c r="F118">
        <v>96</v>
      </c>
      <c r="G118">
        <v>102</v>
      </c>
      <c r="H118">
        <v>119</v>
      </c>
    </row>
    <row r="119" spans="1:8" x14ac:dyDescent="0.3">
      <c r="A119">
        <v>118</v>
      </c>
      <c r="B119" t="s">
        <v>44</v>
      </c>
      <c r="C119" t="s">
        <v>342</v>
      </c>
      <c r="D119" t="s">
        <v>326</v>
      </c>
      <c r="E119">
        <v>98</v>
      </c>
      <c r="F119">
        <v>112</v>
      </c>
      <c r="G119">
        <v>99</v>
      </c>
      <c r="H119">
        <v>103</v>
      </c>
    </row>
    <row r="120" spans="1:8" x14ac:dyDescent="0.3">
      <c r="A120">
        <v>119</v>
      </c>
      <c r="B120" t="s">
        <v>54</v>
      </c>
      <c r="C120" t="s">
        <v>325</v>
      </c>
      <c r="D120" t="s">
        <v>351</v>
      </c>
      <c r="E120">
        <v>97</v>
      </c>
      <c r="F120">
        <v>127</v>
      </c>
      <c r="G120">
        <v>107</v>
      </c>
      <c r="H120">
        <v>110.3</v>
      </c>
    </row>
    <row r="121" spans="1:8" x14ac:dyDescent="0.3">
      <c r="A121">
        <v>120</v>
      </c>
      <c r="B121" t="s">
        <v>67</v>
      </c>
      <c r="C121" t="s">
        <v>350</v>
      </c>
      <c r="D121" t="s">
        <v>338</v>
      </c>
      <c r="E121">
        <v>189</v>
      </c>
      <c r="F121">
        <v>99</v>
      </c>
      <c r="G121">
        <v>128</v>
      </c>
      <c r="H121">
        <v>138.69999999999999</v>
      </c>
    </row>
    <row r="122" spans="1:8" x14ac:dyDescent="0.3">
      <c r="A122">
        <v>121</v>
      </c>
      <c r="B122" t="s">
        <v>219</v>
      </c>
      <c r="C122" t="s">
        <v>349</v>
      </c>
      <c r="D122" t="s">
        <v>324</v>
      </c>
      <c r="E122">
        <v>184</v>
      </c>
      <c r="F122">
        <v>100</v>
      </c>
      <c r="G122">
        <v>101</v>
      </c>
      <c r="H122">
        <v>128.30000000000001</v>
      </c>
    </row>
    <row r="123" spans="1:8" x14ac:dyDescent="0.3">
      <c r="A123">
        <v>122</v>
      </c>
      <c r="B123" t="s">
        <v>392</v>
      </c>
      <c r="C123" t="s">
        <v>361</v>
      </c>
      <c r="D123" t="s">
        <v>393</v>
      </c>
      <c r="E123">
        <v>100</v>
      </c>
      <c r="F123">
        <v>179</v>
      </c>
      <c r="G123">
        <v>152</v>
      </c>
      <c r="H123">
        <v>143.69999999999999</v>
      </c>
    </row>
    <row r="124" spans="1:8" x14ac:dyDescent="0.3">
      <c r="A124">
        <v>123</v>
      </c>
      <c r="B124" t="s">
        <v>55</v>
      </c>
      <c r="C124" t="s">
        <v>360</v>
      </c>
      <c r="D124" t="s">
        <v>329</v>
      </c>
      <c r="E124">
        <v>138</v>
      </c>
      <c r="F124">
        <v>134</v>
      </c>
      <c r="G124">
        <v>100</v>
      </c>
      <c r="H124">
        <v>124</v>
      </c>
    </row>
    <row r="125" spans="1:8" x14ac:dyDescent="0.3">
      <c r="A125">
        <v>124</v>
      </c>
      <c r="B125" t="s">
        <v>394</v>
      </c>
      <c r="C125" t="s">
        <v>339</v>
      </c>
      <c r="D125" t="s">
        <v>326</v>
      </c>
      <c r="E125">
        <v>123</v>
      </c>
      <c r="F125">
        <v>101</v>
      </c>
      <c r="G125">
        <v>110</v>
      </c>
      <c r="H125">
        <v>111.3</v>
      </c>
    </row>
    <row r="126" spans="1:8" x14ac:dyDescent="0.3">
      <c r="A126">
        <v>125</v>
      </c>
      <c r="B126" t="s">
        <v>161</v>
      </c>
      <c r="C126" t="s">
        <v>372</v>
      </c>
      <c r="D126" t="s">
        <v>357</v>
      </c>
      <c r="E126">
        <v>102</v>
      </c>
      <c r="F126">
        <v>178</v>
      </c>
      <c r="G126">
        <v>148</v>
      </c>
      <c r="H126">
        <v>142.69999999999999</v>
      </c>
    </row>
    <row r="127" spans="1:8" x14ac:dyDescent="0.3">
      <c r="A127">
        <v>126</v>
      </c>
      <c r="B127" t="s">
        <v>77</v>
      </c>
      <c r="C127" t="s">
        <v>363</v>
      </c>
      <c r="D127" t="s">
        <v>365</v>
      </c>
      <c r="E127">
        <v>117</v>
      </c>
      <c r="F127">
        <v>102</v>
      </c>
      <c r="G127">
        <v>115</v>
      </c>
      <c r="H127">
        <v>111.3</v>
      </c>
    </row>
    <row r="128" spans="1:8" x14ac:dyDescent="0.3">
      <c r="A128">
        <v>127</v>
      </c>
      <c r="B128" t="s">
        <v>188</v>
      </c>
      <c r="C128" t="s">
        <v>361</v>
      </c>
      <c r="D128" t="s">
        <v>335</v>
      </c>
      <c r="F128">
        <v>104</v>
      </c>
      <c r="G128">
        <v>160</v>
      </c>
      <c r="H128">
        <v>132</v>
      </c>
    </row>
    <row r="129" spans="1:8" x14ac:dyDescent="0.3">
      <c r="A129">
        <v>128</v>
      </c>
      <c r="B129" t="s">
        <v>395</v>
      </c>
      <c r="C129" t="s">
        <v>332</v>
      </c>
      <c r="D129" t="s">
        <v>322</v>
      </c>
      <c r="E129">
        <v>114</v>
      </c>
      <c r="F129">
        <v>105</v>
      </c>
      <c r="G129">
        <v>149</v>
      </c>
      <c r="H129">
        <v>122.7</v>
      </c>
    </row>
    <row r="130" spans="1:8" x14ac:dyDescent="0.3">
      <c r="A130">
        <v>129</v>
      </c>
      <c r="B130" t="s">
        <v>213</v>
      </c>
      <c r="C130" t="s">
        <v>362</v>
      </c>
      <c r="D130" t="s">
        <v>396</v>
      </c>
      <c r="E130">
        <v>106</v>
      </c>
      <c r="F130">
        <v>187</v>
      </c>
      <c r="H130">
        <v>146.5</v>
      </c>
    </row>
    <row r="131" spans="1:8" x14ac:dyDescent="0.3">
      <c r="A131">
        <v>130</v>
      </c>
      <c r="B131" t="s">
        <v>222</v>
      </c>
      <c r="C131" t="s">
        <v>330</v>
      </c>
      <c r="D131" t="s">
        <v>324</v>
      </c>
      <c r="E131">
        <v>139</v>
      </c>
      <c r="F131">
        <v>106</v>
      </c>
      <c r="H131">
        <v>122.5</v>
      </c>
    </row>
    <row r="132" spans="1:8" x14ac:dyDescent="0.3">
      <c r="A132">
        <v>131</v>
      </c>
      <c r="B132" t="s">
        <v>132</v>
      </c>
      <c r="C132" t="s">
        <v>342</v>
      </c>
      <c r="D132" t="s">
        <v>324</v>
      </c>
      <c r="E132">
        <v>107</v>
      </c>
      <c r="F132">
        <v>161</v>
      </c>
      <c r="G132">
        <v>114</v>
      </c>
      <c r="H132">
        <v>127.3</v>
      </c>
    </row>
    <row r="133" spans="1:8" x14ac:dyDescent="0.3">
      <c r="A133">
        <v>132</v>
      </c>
      <c r="B133" t="s">
        <v>167</v>
      </c>
      <c r="C133" t="s">
        <v>372</v>
      </c>
      <c r="D133" t="s">
        <v>335</v>
      </c>
      <c r="E133">
        <v>181</v>
      </c>
      <c r="F133">
        <v>158</v>
      </c>
      <c r="G133">
        <v>108</v>
      </c>
      <c r="H133">
        <v>149</v>
      </c>
    </row>
    <row r="134" spans="1:8" x14ac:dyDescent="0.3">
      <c r="A134">
        <v>133</v>
      </c>
      <c r="B134" t="s">
        <v>397</v>
      </c>
      <c r="C134" t="s">
        <v>360</v>
      </c>
      <c r="D134" t="s">
        <v>324</v>
      </c>
      <c r="E134">
        <v>163</v>
      </c>
      <c r="F134">
        <v>108</v>
      </c>
      <c r="G134">
        <v>127</v>
      </c>
      <c r="H134">
        <v>132.69999999999999</v>
      </c>
    </row>
    <row r="135" spans="1:8" x14ac:dyDescent="0.3">
      <c r="A135">
        <v>134</v>
      </c>
      <c r="B135" t="s">
        <v>398</v>
      </c>
      <c r="C135" t="s">
        <v>361</v>
      </c>
      <c r="D135" t="s">
        <v>329</v>
      </c>
      <c r="E135">
        <v>109</v>
      </c>
      <c r="F135">
        <v>128</v>
      </c>
      <c r="G135">
        <v>116</v>
      </c>
      <c r="H135">
        <v>117.7</v>
      </c>
    </row>
    <row r="136" spans="1:8" x14ac:dyDescent="0.3">
      <c r="A136">
        <v>135</v>
      </c>
      <c r="B136" t="s">
        <v>399</v>
      </c>
      <c r="C136" t="s">
        <v>327</v>
      </c>
      <c r="D136" t="s">
        <v>329</v>
      </c>
      <c r="E136">
        <v>110</v>
      </c>
      <c r="F136">
        <v>142</v>
      </c>
      <c r="G136">
        <v>169</v>
      </c>
      <c r="H136">
        <v>140.30000000000001</v>
      </c>
    </row>
    <row r="137" spans="1:8" x14ac:dyDescent="0.3">
      <c r="A137">
        <v>136</v>
      </c>
      <c r="B137" t="s">
        <v>51</v>
      </c>
      <c r="C137" t="s">
        <v>328</v>
      </c>
      <c r="D137" t="s">
        <v>322</v>
      </c>
      <c r="E137">
        <v>135</v>
      </c>
      <c r="F137">
        <v>110</v>
      </c>
      <c r="G137">
        <v>138</v>
      </c>
      <c r="H137">
        <v>127.7</v>
      </c>
    </row>
    <row r="138" spans="1:8" x14ac:dyDescent="0.3">
      <c r="A138">
        <v>137</v>
      </c>
      <c r="B138" t="s">
        <v>175</v>
      </c>
      <c r="C138" t="s">
        <v>358</v>
      </c>
      <c r="D138" t="s">
        <v>352</v>
      </c>
      <c r="E138">
        <v>111</v>
      </c>
      <c r="F138">
        <v>170</v>
      </c>
      <c r="G138">
        <v>142</v>
      </c>
      <c r="H138">
        <v>141</v>
      </c>
    </row>
    <row r="139" spans="1:8" x14ac:dyDescent="0.3">
      <c r="A139">
        <v>138</v>
      </c>
      <c r="B139" t="s">
        <v>15</v>
      </c>
      <c r="C139" t="s">
        <v>348</v>
      </c>
      <c r="D139" t="s">
        <v>338</v>
      </c>
      <c r="E139">
        <v>112</v>
      </c>
      <c r="F139">
        <v>177</v>
      </c>
      <c r="G139">
        <v>133</v>
      </c>
      <c r="H139">
        <v>140.69999999999999</v>
      </c>
    </row>
    <row r="140" spans="1:8" x14ac:dyDescent="0.3">
      <c r="A140">
        <v>139</v>
      </c>
      <c r="B140" t="s">
        <v>287</v>
      </c>
      <c r="C140" t="s">
        <v>358</v>
      </c>
      <c r="D140" t="s">
        <v>322</v>
      </c>
      <c r="F140">
        <v>113</v>
      </c>
      <c r="H140">
        <v>113</v>
      </c>
    </row>
    <row r="141" spans="1:8" x14ac:dyDescent="0.3">
      <c r="A141">
        <v>140</v>
      </c>
      <c r="B141" t="s">
        <v>305</v>
      </c>
      <c r="C141" t="s">
        <v>337</v>
      </c>
      <c r="D141" t="s">
        <v>335</v>
      </c>
      <c r="E141">
        <v>115</v>
      </c>
      <c r="F141">
        <v>185</v>
      </c>
      <c r="G141">
        <v>191</v>
      </c>
      <c r="H141">
        <v>163.69999999999999</v>
      </c>
    </row>
    <row r="142" spans="1:8" x14ac:dyDescent="0.3">
      <c r="A142">
        <v>141</v>
      </c>
      <c r="B142" t="s">
        <v>400</v>
      </c>
      <c r="C142" t="s">
        <v>333</v>
      </c>
      <c r="D142" t="s">
        <v>335</v>
      </c>
      <c r="E142">
        <v>124</v>
      </c>
      <c r="F142">
        <v>115</v>
      </c>
      <c r="G142">
        <v>125</v>
      </c>
      <c r="H142">
        <v>121.3</v>
      </c>
    </row>
    <row r="143" spans="1:8" x14ac:dyDescent="0.3">
      <c r="A143">
        <v>142</v>
      </c>
      <c r="B143" t="s">
        <v>176</v>
      </c>
      <c r="C143" t="s">
        <v>377</v>
      </c>
      <c r="D143" t="s">
        <v>322</v>
      </c>
      <c r="E143">
        <v>151</v>
      </c>
      <c r="F143">
        <v>116</v>
      </c>
      <c r="H143">
        <v>133.5</v>
      </c>
    </row>
    <row r="144" spans="1:8" x14ac:dyDescent="0.3">
      <c r="A144">
        <v>143</v>
      </c>
      <c r="B144" t="s">
        <v>180</v>
      </c>
      <c r="C144" t="s">
        <v>342</v>
      </c>
      <c r="D144" t="s">
        <v>322</v>
      </c>
      <c r="E144">
        <v>152</v>
      </c>
      <c r="F144">
        <v>117</v>
      </c>
      <c r="G144">
        <v>141</v>
      </c>
      <c r="H144">
        <v>136.69999999999999</v>
      </c>
    </row>
    <row r="145" spans="1:8" x14ac:dyDescent="0.3">
      <c r="A145">
        <v>144</v>
      </c>
      <c r="B145" t="s">
        <v>24</v>
      </c>
      <c r="C145" t="s">
        <v>360</v>
      </c>
      <c r="D145" t="s">
        <v>326</v>
      </c>
      <c r="E145">
        <v>160</v>
      </c>
      <c r="F145">
        <v>175</v>
      </c>
      <c r="G145">
        <v>118</v>
      </c>
      <c r="H145">
        <v>151</v>
      </c>
    </row>
    <row r="146" spans="1:8" x14ac:dyDescent="0.3">
      <c r="A146">
        <v>145</v>
      </c>
      <c r="B146" t="s">
        <v>169</v>
      </c>
      <c r="C146" t="s">
        <v>377</v>
      </c>
      <c r="D146" t="s">
        <v>357</v>
      </c>
      <c r="E146">
        <v>118</v>
      </c>
      <c r="F146">
        <v>131</v>
      </c>
      <c r="G146">
        <v>173</v>
      </c>
      <c r="H146">
        <v>140.69999999999999</v>
      </c>
    </row>
    <row r="147" spans="1:8" x14ac:dyDescent="0.3">
      <c r="A147">
        <v>146</v>
      </c>
      <c r="B147" t="s">
        <v>84</v>
      </c>
      <c r="C147" t="s">
        <v>346</v>
      </c>
      <c r="D147" t="s">
        <v>338</v>
      </c>
      <c r="F147">
        <v>120</v>
      </c>
      <c r="G147">
        <v>150</v>
      </c>
      <c r="H147">
        <v>135</v>
      </c>
    </row>
    <row r="148" spans="1:8" x14ac:dyDescent="0.3">
      <c r="A148">
        <v>147</v>
      </c>
      <c r="B148" t="s">
        <v>25</v>
      </c>
      <c r="C148" t="s">
        <v>323</v>
      </c>
      <c r="D148" t="s">
        <v>326</v>
      </c>
      <c r="E148">
        <v>120</v>
      </c>
      <c r="F148">
        <v>138</v>
      </c>
      <c r="G148">
        <v>132</v>
      </c>
      <c r="H148">
        <v>130</v>
      </c>
    </row>
    <row r="149" spans="1:8" x14ac:dyDescent="0.3">
      <c r="A149">
        <v>148</v>
      </c>
      <c r="B149" t="s">
        <v>401</v>
      </c>
      <c r="C149" t="s">
        <v>333</v>
      </c>
      <c r="D149" t="s">
        <v>402</v>
      </c>
      <c r="E149">
        <v>186</v>
      </c>
      <c r="F149">
        <v>195</v>
      </c>
      <c r="G149">
        <v>122</v>
      </c>
      <c r="H149">
        <v>167.7</v>
      </c>
    </row>
    <row r="150" spans="1:8" x14ac:dyDescent="0.3">
      <c r="A150">
        <v>149</v>
      </c>
      <c r="B150" t="s">
        <v>403</v>
      </c>
      <c r="C150" t="s">
        <v>362</v>
      </c>
      <c r="D150" t="s">
        <v>326</v>
      </c>
      <c r="E150">
        <v>187</v>
      </c>
      <c r="F150">
        <v>122</v>
      </c>
      <c r="G150">
        <v>140</v>
      </c>
      <c r="H150">
        <v>149.69999999999999</v>
      </c>
    </row>
    <row r="151" spans="1:8" x14ac:dyDescent="0.3">
      <c r="A151">
        <v>150</v>
      </c>
      <c r="B151" t="s">
        <v>86</v>
      </c>
      <c r="C151" t="s">
        <v>372</v>
      </c>
      <c r="D151" t="s">
        <v>404</v>
      </c>
      <c r="E151">
        <v>193</v>
      </c>
      <c r="F151">
        <v>140</v>
      </c>
      <c r="G151">
        <v>124</v>
      </c>
      <c r="H151">
        <v>152.30000000000001</v>
      </c>
    </row>
    <row r="152" spans="1:8" x14ac:dyDescent="0.3">
      <c r="A152">
        <v>151</v>
      </c>
      <c r="B152" t="s">
        <v>10</v>
      </c>
      <c r="C152" t="s">
        <v>334</v>
      </c>
      <c r="D152" t="s">
        <v>324</v>
      </c>
      <c r="F152">
        <v>190</v>
      </c>
      <c r="G152">
        <v>126</v>
      </c>
      <c r="H152">
        <v>158</v>
      </c>
    </row>
    <row r="153" spans="1:8" x14ac:dyDescent="0.3">
      <c r="A153">
        <v>152</v>
      </c>
      <c r="B153" t="s">
        <v>291</v>
      </c>
      <c r="C153" t="s">
        <v>344</v>
      </c>
      <c r="D153" t="s">
        <v>326</v>
      </c>
      <c r="E153">
        <v>128</v>
      </c>
      <c r="F153">
        <v>141</v>
      </c>
      <c r="G153">
        <v>147</v>
      </c>
      <c r="H153">
        <v>138.69999999999999</v>
      </c>
    </row>
    <row r="154" spans="1:8" x14ac:dyDescent="0.3">
      <c r="A154">
        <v>153</v>
      </c>
      <c r="B154" t="s">
        <v>30</v>
      </c>
      <c r="C154" t="s">
        <v>372</v>
      </c>
      <c r="D154" t="s">
        <v>324</v>
      </c>
      <c r="E154">
        <v>198</v>
      </c>
      <c r="F154">
        <v>162</v>
      </c>
      <c r="G154">
        <v>130</v>
      </c>
      <c r="H154">
        <v>163.30000000000001</v>
      </c>
    </row>
    <row r="155" spans="1:8" x14ac:dyDescent="0.3">
      <c r="A155">
        <v>154</v>
      </c>
      <c r="B155" t="s">
        <v>71</v>
      </c>
      <c r="C155" t="s">
        <v>332</v>
      </c>
      <c r="D155" t="s">
        <v>338</v>
      </c>
      <c r="E155">
        <v>130</v>
      </c>
      <c r="F155">
        <v>166</v>
      </c>
      <c r="G155">
        <v>185</v>
      </c>
      <c r="H155">
        <v>160.30000000000001</v>
      </c>
    </row>
    <row r="156" spans="1:8" x14ac:dyDescent="0.3">
      <c r="A156">
        <v>155</v>
      </c>
      <c r="B156" t="s">
        <v>232</v>
      </c>
      <c r="C156" t="s">
        <v>371</v>
      </c>
      <c r="D156" t="s">
        <v>338</v>
      </c>
      <c r="E156">
        <v>131</v>
      </c>
      <c r="F156">
        <v>157</v>
      </c>
      <c r="H156">
        <v>144</v>
      </c>
    </row>
    <row r="157" spans="1:8" x14ac:dyDescent="0.3">
      <c r="A157">
        <v>156</v>
      </c>
      <c r="B157" t="s">
        <v>284</v>
      </c>
      <c r="C157" t="s">
        <v>333</v>
      </c>
      <c r="D157" t="s">
        <v>322</v>
      </c>
      <c r="G157">
        <v>131</v>
      </c>
      <c r="H157">
        <v>131</v>
      </c>
    </row>
    <row r="158" spans="1:8" x14ac:dyDescent="0.3">
      <c r="A158">
        <v>157</v>
      </c>
      <c r="B158" t="s">
        <v>405</v>
      </c>
      <c r="C158" t="s">
        <v>350</v>
      </c>
      <c r="D158" t="s">
        <v>338</v>
      </c>
      <c r="E158">
        <v>132</v>
      </c>
      <c r="H158">
        <v>132</v>
      </c>
    </row>
    <row r="159" spans="1:8" x14ac:dyDescent="0.3">
      <c r="A159">
        <v>158</v>
      </c>
      <c r="B159" t="s">
        <v>267</v>
      </c>
      <c r="C159" t="s">
        <v>337</v>
      </c>
      <c r="D159" t="s">
        <v>322</v>
      </c>
      <c r="E159">
        <v>165</v>
      </c>
      <c r="F159">
        <v>133</v>
      </c>
      <c r="H159">
        <v>149</v>
      </c>
    </row>
    <row r="160" spans="1:8" x14ac:dyDescent="0.3">
      <c r="A160">
        <v>159</v>
      </c>
      <c r="B160" t="s">
        <v>65</v>
      </c>
      <c r="C160" t="s">
        <v>367</v>
      </c>
      <c r="D160" t="s">
        <v>338</v>
      </c>
      <c r="E160">
        <v>133</v>
      </c>
      <c r="H160">
        <v>133</v>
      </c>
    </row>
    <row r="161" spans="1:8" x14ac:dyDescent="0.3">
      <c r="A161">
        <v>160</v>
      </c>
      <c r="B161" t="s">
        <v>63</v>
      </c>
      <c r="C161" t="s">
        <v>350</v>
      </c>
      <c r="D161" t="s">
        <v>326</v>
      </c>
      <c r="E161">
        <v>182</v>
      </c>
      <c r="F161">
        <v>174</v>
      </c>
      <c r="G161">
        <v>134</v>
      </c>
      <c r="H161">
        <v>163.30000000000001</v>
      </c>
    </row>
    <row r="162" spans="1:8" x14ac:dyDescent="0.3">
      <c r="A162">
        <v>161</v>
      </c>
      <c r="B162" t="s">
        <v>190</v>
      </c>
      <c r="C162" t="s">
        <v>344</v>
      </c>
      <c r="D162" t="s">
        <v>329</v>
      </c>
      <c r="E162">
        <v>134</v>
      </c>
      <c r="H162">
        <v>134</v>
      </c>
    </row>
    <row r="163" spans="1:8" x14ac:dyDescent="0.3">
      <c r="A163">
        <v>162</v>
      </c>
      <c r="B163" t="s">
        <v>406</v>
      </c>
      <c r="C163" t="s">
        <v>346</v>
      </c>
      <c r="D163" t="s">
        <v>381</v>
      </c>
      <c r="E163">
        <v>177</v>
      </c>
      <c r="F163">
        <v>135</v>
      </c>
      <c r="G163">
        <v>168</v>
      </c>
      <c r="H163">
        <v>160</v>
      </c>
    </row>
    <row r="164" spans="1:8" x14ac:dyDescent="0.3">
      <c r="A164">
        <v>163</v>
      </c>
      <c r="B164" t="s">
        <v>19</v>
      </c>
      <c r="C164" t="s">
        <v>362</v>
      </c>
      <c r="D164" t="s">
        <v>338</v>
      </c>
      <c r="E164">
        <v>137</v>
      </c>
      <c r="F164">
        <v>151</v>
      </c>
      <c r="G164">
        <v>135</v>
      </c>
      <c r="H164">
        <v>141</v>
      </c>
    </row>
    <row r="165" spans="1:8" x14ac:dyDescent="0.3">
      <c r="A165">
        <v>164</v>
      </c>
      <c r="B165" t="s">
        <v>269</v>
      </c>
      <c r="C165" t="s">
        <v>341</v>
      </c>
      <c r="D165" t="s">
        <v>322</v>
      </c>
      <c r="E165">
        <v>180</v>
      </c>
      <c r="F165">
        <v>146</v>
      </c>
      <c r="G165">
        <v>136</v>
      </c>
      <c r="H165">
        <v>154</v>
      </c>
    </row>
    <row r="166" spans="1:8" x14ac:dyDescent="0.3">
      <c r="A166">
        <v>165</v>
      </c>
      <c r="B166" t="s">
        <v>296</v>
      </c>
      <c r="C166" t="s">
        <v>327</v>
      </c>
      <c r="D166" t="s">
        <v>338</v>
      </c>
      <c r="E166">
        <v>136</v>
      </c>
      <c r="F166">
        <v>169</v>
      </c>
      <c r="G166">
        <v>176</v>
      </c>
      <c r="H166">
        <v>160.30000000000001</v>
      </c>
    </row>
    <row r="167" spans="1:8" x14ac:dyDescent="0.3">
      <c r="A167">
        <v>166</v>
      </c>
      <c r="B167" t="s">
        <v>281</v>
      </c>
      <c r="C167" t="s">
        <v>363</v>
      </c>
      <c r="D167" t="s">
        <v>322</v>
      </c>
      <c r="E167">
        <v>143</v>
      </c>
      <c r="F167">
        <v>152</v>
      </c>
      <c r="G167">
        <v>137</v>
      </c>
      <c r="H167">
        <v>144</v>
      </c>
    </row>
    <row r="168" spans="1:8" x14ac:dyDescent="0.3">
      <c r="A168">
        <v>167</v>
      </c>
      <c r="B168" t="s">
        <v>79</v>
      </c>
      <c r="C168" t="s">
        <v>363</v>
      </c>
      <c r="D168" t="s">
        <v>326</v>
      </c>
      <c r="E168">
        <v>197</v>
      </c>
      <c r="F168">
        <v>163</v>
      </c>
      <c r="G168">
        <v>139</v>
      </c>
      <c r="H168">
        <v>166.3</v>
      </c>
    </row>
    <row r="169" spans="1:8" x14ac:dyDescent="0.3">
      <c r="A169">
        <v>168</v>
      </c>
      <c r="B169" t="s">
        <v>407</v>
      </c>
      <c r="C169" t="s">
        <v>334</v>
      </c>
      <c r="D169" t="s">
        <v>326</v>
      </c>
      <c r="E169">
        <v>140</v>
      </c>
      <c r="G169">
        <v>189</v>
      </c>
      <c r="H169">
        <v>164.5</v>
      </c>
    </row>
    <row r="170" spans="1:8" x14ac:dyDescent="0.3">
      <c r="A170">
        <v>169</v>
      </c>
      <c r="B170" t="s">
        <v>111</v>
      </c>
      <c r="C170" t="s">
        <v>344</v>
      </c>
      <c r="D170" t="s">
        <v>326</v>
      </c>
      <c r="E170">
        <v>141</v>
      </c>
      <c r="F170">
        <v>160</v>
      </c>
      <c r="G170">
        <v>178</v>
      </c>
      <c r="H170">
        <v>159.69999999999999</v>
      </c>
    </row>
    <row r="171" spans="1:8" x14ac:dyDescent="0.3">
      <c r="A171">
        <v>170</v>
      </c>
      <c r="B171" t="s">
        <v>286</v>
      </c>
      <c r="C171" t="s">
        <v>367</v>
      </c>
      <c r="D171" t="s">
        <v>322</v>
      </c>
      <c r="E171">
        <v>172</v>
      </c>
      <c r="F171">
        <v>144</v>
      </c>
      <c r="G171">
        <v>143</v>
      </c>
      <c r="H171">
        <v>153</v>
      </c>
    </row>
    <row r="172" spans="1:8" x14ac:dyDescent="0.3">
      <c r="A172">
        <v>171</v>
      </c>
      <c r="B172" t="s">
        <v>306</v>
      </c>
      <c r="C172" t="s">
        <v>363</v>
      </c>
      <c r="D172" t="s">
        <v>326</v>
      </c>
      <c r="E172">
        <v>144</v>
      </c>
      <c r="F172">
        <v>143</v>
      </c>
      <c r="H172">
        <v>143.5</v>
      </c>
    </row>
    <row r="173" spans="1:8" x14ac:dyDescent="0.3">
      <c r="A173">
        <v>172</v>
      </c>
      <c r="B173" t="s">
        <v>300</v>
      </c>
      <c r="C173" t="s">
        <v>350</v>
      </c>
      <c r="D173" t="s">
        <v>322</v>
      </c>
      <c r="E173">
        <v>153</v>
      </c>
      <c r="F173">
        <v>153</v>
      </c>
      <c r="G173">
        <v>144</v>
      </c>
      <c r="H173">
        <v>150</v>
      </c>
    </row>
    <row r="174" spans="1:8" x14ac:dyDescent="0.3">
      <c r="A174">
        <v>173</v>
      </c>
      <c r="B174" t="s">
        <v>230</v>
      </c>
      <c r="C174" t="s">
        <v>327</v>
      </c>
      <c r="D174" t="s">
        <v>338</v>
      </c>
      <c r="E174">
        <v>145</v>
      </c>
      <c r="F174">
        <v>155</v>
      </c>
      <c r="G174">
        <v>182</v>
      </c>
      <c r="H174">
        <v>160.69999999999999</v>
      </c>
    </row>
    <row r="175" spans="1:8" x14ac:dyDescent="0.3">
      <c r="A175">
        <v>174</v>
      </c>
      <c r="B175" t="s">
        <v>189</v>
      </c>
      <c r="C175" t="s">
        <v>358</v>
      </c>
      <c r="D175" t="s">
        <v>326</v>
      </c>
      <c r="F175">
        <v>145</v>
      </c>
      <c r="H175">
        <v>145</v>
      </c>
    </row>
    <row r="176" spans="1:8" x14ac:dyDescent="0.3">
      <c r="A176">
        <v>175</v>
      </c>
      <c r="B176" t="s">
        <v>247</v>
      </c>
      <c r="C176" t="s">
        <v>350</v>
      </c>
      <c r="D176" t="s">
        <v>338</v>
      </c>
      <c r="E176">
        <v>146</v>
      </c>
      <c r="F176">
        <v>193</v>
      </c>
      <c r="H176">
        <v>169.5</v>
      </c>
    </row>
    <row r="177" spans="1:8" x14ac:dyDescent="0.3">
      <c r="A177">
        <v>176</v>
      </c>
      <c r="B177" t="s">
        <v>88</v>
      </c>
      <c r="C177" t="s">
        <v>367</v>
      </c>
      <c r="D177" t="s">
        <v>329</v>
      </c>
      <c r="E177">
        <v>147</v>
      </c>
      <c r="G177">
        <v>179</v>
      </c>
      <c r="H177">
        <v>163</v>
      </c>
    </row>
    <row r="178" spans="1:8" x14ac:dyDescent="0.3">
      <c r="A178">
        <v>177</v>
      </c>
      <c r="B178" t="s">
        <v>285</v>
      </c>
      <c r="C178" t="s">
        <v>349</v>
      </c>
      <c r="D178" t="s">
        <v>355</v>
      </c>
      <c r="E178">
        <v>148</v>
      </c>
      <c r="F178">
        <v>181</v>
      </c>
      <c r="G178">
        <v>172</v>
      </c>
      <c r="H178">
        <v>167</v>
      </c>
    </row>
    <row r="179" spans="1:8" x14ac:dyDescent="0.3">
      <c r="A179">
        <v>178</v>
      </c>
      <c r="B179" t="s">
        <v>244</v>
      </c>
      <c r="C179" t="s">
        <v>343</v>
      </c>
      <c r="D179" t="s">
        <v>351</v>
      </c>
      <c r="F179">
        <v>148</v>
      </c>
      <c r="H179">
        <v>148</v>
      </c>
    </row>
    <row r="180" spans="1:8" x14ac:dyDescent="0.3">
      <c r="A180">
        <v>179</v>
      </c>
      <c r="B180" t="s">
        <v>226</v>
      </c>
      <c r="C180" t="s">
        <v>360</v>
      </c>
      <c r="D180" t="s">
        <v>322</v>
      </c>
      <c r="F180">
        <v>149</v>
      </c>
      <c r="H180">
        <v>149</v>
      </c>
    </row>
    <row r="181" spans="1:8" x14ac:dyDescent="0.3">
      <c r="A181">
        <v>180</v>
      </c>
      <c r="B181" t="s">
        <v>408</v>
      </c>
      <c r="C181" t="s">
        <v>328</v>
      </c>
      <c r="D181" t="s">
        <v>335</v>
      </c>
      <c r="E181">
        <v>150</v>
      </c>
      <c r="F181">
        <v>167</v>
      </c>
      <c r="G181">
        <v>181</v>
      </c>
      <c r="H181">
        <v>166</v>
      </c>
    </row>
    <row r="182" spans="1:8" x14ac:dyDescent="0.3">
      <c r="A182">
        <v>181</v>
      </c>
      <c r="B182" t="s">
        <v>178</v>
      </c>
      <c r="C182" t="s">
        <v>361</v>
      </c>
      <c r="D182" t="s">
        <v>338</v>
      </c>
      <c r="F182">
        <v>150</v>
      </c>
      <c r="H182">
        <v>150</v>
      </c>
    </row>
    <row r="183" spans="1:8" x14ac:dyDescent="0.3">
      <c r="A183">
        <v>182</v>
      </c>
      <c r="B183" t="s">
        <v>179</v>
      </c>
      <c r="C183" t="s">
        <v>349</v>
      </c>
      <c r="D183" t="s">
        <v>322</v>
      </c>
      <c r="E183">
        <v>161</v>
      </c>
      <c r="F183">
        <v>168</v>
      </c>
      <c r="G183">
        <v>151</v>
      </c>
      <c r="H183">
        <v>160</v>
      </c>
    </row>
    <row r="184" spans="1:8" x14ac:dyDescent="0.3">
      <c r="A184">
        <v>183</v>
      </c>
      <c r="B184" t="s">
        <v>243</v>
      </c>
      <c r="C184" t="s">
        <v>346</v>
      </c>
      <c r="D184" t="s">
        <v>322</v>
      </c>
      <c r="E184">
        <v>195</v>
      </c>
      <c r="G184">
        <v>153</v>
      </c>
      <c r="H184">
        <v>174</v>
      </c>
    </row>
    <row r="185" spans="1:8" x14ac:dyDescent="0.3">
      <c r="A185">
        <v>184</v>
      </c>
      <c r="B185" t="s">
        <v>22</v>
      </c>
      <c r="C185" t="s">
        <v>342</v>
      </c>
      <c r="D185" t="s">
        <v>338</v>
      </c>
      <c r="E185">
        <v>169</v>
      </c>
      <c r="F185">
        <v>154</v>
      </c>
      <c r="G185">
        <v>159</v>
      </c>
      <c r="H185">
        <v>160.69999999999999</v>
      </c>
    </row>
    <row r="186" spans="1:8" x14ac:dyDescent="0.3">
      <c r="A186">
        <v>185</v>
      </c>
      <c r="B186" t="s">
        <v>26</v>
      </c>
      <c r="C186" t="s">
        <v>353</v>
      </c>
      <c r="D186" t="s">
        <v>338</v>
      </c>
      <c r="G186">
        <v>154</v>
      </c>
      <c r="H186">
        <v>154</v>
      </c>
    </row>
    <row r="187" spans="1:8" x14ac:dyDescent="0.3">
      <c r="A187">
        <v>186</v>
      </c>
      <c r="B187" t="s">
        <v>181</v>
      </c>
      <c r="C187" t="s">
        <v>360</v>
      </c>
      <c r="D187" t="s">
        <v>326</v>
      </c>
      <c r="E187">
        <v>154</v>
      </c>
      <c r="H187">
        <v>154</v>
      </c>
    </row>
    <row r="188" spans="1:8" x14ac:dyDescent="0.3">
      <c r="A188">
        <v>187</v>
      </c>
      <c r="B188" t="s">
        <v>409</v>
      </c>
      <c r="C188" t="s">
        <v>341</v>
      </c>
      <c r="D188" t="s">
        <v>381</v>
      </c>
      <c r="F188">
        <v>159</v>
      </c>
      <c r="G188">
        <v>155</v>
      </c>
      <c r="H188">
        <v>157</v>
      </c>
    </row>
    <row r="189" spans="1:8" x14ac:dyDescent="0.3">
      <c r="A189">
        <v>188</v>
      </c>
      <c r="B189" t="s">
        <v>276</v>
      </c>
      <c r="C189" t="s">
        <v>371</v>
      </c>
      <c r="D189" t="s">
        <v>335</v>
      </c>
      <c r="F189">
        <v>156</v>
      </c>
      <c r="G189">
        <v>186</v>
      </c>
      <c r="H189">
        <v>171</v>
      </c>
    </row>
    <row r="190" spans="1:8" x14ac:dyDescent="0.3">
      <c r="A190">
        <v>189</v>
      </c>
      <c r="B190" t="s">
        <v>410</v>
      </c>
      <c r="C190" t="s">
        <v>353</v>
      </c>
      <c r="D190" t="s">
        <v>338</v>
      </c>
      <c r="E190">
        <v>156</v>
      </c>
      <c r="H190">
        <v>156</v>
      </c>
    </row>
    <row r="191" spans="1:8" x14ac:dyDescent="0.3">
      <c r="A191">
        <v>190</v>
      </c>
      <c r="B191" t="s">
        <v>411</v>
      </c>
      <c r="C191" t="s">
        <v>346</v>
      </c>
      <c r="D191" t="s">
        <v>329</v>
      </c>
      <c r="G191">
        <v>156</v>
      </c>
      <c r="H191">
        <v>156</v>
      </c>
    </row>
    <row r="192" spans="1:8" x14ac:dyDescent="0.3">
      <c r="A192">
        <v>191</v>
      </c>
      <c r="B192" t="s">
        <v>307</v>
      </c>
      <c r="C192" t="s">
        <v>363</v>
      </c>
      <c r="D192" t="s">
        <v>412</v>
      </c>
      <c r="E192">
        <v>173</v>
      </c>
      <c r="F192">
        <v>186</v>
      </c>
      <c r="G192">
        <v>157</v>
      </c>
      <c r="H192">
        <v>172</v>
      </c>
    </row>
    <row r="193" spans="1:8" x14ac:dyDescent="0.3">
      <c r="A193">
        <v>192</v>
      </c>
      <c r="B193" t="s">
        <v>268</v>
      </c>
      <c r="C193" t="s">
        <v>344</v>
      </c>
      <c r="D193" t="s">
        <v>324</v>
      </c>
      <c r="E193">
        <v>158</v>
      </c>
      <c r="F193">
        <v>191</v>
      </c>
      <c r="H193">
        <v>174.5</v>
      </c>
    </row>
    <row r="194" spans="1:8" x14ac:dyDescent="0.3">
      <c r="A194">
        <v>193</v>
      </c>
      <c r="B194" t="s">
        <v>31</v>
      </c>
      <c r="C194" t="s">
        <v>348</v>
      </c>
      <c r="D194" t="s">
        <v>329</v>
      </c>
      <c r="G194">
        <v>158</v>
      </c>
      <c r="H194">
        <v>158</v>
      </c>
    </row>
    <row r="195" spans="1:8" x14ac:dyDescent="0.3">
      <c r="A195">
        <v>194</v>
      </c>
      <c r="B195" t="s">
        <v>295</v>
      </c>
      <c r="C195" t="s">
        <v>343</v>
      </c>
      <c r="D195" t="s">
        <v>335</v>
      </c>
      <c r="G195">
        <v>161</v>
      </c>
      <c r="H195">
        <v>161</v>
      </c>
    </row>
    <row r="196" spans="1:8" x14ac:dyDescent="0.3">
      <c r="A196">
        <v>195</v>
      </c>
      <c r="B196" t="s">
        <v>56</v>
      </c>
      <c r="C196" t="s">
        <v>337</v>
      </c>
      <c r="D196" t="s">
        <v>338</v>
      </c>
      <c r="E196">
        <v>170</v>
      </c>
      <c r="F196">
        <v>198</v>
      </c>
      <c r="G196">
        <v>162</v>
      </c>
      <c r="H196">
        <v>176.7</v>
      </c>
    </row>
    <row r="197" spans="1:8" x14ac:dyDescent="0.3">
      <c r="A197">
        <v>196</v>
      </c>
      <c r="B197" t="s">
        <v>191</v>
      </c>
      <c r="C197" t="s">
        <v>327</v>
      </c>
      <c r="D197" t="s">
        <v>365</v>
      </c>
      <c r="E197">
        <v>162</v>
      </c>
      <c r="F197">
        <v>171</v>
      </c>
      <c r="H197">
        <v>166.5</v>
      </c>
    </row>
    <row r="198" spans="1:8" x14ac:dyDescent="0.3">
      <c r="A198">
        <v>197</v>
      </c>
      <c r="B198" t="s">
        <v>413</v>
      </c>
      <c r="C198" t="s">
        <v>350</v>
      </c>
      <c r="D198" t="s">
        <v>324</v>
      </c>
      <c r="E198">
        <v>185</v>
      </c>
      <c r="F198">
        <v>189</v>
      </c>
      <c r="G198">
        <v>163</v>
      </c>
      <c r="H198">
        <v>179</v>
      </c>
    </row>
    <row r="199" spans="1:8" x14ac:dyDescent="0.3">
      <c r="A199">
        <v>198</v>
      </c>
      <c r="B199" t="s">
        <v>414</v>
      </c>
      <c r="C199" t="s">
        <v>360</v>
      </c>
      <c r="D199" t="s">
        <v>335</v>
      </c>
      <c r="F199">
        <v>176</v>
      </c>
      <c r="G199">
        <v>164</v>
      </c>
      <c r="H199">
        <v>170</v>
      </c>
    </row>
    <row r="200" spans="1:8" x14ac:dyDescent="0.3">
      <c r="A200">
        <v>199</v>
      </c>
      <c r="B200" t="s">
        <v>131</v>
      </c>
      <c r="C200" t="s">
        <v>346</v>
      </c>
      <c r="D200" t="s">
        <v>324</v>
      </c>
      <c r="E200">
        <v>164</v>
      </c>
      <c r="G200">
        <v>166</v>
      </c>
      <c r="H200">
        <v>165</v>
      </c>
    </row>
    <row r="201" spans="1:8" x14ac:dyDescent="0.3">
      <c r="A201">
        <v>200</v>
      </c>
      <c r="B201" t="s">
        <v>415</v>
      </c>
      <c r="C201" t="s">
        <v>360</v>
      </c>
      <c r="D201" t="s">
        <v>326</v>
      </c>
      <c r="F201">
        <v>165</v>
      </c>
      <c r="G201">
        <v>171</v>
      </c>
      <c r="H201">
        <v>168</v>
      </c>
    </row>
    <row r="202" spans="1:8" x14ac:dyDescent="0.3">
      <c r="A202">
        <v>201</v>
      </c>
      <c r="B202" t="s">
        <v>416</v>
      </c>
      <c r="C202" t="s">
        <v>325</v>
      </c>
      <c r="D202" t="s">
        <v>381</v>
      </c>
      <c r="E202">
        <v>166</v>
      </c>
      <c r="H202">
        <v>166</v>
      </c>
    </row>
    <row r="203" spans="1:8" x14ac:dyDescent="0.3">
      <c r="A203">
        <v>202</v>
      </c>
      <c r="B203" t="s">
        <v>417</v>
      </c>
      <c r="C203" t="s">
        <v>347</v>
      </c>
      <c r="D203" t="s">
        <v>351</v>
      </c>
      <c r="E203">
        <v>167</v>
      </c>
      <c r="F203">
        <v>200</v>
      </c>
      <c r="H203">
        <v>183.5</v>
      </c>
    </row>
    <row r="204" spans="1:8" x14ac:dyDescent="0.3">
      <c r="A204">
        <v>203</v>
      </c>
      <c r="B204" t="s">
        <v>187</v>
      </c>
      <c r="C204" t="s">
        <v>337</v>
      </c>
      <c r="D204" t="s">
        <v>324</v>
      </c>
      <c r="E204">
        <v>168</v>
      </c>
      <c r="H204">
        <v>168</v>
      </c>
    </row>
    <row r="205" spans="1:8" x14ac:dyDescent="0.3">
      <c r="A205">
        <v>204</v>
      </c>
      <c r="B205" t="s">
        <v>265</v>
      </c>
      <c r="C205" t="s">
        <v>349</v>
      </c>
      <c r="D205" t="s">
        <v>335</v>
      </c>
      <c r="E205">
        <v>171</v>
      </c>
      <c r="G205">
        <v>177</v>
      </c>
      <c r="H205">
        <v>174</v>
      </c>
    </row>
    <row r="206" spans="1:8" x14ac:dyDescent="0.3">
      <c r="A206">
        <v>205</v>
      </c>
      <c r="B206" t="s">
        <v>250</v>
      </c>
      <c r="C206" t="s">
        <v>362</v>
      </c>
      <c r="D206" t="s">
        <v>322</v>
      </c>
      <c r="F206">
        <v>172</v>
      </c>
      <c r="H206">
        <v>172</v>
      </c>
    </row>
    <row r="207" spans="1:8" x14ac:dyDescent="0.3">
      <c r="A207">
        <v>206</v>
      </c>
      <c r="B207" t="s">
        <v>418</v>
      </c>
      <c r="C207" t="s">
        <v>363</v>
      </c>
      <c r="D207" t="s">
        <v>357</v>
      </c>
      <c r="E207">
        <v>191</v>
      </c>
      <c r="F207">
        <v>173</v>
      </c>
      <c r="H207">
        <v>182</v>
      </c>
    </row>
    <row r="208" spans="1:8" x14ac:dyDescent="0.3">
      <c r="A208">
        <v>207</v>
      </c>
      <c r="B208" t="s">
        <v>172</v>
      </c>
      <c r="C208" t="s">
        <v>353</v>
      </c>
      <c r="D208" t="s">
        <v>322</v>
      </c>
      <c r="E208">
        <v>192</v>
      </c>
      <c r="F208">
        <v>182</v>
      </c>
      <c r="G208">
        <v>174</v>
      </c>
      <c r="H208">
        <v>182.7</v>
      </c>
    </row>
    <row r="209" spans="1:8" x14ac:dyDescent="0.3">
      <c r="A209">
        <v>208</v>
      </c>
      <c r="B209" t="s">
        <v>185</v>
      </c>
      <c r="C209" t="s">
        <v>363</v>
      </c>
      <c r="D209" t="s">
        <v>322</v>
      </c>
      <c r="E209">
        <v>174</v>
      </c>
      <c r="F209">
        <v>188</v>
      </c>
      <c r="H209">
        <v>181</v>
      </c>
    </row>
    <row r="210" spans="1:8" x14ac:dyDescent="0.3">
      <c r="A210">
        <v>209</v>
      </c>
      <c r="B210" t="s">
        <v>12</v>
      </c>
      <c r="C210" t="s">
        <v>348</v>
      </c>
      <c r="D210" t="s">
        <v>322</v>
      </c>
      <c r="E210">
        <v>175</v>
      </c>
      <c r="F210">
        <v>192</v>
      </c>
      <c r="H210">
        <v>183.5</v>
      </c>
    </row>
    <row r="211" spans="1:8" x14ac:dyDescent="0.3">
      <c r="A211">
        <v>210</v>
      </c>
      <c r="B211" t="s">
        <v>419</v>
      </c>
      <c r="C211" t="s">
        <v>371</v>
      </c>
      <c r="D211" t="s">
        <v>329</v>
      </c>
      <c r="G211">
        <v>175</v>
      </c>
      <c r="H211">
        <v>175</v>
      </c>
    </row>
    <row r="212" spans="1:8" x14ac:dyDescent="0.3">
      <c r="A212">
        <v>211</v>
      </c>
      <c r="B212" t="s">
        <v>106</v>
      </c>
      <c r="C212" t="s">
        <v>341</v>
      </c>
      <c r="D212" t="s">
        <v>326</v>
      </c>
      <c r="E212">
        <v>176</v>
      </c>
      <c r="H212">
        <v>176</v>
      </c>
    </row>
    <row r="213" spans="1:8" x14ac:dyDescent="0.3">
      <c r="A213">
        <v>212</v>
      </c>
      <c r="B213" t="s">
        <v>36</v>
      </c>
      <c r="C213" t="s">
        <v>347</v>
      </c>
      <c r="D213" t="s">
        <v>324</v>
      </c>
      <c r="E213">
        <v>178</v>
      </c>
      <c r="F213">
        <v>183</v>
      </c>
      <c r="G213">
        <v>180</v>
      </c>
      <c r="H213">
        <v>180.3</v>
      </c>
    </row>
    <row r="214" spans="1:8" x14ac:dyDescent="0.3">
      <c r="A214">
        <v>213</v>
      </c>
      <c r="B214" t="s">
        <v>173</v>
      </c>
      <c r="C214" t="s">
        <v>323</v>
      </c>
      <c r="D214" t="s">
        <v>324</v>
      </c>
      <c r="E214">
        <v>179</v>
      </c>
      <c r="H214">
        <v>179</v>
      </c>
    </row>
    <row r="215" spans="1:8" x14ac:dyDescent="0.3">
      <c r="A215">
        <v>214</v>
      </c>
      <c r="B215" t="s">
        <v>420</v>
      </c>
      <c r="C215" t="s">
        <v>346</v>
      </c>
      <c r="D215" t="s">
        <v>338</v>
      </c>
      <c r="F215">
        <v>180</v>
      </c>
      <c r="H215">
        <v>180</v>
      </c>
    </row>
    <row r="216" spans="1:8" x14ac:dyDescent="0.3">
      <c r="A216">
        <v>215</v>
      </c>
      <c r="B216" t="s">
        <v>228</v>
      </c>
      <c r="C216" t="s">
        <v>372</v>
      </c>
      <c r="D216" t="s">
        <v>338</v>
      </c>
      <c r="E216">
        <v>183</v>
      </c>
      <c r="H216">
        <v>183</v>
      </c>
    </row>
    <row r="217" spans="1:8" x14ac:dyDescent="0.3">
      <c r="A217">
        <v>216</v>
      </c>
      <c r="B217" t="s">
        <v>270</v>
      </c>
      <c r="C217" t="s">
        <v>371</v>
      </c>
      <c r="D217" t="s">
        <v>335</v>
      </c>
      <c r="G217">
        <v>183</v>
      </c>
      <c r="H217">
        <v>183</v>
      </c>
    </row>
    <row r="218" spans="1:8" x14ac:dyDescent="0.3">
      <c r="A218">
        <v>217</v>
      </c>
      <c r="B218" t="s">
        <v>245</v>
      </c>
      <c r="C218" t="s">
        <v>346</v>
      </c>
      <c r="D218" t="s">
        <v>381</v>
      </c>
      <c r="F218">
        <v>184</v>
      </c>
      <c r="G218">
        <v>188</v>
      </c>
      <c r="H218">
        <v>186</v>
      </c>
    </row>
    <row r="219" spans="1:8" x14ac:dyDescent="0.3">
      <c r="A219">
        <v>218</v>
      </c>
      <c r="B219" t="s">
        <v>97</v>
      </c>
      <c r="C219" t="s">
        <v>321</v>
      </c>
      <c r="D219" t="s">
        <v>338</v>
      </c>
      <c r="G219">
        <v>184</v>
      </c>
      <c r="H219">
        <v>184</v>
      </c>
    </row>
    <row r="220" spans="1:8" x14ac:dyDescent="0.3">
      <c r="A220">
        <v>219</v>
      </c>
      <c r="B220" t="s">
        <v>421</v>
      </c>
      <c r="C220" t="s">
        <v>321</v>
      </c>
      <c r="D220" t="s">
        <v>396</v>
      </c>
      <c r="G220">
        <v>187</v>
      </c>
      <c r="H220">
        <v>187</v>
      </c>
    </row>
    <row r="221" spans="1:8" x14ac:dyDescent="0.3">
      <c r="A221">
        <v>220</v>
      </c>
      <c r="B221" t="s">
        <v>422</v>
      </c>
      <c r="C221" t="s">
        <v>330</v>
      </c>
      <c r="D221" t="s">
        <v>322</v>
      </c>
      <c r="E221">
        <v>188</v>
      </c>
      <c r="H221">
        <v>188</v>
      </c>
    </row>
    <row r="222" spans="1:8" x14ac:dyDescent="0.3">
      <c r="A222">
        <v>221</v>
      </c>
      <c r="B222" t="s">
        <v>231</v>
      </c>
      <c r="C222" t="s">
        <v>323</v>
      </c>
      <c r="D222" t="s">
        <v>322</v>
      </c>
      <c r="G222">
        <v>190</v>
      </c>
      <c r="H222">
        <v>190</v>
      </c>
    </row>
    <row r="223" spans="1:8" x14ac:dyDescent="0.3">
      <c r="A223">
        <v>222</v>
      </c>
      <c r="B223" t="s">
        <v>92</v>
      </c>
      <c r="C223" t="s">
        <v>358</v>
      </c>
      <c r="D223" t="s">
        <v>338</v>
      </c>
      <c r="F223">
        <v>196</v>
      </c>
      <c r="G223">
        <v>192</v>
      </c>
      <c r="H223">
        <v>194</v>
      </c>
    </row>
    <row r="224" spans="1:8" x14ac:dyDescent="0.3">
      <c r="A224">
        <v>223</v>
      </c>
      <c r="B224" t="s">
        <v>423</v>
      </c>
      <c r="C224" t="s">
        <v>337</v>
      </c>
      <c r="D224" t="s">
        <v>338</v>
      </c>
      <c r="G224">
        <v>193</v>
      </c>
      <c r="H224">
        <v>193</v>
      </c>
    </row>
    <row r="225" spans="1:8" x14ac:dyDescent="0.3">
      <c r="A225">
        <v>224</v>
      </c>
      <c r="B225" t="s">
        <v>253</v>
      </c>
      <c r="C225" t="s">
        <v>333</v>
      </c>
      <c r="D225" t="s">
        <v>379</v>
      </c>
      <c r="E225">
        <v>194</v>
      </c>
      <c r="H225">
        <v>194</v>
      </c>
    </row>
    <row r="226" spans="1:8" x14ac:dyDescent="0.3">
      <c r="A226">
        <v>225</v>
      </c>
      <c r="B226" t="s">
        <v>424</v>
      </c>
      <c r="C226" t="s">
        <v>348</v>
      </c>
      <c r="D226" t="s">
        <v>335</v>
      </c>
      <c r="F226">
        <v>194</v>
      </c>
      <c r="H226">
        <v>194</v>
      </c>
    </row>
    <row r="227" spans="1:8" x14ac:dyDescent="0.3">
      <c r="A227">
        <v>226</v>
      </c>
      <c r="B227" t="s">
        <v>308</v>
      </c>
      <c r="C227" t="s">
        <v>337</v>
      </c>
      <c r="D227" t="s">
        <v>326</v>
      </c>
      <c r="E227">
        <v>196</v>
      </c>
      <c r="H227">
        <v>196</v>
      </c>
    </row>
    <row r="228" spans="1:8" x14ac:dyDescent="0.3">
      <c r="A228">
        <v>227</v>
      </c>
      <c r="B228" t="s">
        <v>294</v>
      </c>
      <c r="C228" t="s">
        <v>337</v>
      </c>
      <c r="D228" t="s">
        <v>379</v>
      </c>
      <c r="F228">
        <v>197</v>
      </c>
      <c r="H228">
        <v>197</v>
      </c>
    </row>
    <row r="229" spans="1:8" x14ac:dyDescent="0.3">
      <c r="A229">
        <v>228</v>
      </c>
      <c r="B229" t="s">
        <v>303</v>
      </c>
      <c r="C229" t="s">
        <v>367</v>
      </c>
      <c r="D229" t="s">
        <v>326</v>
      </c>
      <c r="F229">
        <v>199</v>
      </c>
      <c r="H229">
        <v>199</v>
      </c>
    </row>
    <row r="230" spans="1:8" x14ac:dyDescent="0.3">
      <c r="A230">
        <v>229</v>
      </c>
      <c r="B230" t="s">
        <v>425</v>
      </c>
      <c r="C230" t="s">
        <v>377</v>
      </c>
      <c r="D230" t="s">
        <v>322</v>
      </c>
      <c r="E230">
        <v>200</v>
      </c>
      <c r="H230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Total</vt:lpstr>
      <vt:lpstr>ZScores</vt:lpstr>
      <vt:lpstr>RawData</vt:lpstr>
      <vt:lpstr>ZScoreCalcs</vt:lpstr>
      <vt:lpstr>Sortable</vt:lpstr>
      <vt:lpstr>Sheet1</vt:lpstr>
      <vt:lpstr>Sortable!Print_Titles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cp:lastPrinted>2018-10-12T22:36:27Z</cp:lastPrinted>
  <dcterms:created xsi:type="dcterms:W3CDTF">2017-10-26T21:44:46Z</dcterms:created>
  <dcterms:modified xsi:type="dcterms:W3CDTF">2018-10-15T18:30:02Z</dcterms:modified>
</cp:coreProperties>
</file>