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16001706.SASTUDENTS\Downloads\"/>
    </mc:Choice>
  </mc:AlternateContent>
  <xr:revisionPtr revIDLastSave="0" documentId="11_0DDD1C7572FAA9413D865E5A9480FC17DC55925D" xr6:coauthVersionLast="45" xr6:coauthVersionMax="45" xr10:uidLastSave="{00000000-0000-0000-0000-000000000000}"/>
  <bookViews>
    <workbookView xWindow="0" yWindow="0" windowWidth="28800" windowHeight="13620" xr2:uid="{00000000-000D-0000-FFFF-FFFF00000000}"/>
  </bookViews>
  <sheets>
    <sheet name="SPRINT CYCLE 1" sheetId="3" r:id="rId1"/>
    <sheet name="SPRINT CYCLE 2" sheetId="1" r:id="rId2"/>
    <sheet name="SPRINT CYCLE 3" sheetId="2" r:id="rId3"/>
    <sheet name="SPRINT CYCLE 4" sheetId="4" r:id="rId4"/>
  </sheets>
  <definedNames>
    <definedName name="Length" localSheetId="0">'SPRINT CYCLE 1'!$L$6</definedName>
    <definedName name="Length" localSheetId="2">'SPRINT CYCLE 3'!$L$6</definedName>
    <definedName name="Length" localSheetId="3">'SPRINT CYCLE 4'!$L$6</definedName>
    <definedName name="Length">'SPRINT CYCLE 2'!$L$6</definedName>
    <definedName name="S1ExpHours" localSheetId="0">'SPRINT CYCLE 1'!#REF!</definedName>
    <definedName name="S1ExpHours" localSheetId="2">'SPRINT CYCLE 3'!#REF!</definedName>
    <definedName name="S1ExpHours" localSheetId="3">'SPRINT CYCLE 4'!#REF!</definedName>
    <definedName name="S1ExpHours">'SPRINT CYCLE 2'!#REF!</definedName>
    <definedName name="S1ExpHours1">'SPRINT CYCLE 2'!#REF!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4" l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5" i="2"/>
  <c r="E5" i="1"/>
  <c r="E5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Z9" i="4"/>
  <c r="AA8" i="4"/>
  <c r="AA7" i="4"/>
  <c r="AA6" i="4"/>
  <c r="AA5" i="4"/>
  <c r="AA4" i="4"/>
  <c r="AA9" i="4" l="1"/>
  <c r="Z9" i="3"/>
  <c r="AA8" i="3"/>
  <c r="AA7" i="3"/>
  <c r="AA6" i="3"/>
  <c r="AA5" i="3"/>
  <c r="AA4" i="3"/>
  <c r="AA9" i="3" l="1"/>
  <c r="Z9" i="2"/>
  <c r="AA8" i="2"/>
  <c r="AA7" i="2"/>
  <c r="AA6" i="2"/>
  <c r="AA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AA4" i="2"/>
  <c r="AA9" i="2" l="1"/>
  <c r="AA8" i="1"/>
  <c r="AA4" i="1"/>
  <c r="AA5" i="1"/>
  <c r="AA6" i="1"/>
  <c r="AA7" i="1"/>
  <c r="AA9" i="1" l="1"/>
  <c r="Z9" i="1"/>
</calcChain>
</file>

<file path=xl/sharedStrings.xml><?xml version="1.0" encoding="utf-8"?>
<sst xmlns="http://schemas.openxmlformats.org/spreadsheetml/2006/main" count="266" uniqueCount="84">
  <si>
    <t>S C R U M   P L A N N I N G</t>
  </si>
  <si>
    <t>DATE</t>
  </si>
  <si>
    <t>HOURS LEFT</t>
  </si>
  <si>
    <t>ESTIMATE</t>
  </si>
  <si>
    <t>Group Members</t>
  </si>
  <si>
    <t>Hrs in Total</t>
  </si>
  <si>
    <t>12hrs wk</t>
  </si>
  <si>
    <t>S P R I N T  # 1</t>
  </si>
  <si>
    <t>Laurel</t>
  </si>
  <si>
    <t>USER STORIES</t>
  </si>
  <si>
    <t>TASKS</t>
  </si>
  <si>
    <t>PRIORITY</t>
  </si>
  <si>
    <t>STATUS</t>
  </si>
  <si>
    <t>Mathew</t>
  </si>
  <si>
    <t>As a user I should be able to view the menu</t>
  </si>
  <si>
    <t xml:space="preserve">Add Menu Appetizer items to local db </t>
  </si>
  <si>
    <t>high</t>
  </si>
  <si>
    <t>Done</t>
  </si>
  <si>
    <t>Lydelle</t>
  </si>
  <si>
    <t>Add Menu Entrees items to local db</t>
  </si>
  <si>
    <t>Dalton</t>
  </si>
  <si>
    <t xml:space="preserve">Add Menu Desserts items to local db </t>
  </si>
  <si>
    <t>Jada</t>
  </si>
  <si>
    <t>Add Menu Drinks items to local db</t>
  </si>
  <si>
    <t xml:space="preserve"> Add functionality to view appetizers  </t>
  </si>
  <si>
    <t xml:space="preserve">Add functionality to view main courses </t>
  </si>
  <si>
    <t xml:space="preserve"> Add functionality to view desserts </t>
  </si>
  <si>
    <t xml:space="preserve">Add functionality to view drinks Create home screen </t>
  </si>
  <si>
    <t>Sprint Number: 1</t>
  </si>
  <si>
    <t>Add functionality to the homescreen appetizers button</t>
  </si>
  <si>
    <t>Start Date:</t>
  </si>
  <si>
    <t>Add functionality to the homescreen main course button</t>
  </si>
  <si>
    <t xml:space="preserve">End Date: </t>
  </si>
  <si>
    <t xml:space="preserve">Add functionality to the homescreen desserts button </t>
  </si>
  <si>
    <t>Sprint Length</t>
  </si>
  <si>
    <t>4 days</t>
  </si>
  <si>
    <t xml:space="preserve">Add functionality to the homescreen drinks button </t>
  </si>
  <si>
    <t>Hours Per Day:</t>
  </si>
  <si>
    <t>4hrs</t>
  </si>
  <si>
    <t xml:space="preserve">Add functionality to the homescreen call waiter button </t>
  </si>
  <si>
    <t>Add functionality to the homescreen view bill</t>
  </si>
  <si>
    <t>Add functionality to the homescreen my order button</t>
  </si>
  <si>
    <t>Adjust the homescreen layout</t>
  </si>
  <si>
    <t>med</t>
  </si>
  <si>
    <t>Working</t>
  </si>
  <si>
    <t>S P R I N T  # 2</t>
  </si>
  <si>
    <t>As a user I should be able to add and or delete items from my order</t>
  </si>
  <si>
    <t>Database package: Setup db</t>
  </si>
  <si>
    <t>Database creation: (1) Connect db &amp; (2) Create table</t>
  </si>
  <si>
    <t>Database Helper: Create DB Helper</t>
  </si>
  <si>
    <t>Connect db to the application</t>
  </si>
  <si>
    <t xml:space="preserve">Adding a menu item to the db </t>
  </si>
  <si>
    <t>Adding multiple items to the db</t>
  </si>
  <si>
    <t>Pending</t>
  </si>
  <si>
    <t>Deleting a menu item from the db</t>
  </si>
  <si>
    <t>Deleting multiple items from the db</t>
  </si>
  <si>
    <t>Integration testing to ensure the db connect smoothly and performed as expected</t>
  </si>
  <si>
    <t>User input to adjust the quantity of an item  to the order</t>
  </si>
  <si>
    <t>low</t>
  </si>
  <si>
    <t>Adjusting the layout of the application</t>
  </si>
  <si>
    <t>Sprint Number: 2</t>
  </si>
  <si>
    <t>7 days</t>
  </si>
  <si>
    <t>S P R I N T  # 3</t>
  </si>
  <si>
    <t xml:space="preserve">As a user I should be able to View my current bill </t>
  </si>
  <si>
    <t>Adding items to db from all menu screens</t>
  </si>
  <si>
    <t>Deleting items to db from all menu screens</t>
  </si>
  <si>
    <t>User test to ensure the data shown on the bill reflect what the user selected or updated on their order.</t>
  </si>
  <si>
    <t>As a user I should be able to call the waiter to my table</t>
  </si>
  <si>
    <t>Generate a response when the user selects the call waiter button</t>
  </si>
  <si>
    <t>Developer the time mechanism</t>
  </si>
  <si>
    <t>Perform user test on the call waiter button to ensure the timer performs as expected.</t>
  </si>
  <si>
    <t>Food tracker progress bar</t>
  </si>
  <si>
    <t>Blocked</t>
  </si>
  <si>
    <t>Sprint Number: 3</t>
  </si>
  <si>
    <t>3 days</t>
  </si>
  <si>
    <t>Revisiting: As a user I should be able to view the app.</t>
  </si>
  <si>
    <t>Created a start up slash image</t>
  </si>
  <si>
    <t xml:space="preserve">Adjusted the layout from grid to list </t>
  </si>
  <si>
    <t>Formatted the all screens for consistency</t>
  </si>
  <si>
    <t>Added a colour scheme to the application and sub screens</t>
  </si>
  <si>
    <t>Added familiar icons for the user to recognise the menu sections</t>
  </si>
  <si>
    <t>Adjusted the design of all buttons</t>
  </si>
  <si>
    <t>Perform system testing to ensure all functionality was operational after the upgrade on look</t>
  </si>
  <si>
    <t>Sprint Number: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</si>
</sst>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>
    <font>
      <sz val="11"/>
      <color theme="1"/>
      <name val="Calibri"/>
      <family val="2"/>
      <scheme val="minor"/>
    </font>
    <font>
      <sz val="10"/>
      <name val="Arial"/>
    </font>
    <font>
      <u val="double"/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theme="1"/>
      <name val="Calibri"/>
      <family val="2"/>
      <scheme val="minor"/>
    </font>
    <font>
      <i/>
      <sz val="1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BCE7FC"/>
        <bgColor indexed="64"/>
      </patternFill>
    </fill>
    <fill>
      <patternFill patternType="solid">
        <fgColor rgb="FFE9E2FE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DE3FB"/>
        <bgColor indexed="64"/>
      </patternFill>
    </fill>
  </fills>
  <borders count="37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ck">
        <color theme="0" tint="-0.499984740745262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double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indexed="64"/>
      </bottom>
      <diagonal/>
    </border>
    <border>
      <left/>
      <right style="thin">
        <color theme="0" tint="-0.34998626667073579"/>
      </right>
      <top style="double">
        <color indexed="64"/>
      </top>
      <bottom style="double">
        <color indexed="64"/>
      </bottom>
      <diagonal/>
    </border>
    <border>
      <left/>
      <right style="thin">
        <color theme="0" tint="-0.34998626667073579"/>
      </right>
      <top style="double">
        <color indexed="64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double">
        <color indexed="64"/>
      </bottom>
      <diagonal/>
    </border>
    <border>
      <left/>
      <right/>
      <top style="thin">
        <color theme="0" tint="-0.34998626667073579"/>
      </top>
      <bottom style="double">
        <color indexed="64"/>
      </bottom>
      <diagonal/>
    </border>
    <border>
      <left style="thin">
        <color theme="0" tint="-0.34998626667073579"/>
      </left>
      <right/>
      <top style="double">
        <color indexed="64"/>
      </top>
      <bottom style="double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ck">
        <color theme="0" tint="-0.499984740745262"/>
      </top>
      <bottom/>
      <diagonal/>
    </border>
    <border>
      <left/>
      <right/>
      <top style="thin">
        <color theme="0" tint="-0.34998626667073579"/>
      </top>
      <bottom style="thick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ck">
        <color theme="0" tint="-0.499984740745262"/>
      </top>
      <bottom style="thin">
        <color theme="0" tint="-0.34998626667073579"/>
      </bottom>
      <diagonal/>
    </border>
    <border>
      <left/>
      <right/>
      <top style="thick">
        <color theme="0" tint="-0.499984740745262"/>
      </top>
      <bottom style="thin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ck">
        <color theme="0" tint="-0.499984740745262"/>
      </top>
      <bottom/>
      <diagonal/>
    </border>
    <border>
      <left/>
      <right style="thin">
        <color theme="0" tint="-0.34998626667073579"/>
      </right>
      <top style="double">
        <color theme="0" tint="-0.34998626667073579"/>
      </top>
      <bottom/>
      <diagonal/>
    </border>
    <border>
      <left/>
      <right/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double">
        <color theme="0" tint="-0.34998626667073579"/>
      </bottom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Border="1" applyAlignment="1">
      <alignment horizontal="right" vertical="center"/>
    </xf>
    <xf numFmtId="4" fontId="1" fillId="0" borderId="0" xfId="0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Fill="1" applyBorder="1" applyAlignment="1">
      <alignment horizontal="center" vertical="center"/>
    </xf>
    <xf numFmtId="0" fontId="0" fillId="0" borderId="1" xfId="0" applyBorder="1"/>
    <xf numFmtId="15" fontId="0" fillId="0" borderId="0" xfId="0" applyNumberFormat="1" applyAlignment="1">
      <alignment horizontal="center"/>
    </xf>
    <xf numFmtId="0" fontId="0" fillId="0" borderId="3" xfId="0" applyBorder="1"/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5" fontId="0" fillId="0" borderId="6" xfId="0" applyNumberFormat="1" applyBorder="1" applyAlignment="1">
      <alignment horizontal="center"/>
    </xf>
    <xf numFmtId="15" fontId="0" fillId="0" borderId="7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1" fillId="0" borderId="4" xfId="0" applyFont="1" applyBorder="1"/>
    <xf numFmtId="14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14" fontId="1" fillId="0" borderId="3" xfId="0" applyNumberFormat="1" applyFont="1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11" xfId="0" applyBorder="1"/>
    <xf numFmtId="0" fontId="0" fillId="0" borderId="14" xfId="0" applyBorder="1"/>
    <xf numFmtId="0" fontId="0" fillId="0" borderId="14" xfId="0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5" xfId="0" applyBorder="1"/>
    <xf numFmtId="0" fontId="1" fillId="0" borderId="6" xfId="0" applyFont="1" applyBorder="1"/>
    <xf numFmtId="0" fontId="1" fillId="0" borderId="8" xfId="0" applyFont="1" applyBorder="1"/>
    <xf numFmtId="0" fontId="2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4" fontId="1" fillId="0" borderId="20" xfId="0" applyNumberFormat="1" applyFont="1" applyBorder="1" applyAlignment="1">
      <alignment horizontal="right"/>
    </xf>
    <xf numFmtId="0" fontId="1" fillId="0" borderId="7" xfId="0" applyFont="1" applyBorder="1"/>
    <xf numFmtId="0" fontId="0" fillId="0" borderId="4" xfId="0" applyBorder="1" applyAlignment="1">
      <alignment horizontal="right"/>
    </xf>
    <xf numFmtId="0" fontId="1" fillId="0" borderId="21" xfId="0" applyFont="1" applyBorder="1"/>
    <xf numFmtId="0" fontId="0" fillId="0" borderId="9" xfId="0" applyBorder="1"/>
    <xf numFmtId="0" fontId="3" fillId="0" borderId="9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9" xfId="0" applyFont="1" applyBorder="1"/>
    <xf numFmtId="0" fontId="0" fillId="0" borderId="8" xfId="0" applyBorder="1" applyAlignment="1"/>
    <xf numFmtId="0" fontId="0" fillId="0" borderId="10" xfId="0" applyBorder="1"/>
    <xf numFmtId="0" fontId="0" fillId="0" borderId="23" xfId="0" applyBorder="1"/>
    <xf numFmtId="0" fontId="3" fillId="0" borderId="26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0" fontId="3" fillId="0" borderId="3" xfId="0" applyNumberFormat="1" applyFont="1" applyBorder="1" applyAlignment="1">
      <alignment horizontal="right"/>
    </xf>
    <xf numFmtId="0" fontId="0" fillId="0" borderId="0" xfId="0" applyFill="1" applyBorder="1"/>
    <xf numFmtId="0" fontId="1" fillId="0" borderId="0" xfId="0" applyFont="1" applyFill="1" applyBorder="1"/>
    <xf numFmtId="14" fontId="1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6" fillId="0" borderId="9" xfId="0" applyFont="1" applyBorder="1"/>
    <xf numFmtId="0" fontId="7" fillId="0" borderId="10" xfId="0" applyFont="1" applyBorder="1"/>
    <xf numFmtId="0" fontId="7" fillId="0" borderId="9" xfId="0" applyFont="1" applyBorder="1"/>
    <xf numFmtId="0" fontId="0" fillId="0" borderId="0" xfId="0" applyFill="1" applyBorder="1" applyAlignment="1">
      <alignment vertical="top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vertical="top"/>
    </xf>
    <xf numFmtId="0" fontId="0" fillId="0" borderId="3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/>
    <xf numFmtId="15" fontId="8" fillId="0" borderId="7" xfId="0" applyNumberFormat="1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/>
    </xf>
    <xf numFmtId="15" fontId="8" fillId="0" borderId="6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4" fontId="1" fillId="0" borderId="0" xfId="0" applyNumberFormat="1" applyFont="1" applyFill="1" applyBorder="1" applyAlignment="1">
      <alignment horizontal="right"/>
    </xf>
    <xf numFmtId="0" fontId="0" fillId="0" borderId="0" xfId="0" applyAlignment="1">
      <alignment textRotation="90"/>
    </xf>
    <xf numFmtId="0" fontId="0" fillId="0" borderId="0" xfId="0" applyBorder="1" applyAlignment="1">
      <alignment textRotation="90"/>
    </xf>
    <xf numFmtId="1" fontId="8" fillId="0" borderId="16" xfId="0" applyNumberFormat="1" applyFont="1" applyBorder="1" applyAlignment="1">
      <alignment horizontal="center"/>
    </xf>
    <xf numFmtId="1" fontId="8" fillId="0" borderId="22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right" vertical="center"/>
    </xf>
    <xf numFmtId="0" fontId="3" fillId="0" borderId="4" xfId="0" applyFont="1" applyBorder="1"/>
    <xf numFmtId="0" fontId="3" fillId="0" borderId="7" xfId="0" applyFont="1" applyBorder="1"/>
    <xf numFmtId="14" fontId="3" fillId="0" borderId="4" xfId="0" applyNumberFormat="1" applyFont="1" applyBorder="1" applyAlignment="1">
      <alignment horizontal="right"/>
    </xf>
    <xf numFmtId="0" fontId="3" fillId="0" borderId="3" xfId="0" applyFont="1" applyBorder="1"/>
    <xf numFmtId="0" fontId="3" fillId="0" borderId="6" xfId="0" applyFont="1" applyBorder="1"/>
    <xf numFmtId="14" fontId="3" fillId="0" borderId="3" xfId="0" applyNumberFormat="1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0" xfId="0" applyFont="1"/>
    <xf numFmtId="4" fontId="3" fillId="0" borderId="20" xfId="0" applyNumberFormat="1" applyFont="1" applyBorder="1" applyAlignment="1">
      <alignment horizontal="right"/>
    </xf>
    <xf numFmtId="4" fontId="3" fillId="0" borderId="0" xfId="0" applyNumberFormat="1" applyFont="1" applyAlignment="1">
      <alignment horizontal="right"/>
    </xf>
    <xf numFmtId="0" fontId="2" fillId="0" borderId="8" xfId="0" applyFont="1" applyBorder="1" applyAlignment="1">
      <alignment vertical="top"/>
    </xf>
    <xf numFmtId="0" fontId="0" fillId="0" borderId="8" xfId="0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Fill="1" applyBorder="1"/>
    <xf numFmtId="1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4" fontId="3" fillId="0" borderId="0" xfId="0" applyNumberFormat="1" applyFont="1" applyFill="1" applyBorder="1" applyAlignment="1">
      <alignment horizontal="right"/>
    </xf>
    <xf numFmtId="0" fontId="6" fillId="0" borderId="24" xfId="0" applyFont="1" applyBorder="1"/>
    <xf numFmtId="0" fontId="0" fillId="5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6" fillId="0" borderId="0" xfId="0" applyFont="1"/>
    <xf numFmtId="0" fontId="6" fillId="0" borderId="31" xfId="0" applyFont="1" applyBorder="1"/>
    <xf numFmtId="0" fontId="3" fillId="0" borderId="2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6" fillId="0" borderId="0" xfId="0" applyFont="1" applyBorder="1"/>
    <xf numFmtId="0" fontId="0" fillId="0" borderId="0" xfId="0" applyBorder="1" applyAlignment="1"/>
    <xf numFmtId="0" fontId="6" fillId="0" borderId="32" xfId="0" applyFont="1" applyBorder="1" applyAlignment="1">
      <alignment horizontal="left"/>
    </xf>
    <xf numFmtId="0" fontId="0" fillId="0" borderId="33" xfId="0" applyBorder="1"/>
    <xf numFmtId="0" fontId="3" fillId="0" borderId="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7" fillId="0" borderId="11" xfId="0" applyFont="1" applyBorder="1"/>
    <xf numFmtId="0" fontId="3" fillId="0" borderId="11" xfId="0" applyFont="1" applyBorder="1" applyAlignment="1">
      <alignment horizontal="center"/>
    </xf>
    <xf numFmtId="0" fontId="6" fillId="0" borderId="23" xfId="0" applyFont="1" applyBorder="1"/>
    <xf numFmtId="0" fontId="3" fillId="0" borderId="16" xfId="0" applyFont="1" applyBorder="1" applyAlignment="1">
      <alignment horizontal="center"/>
    </xf>
    <xf numFmtId="0" fontId="3" fillId="0" borderId="30" xfId="0" applyFont="1" applyBorder="1" applyAlignment="1">
      <alignment horizontal="center"/>
    </xf>
    <xf numFmtId="0" fontId="0" fillId="0" borderId="0" xfId="0" applyFont="1" applyFill="1" applyBorder="1" applyAlignment="1">
      <alignment vertical="top"/>
    </xf>
    <xf numFmtId="15" fontId="0" fillId="0" borderId="0" xfId="0" applyNumberFormat="1" applyBorder="1" applyAlignment="1">
      <alignment horizontal="center"/>
    </xf>
    <xf numFmtId="0" fontId="0" fillId="0" borderId="30" xfId="0" applyBorder="1"/>
    <xf numFmtId="0" fontId="0" fillId="0" borderId="2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5" fillId="5" borderId="25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 vertical="top"/>
    </xf>
    <xf numFmtId="0" fontId="8" fillId="0" borderId="1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Font="1" applyFill="1" applyBorder="1" applyAlignment="1">
      <alignment horizontal="center" vertical="top"/>
    </xf>
    <xf numFmtId="15" fontId="8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vertical="top"/>
    </xf>
    <xf numFmtId="0" fontId="0" fillId="0" borderId="6" xfId="0" applyBorder="1" applyAlignment="1">
      <alignment horizontal="center"/>
    </xf>
    <xf numFmtId="0" fontId="0" fillId="0" borderId="9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21" xfId="0" applyFont="1" applyFill="1" applyBorder="1" applyAlignment="1">
      <alignment vertical="top"/>
    </xf>
    <xf numFmtId="0" fontId="8" fillId="0" borderId="23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4" fontId="1" fillId="0" borderId="0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0" borderId="4" xfId="0" applyBorder="1" applyAlignment="1">
      <alignment horizontal="center"/>
    </xf>
    <xf numFmtId="0" fontId="0" fillId="0" borderId="3" xfId="0" applyFont="1" applyFill="1" applyBorder="1" applyAlignment="1">
      <alignment vertical="top"/>
    </xf>
    <xf numFmtId="0" fontId="0" fillId="0" borderId="23" xfId="0" applyFont="1" applyFill="1" applyBorder="1" applyAlignment="1">
      <alignment vertical="top"/>
    </xf>
    <xf numFmtId="0" fontId="0" fillId="0" borderId="5" xfId="0" applyBorder="1" applyAlignment="1">
      <alignment horizontal="center"/>
    </xf>
    <xf numFmtId="0" fontId="0" fillId="0" borderId="6" xfId="0" applyFill="1" applyBorder="1" applyAlignment="1">
      <alignment vertical="top"/>
    </xf>
    <xf numFmtId="0" fontId="0" fillId="0" borderId="21" xfId="0" applyFill="1" applyBorder="1" applyAlignment="1">
      <alignment vertical="top"/>
    </xf>
    <xf numFmtId="0" fontId="0" fillId="0" borderId="23" xfId="0" applyFill="1" applyBorder="1" applyAlignment="1">
      <alignment vertical="top"/>
    </xf>
    <xf numFmtId="0" fontId="0" fillId="9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6" fillId="0" borderId="8" xfId="0" applyFont="1" applyBorder="1" applyAlignment="1">
      <alignment horizontal="left"/>
    </xf>
    <xf numFmtId="0" fontId="4" fillId="3" borderId="2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164" fontId="0" fillId="0" borderId="2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0" fillId="7" borderId="0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0" fillId="8" borderId="0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/>
    </xf>
    <xf numFmtId="0" fontId="6" fillId="0" borderId="0" xfId="0" applyFont="1" applyBorder="1" applyAlignment="1">
      <alignment vertical="center" textRotation="90"/>
    </xf>
    <xf numFmtId="0" fontId="0" fillId="0" borderId="0" xfId="0" applyBorder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6" fillId="0" borderId="23" xfId="0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0" fillId="9" borderId="2" xfId="0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5" fillId="9" borderId="25" xfId="0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A2C4C9"/>
          <bgColor rgb="FFA2C4C9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FFCCFF"/>
      <color rgb="FFFDE3FB"/>
      <color rgb="FFE9E2FE"/>
      <color rgb="FFBCE7FC"/>
      <color rgb="FFCDFFEE"/>
      <color rgb="FFCDFFDC"/>
      <color rgb="FFDBCEFE"/>
      <color rgb="FFCCECFF"/>
      <color rgb="FFCC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CYCLE 1'!$D$3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CYCLE 1'!$C$4:$C$32</c:f>
              <c:numCache>
                <c:formatCode>d\-mmm\-yy</c:formatCode>
                <c:ptCount val="29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</c:numCache>
            </c:numRef>
          </c:cat>
          <c:val>
            <c:numRef>
              <c:f>'SPRINT CYCLE 1'!$D$4:$D$32</c:f>
              <c:numCache>
                <c:formatCode>General</c:formatCode>
                <c:ptCount val="29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72-46F1-AB75-C0F0E722CB7B}"/>
            </c:ext>
          </c:extLst>
        </c:ser>
        <c:ser>
          <c:idx val="1"/>
          <c:order val="1"/>
          <c:tx>
            <c:strRef>
              <c:f>'SPRINT CYCLE 1'!$E$3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CYCLE 1'!$C$4:$C$32</c:f>
              <c:numCache>
                <c:formatCode>d\-mmm\-yy</c:formatCode>
                <c:ptCount val="29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</c:numCache>
            </c:numRef>
          </c:cat>
          <c:val>
            <c:numRef>
              <c:f>'SPRINT CYCLE 1'!$E$4:$E$32</c:f>
              <c:numCache>
                <c:formatCode>0</c:formatCode>
                <c:ptCount val="29"/>
                <c:pt idx="0">
                  <c:v>82</c:v>
                </c:pt>
                <c:pt idx="1">
                  <c:v>78.8</c:v>
                </c:pt>
                <c:pt idx="2">
                  <c:v>75.2</c:v>
                </c:pt>
                <c:pt idx="3">
                  <c:v>71.600000000000009</c:v>
                </c:pt>
                <c:pt idx="4">
                  <c:v>68.000000000000014</c:v>
                </c:pt>
                <c:pt idx="5">
                  <c:v>64.40000000000002</c:v>
                </c:pt>
                <c:pt idx="6">
                  <c:v>60.800000000000018</c:v>
                </c:pt>
                <c:pt idx="7">
                  <c:v>57.200000000000017</c:v>
                </c:pt>
                <c:pt idx="8">
                  <c:v>53.600000000000016</c:v>
                </c:pt>
                <c:pt idx="9">
                  <c:v>50.000000000000014</c:v>
                </c:pt>
                <c:pt idx="10">
                  <c:v>46.400000000000013</c:v>
                </c:pt>
                <c:pt idx="11">
                  <c:v>42.800000000000011</c:v>
                </c:pt>
                <c:pt idx="12">
                  <c:v>39.20000000000001</c:v>
                </c:pt>
                <c:pt idx="13">
                  <c:v>35.600000000000009</c:v>
                </c:pt>
                <c:pt idx="14">
                  <c:v>32.000000000000007</c:v>
                </c:pt>
                <c:pt idx="15">
                  <c:v>28.400000000000006</c:v>
                </c:pt>
                <c:pt idx="16">
                  <c:v>24.800000000000004</c:v>
                </c:pt>
                <c:pt idx="17">
                  <c:v>21.200000000000003</c:v>
                </c:pt>
                <c:pt idx="18">
                  <c:v>17.600000000000001</c:v>
                </c:pt>
                <c:pt idx="19">
                  <c:v>14.000000000000002</c:v>
                </c:pt>
                <c:pt idx="20">
                  <c:v>10.400000000000002</c:v>
                </c:pt>
                <c:pt idx="21">
                  <c:v>6.8000000000000025</c:v>
                </c:pt>
                <c:pt idx="22">
                  <c:v>3.2000000000000024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72-46F1-AB75-C0F0E722C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CYCLE 2'!$D$3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CYCLE 2'!$C$4:$C$33</c:f>
              <c:numCache>
                <c:formatCode>d\-mmm\-yy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</c:numCache>
            </c:numRef>
          </c:cat>
          <c:val>
            <c:numRef>
              <c:f>'SPRINT CYCLE 2'!$D$4:$D$33</c:f>
              <c:numCache>
                <c:formatCode>General</c:formatCode>
                <c:ptCount val="30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56</c:v>
                </c:pt>
                <c:pt idx="9">
                  <c:v>52</c:v>
                </c:pt>
                <c:pt idx="10">
                  <c:v>48</c:v>
                </c:pt>
                <c:pt idx="11">
                  <c:v>44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50-41AC-A8FF-EF858E4E251F}"/>
            </c:ext>
          </c:extLst>
        </c:ser>
        <c:ser>
          <c:idx val="1"/>
          <c:order val="1"/>
          <c:tx>
            <c:strRef>
              <c:f>'SPRINT CYCLE 2'!$E$3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CYCLE 2'!$C$4:$C$33</c:f>
              <c:numCache>
                <c:formatCode>d\-mmm\-yy</c:formatCode>
                <c:ptCount val="30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  <c:pt idx="28">
                  <c:v>43798</c:v>
                </c:pt>
              </c:numCache>
            </c:numRef>
          </c:cat>
          <c:val>
            <c:numRef>
              <c:f>'SPRINT CYCLE 2'!$E$4:$E$33</c:f>
              <c:numCache>
                <c:formatCode>0</c:formatCode>
                <c:ptCount val="30"/>
                <c:pt idx="0">
                  <c:v>82</c:v>
                </c:pt>
                <c:pt idx="1">
                  <c:v>78.8</c:v>
                </c:pt>
                <c:pt idx="2">
                  <c:v>75.2</c:v>
                </c:pt>
                <c:pt idx="3">
                  <c:v>71.600000000000009</c:v>
                </c:pt>
                <c:pt idx="4">
                  <c:v>68.000000000000014</c:v>
                </c:pt>
                <c:pt idx="5">
                  <c:v>64.40000000000002</c:v>
                </c:pt>
                <c:pt idx="6">
                  <c:v>60.800000000000018</c:v>
                </c:pt>
                <c:pt idx="7">
                  <c:v>57.200000000000017</c:v>
                </c:pt>
                <c:pt idx="8">
                  <c:v>53.600000000000016</c:v>
                </c:pt>
                <c:pt idx="9">
                  <c:v>50.000000000000014</c:v>
                </c:pt>
                <c:pt idx="10">
                  <c:v>46.400000000000013</c:v>
                </c:pt>
                <c:pt idx="11">
                  <c:v>42.800000000000011</c:v>
                </c:pt>
                <c:pt idx="12">
                  <c:v>39.20000000000001</c:v>
                </c:pt>
                <c:pt idx="13">
                  <c:v>35.600000000000009</c:v>
                </c:pt>
                <c:pt idx="14">
                  <c:v>32.000000000000007</c:v>
                </c:pt>
                <c:pt idx="15">
                  <c:v>28.400000000000006</c:v>
                </c:pt>
                <c:pt idx="16">
                  <c:v>24.800000000000004</c:v>
                </c:pt>
                <c:pt idx="17">
                  <c:v>21.200000000000003</c:v>
                </c:pt>
                <c:pt idx="18">
                  <c:v>17.600000000000001</c:v>
                </c:pt>
                <c:pt idx="19">
                  <c:v>14.000000000000002</c:v>
                </c:pt>
                <c:pt idx="20">
                  <c:v>10.400000000000002</c:v>
                </c:pt>
                <c:pt idx="21">
                  <c:v>6.8000000000000025</c:v>
                </c:pt>
                <c:pt idx="22">
                  <c:v>3.2000000000000024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50-41AC-A8FF-EF858E4E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CYCLE 3'!$D$3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CYCLE 3'!$C$4:$C$31</c:f>
              <c:numCache>
                <c:formatCode>d\-mmm\-yy</c:formatCode>
                <c:ptCount val="28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</c:numCache>
            </c:numRef>
          </c:cat>
          <c:val>
            <c:numRef>
              <c:f>'SPRINT CYCLE 3'!$D$4:$D$31</c:f>
              <c:numCache>
                <c:formatCode>General</c:formatCode>
                <c:ptCount val="28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56</c:v>
                </c:pt>
                <c:pt idx="9">
                  <c:v>52</c:v>
                </c:pt>
                <c:pt idx="10">
                  <c:v>48</c:v>
                </c:pt>
                <c:pt idx="11">
                  <c:v>44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  <c:pt idx="15">
                  <c:v>30</c:v>
                </c:pt>
                <c:pt idx="16">
                  <c:v>26</c:v>
                </c:pt>
                <c:pt idx="17">
                  <c:v>22</c:v>
                </c:pt>
                <c:pt idx="1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B-452A-BF3B-213F9AC8CC3E}"/>
            </c:ext>
          </c:extLst>
        </c:ser>
        <c:ser>
          <c:idx val="1"/>
          <c:order val="1"/>
          <c:tx>
            <c:strRef>
              <c:f>'SPRINT CYCLE 3'!$E$3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CYCLE 3'!$C$4:$C$31</c:f>
              <c:numCache>
                <c:formatCode>d\-mmm\-yy</c:formatCode>
                <c:ptCount val="28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</c:numCache>
            </c:numRef>
          </c:cat>
          <c:val>
            <c:numRef>
              <c:f>'SPRINT CYCLE 3'!$E$4:$E$31</c:f>
              <c:numCache>
                <c:formatCode>0</c:formatCode>
                <c:ptCount val="28"/>
                <c:pt idx="0">
                  <c:v>82</c:v>
                </c:pt>
                <c:pt idx="1">
                  <c:v>78.8</c:v>
                </c:pt>
                <c:pt idx="2">
                  <c:v>75.2</c:v>
                </c:pt>
                <c:pt idx="3">
                  <c:v>71.600000000000009</c:v>
                </c:pt>
                <c:pt idx="4">
                  <c:v>68.000000000000014</c:v>
                </c:pt>
                <c:pt idx="5">
                  <c:v>64.40000000000002</c:v>
                </c:pt>
                <c:pt idx="6">
                  <c:v>60.800000000000018</c:v>
                </c:pt>
                <c:pt idx="7">
                  <c:v>57.200000000000017</c:v>
                </c:pt>
                <c:pt idx="8">
                  <c:v>53.600000000000016</c:v>
                </c:pt>
                <c:pt idx="9">
                  <c:v>50.000000000000014</c:v>
                </c:pt>
                <c:pt idx="10">
                  <c:v>46.400000000000013</c:v>
                </c:pt>
                <c:pt idx="11">
                  <c:v>42.800000000000011</c:v>
                </c:pt>
                <c:pt idx="12">
                  <c:v>39.20000000000001</c:v>
                </c:pt>
                <c:pt idx="13">
                  <c:v>35.600000000000009</c:v>
                </c:pt>
                <c:pt idx="14">
                  <c:v>32.000000000000007</c:v>
                </c:pt>
                <c:pt idx="15">
                  <c:v>28.400000000000006</c:v>
                </c:pt>
                <c:pt idx="16">
                  <c:v>24.800000000000004</c:v>
                </c:pt>
                <c:pt idx="17">
                  <c:v>21.200000000000003</c:v>
                </c:pt>
                <c:pt idx="18">
                  <c:v>17.600000000000001</c:v>
                </c:pt>
                <c:pt idx="19">
                  <c:v>14.000000000000002</c:v>
                </c:pt>
                <c:pt idx="20">
                  <c:v>10.400000000000002</c:v>
                </c:pt>
                <c:pt idx="21">
                  <c:v>6.8000000000000025</c:v>
                </c:pt>
                <c:pt idx="22">
                  <c:v>3.2000000000000024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52A-BF3B-213F9AC8C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CYCLE 4'!$D$3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CYCLE 4'!$C$4:$C$31</c:f>
              <c:numCache>
                <c:formatCode>d\-mmm\-yy</c:formatCode>
                <c:ptCount val="28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</c:numCache>
            </c:numRef>
          </c:cat>
          <c:val>
            <c:numRef>
              <c:f>'SPRINT CYCLE 4'!$D$4:$D$31</c:f>
              <c:numCache>
                <c:formatCode>General</c:formatCode>
                <c:ptCount val="28"/>
                <c:pt idx="0">
                  <c:v>80</c:v>
                </c:pt>
                <c:pt idx="1">
                  <c:v>76</c:v>
                </c:pt>
                <c:pt idx="2">
                  <c:v>72</c:v>
                </c:pt>
                <c:pt idx="3">
                  <c:v>68</c:v>
                </c:pt>
                <c:pt idx="4">
                  <c:v>64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56</c:v>
                </c:pt>
                <c:pt idx="9">
                  <c:v>52</c:v>
                </c:pt>
                <c:pt idx="10">
                  <c:v>48</c:v>
                </c:pt>
                <c:pt idx="11">
                  <c:v>44</c:v>
                </c:pt>
                <c:pt idx="12">
                  <c:v>40</c:v>
                </c:pt>
                <c:pt idx="13">
                  <c:v>36</c:v>
                </c:pt>
                <c:pt idx="14">
                  <c:v>32</c:v>
                </c:pt>
                <c:pt idx="15">
                  <c:v>30</c:v>
                </c:pt>
                <c:pt idx="16">
                  <c:v>26</c:v>
                </c:pt>
                <c:pt idx="17">
                  <c:v>22</c:v>
                </c:pt>
                <c:pt idx="18">
                  <c:v>16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8</c:v>
                </c:pt>
                <c:pt idx="23">
                  <c:v>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C-4052-8C95-D06FDE144131}"/>
            </c:ext>
          </c:extLst>
        </c:ser>
        <c:ser>
          <c:idx val="1"/>
          <c:order val="1"/>
          <c:tx>
            <c:strRef>
              <c:f>'SPRINT CYCLE 4'!$E$3</c:f>
              <c:strCache>
                <c:ptCount val="1"/>
                <c:pt idx="0">
                  <c:v>ESTIMATE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CYCLE 4'!$C$4:$C$31</c:f>
              <c:numCache>
                <c:formatCode>d\-mmm\-yy</c:formatCode>
                <c:ptCount val="28"/>
                <c:pt idx="0">
                  <c:v>43770</c:v>
                </c:pt>
                <c:pt idx="1">
                  <c:v>43771</c:v>
                </c:pt>
                <c:pt idx="2">
                  <c:v>43772</c:v>
                </c:pt>
                <c:pt idx="3">
                  <c:v>43773</c:v>
                </c:pt>
                <c:pt idx="4">
                  <c:v>43774</c:v>
                </c:pt>
                <c:pt idx="5">
                  <c:v>43775</c:v>
                </c:pt>
                <c:pt idx="6">
                  <c:v>43776</c:v>
                </c:pt>
                <c:pt idx="7">
                  <c:v>43777</c:v>
                </c:pt>
                <c:pt idx="8">
                  <c:v>43778</c:v>
                </c:pt>
                <c:pt idx="9">
                  <c:v>43779</c:v>
                </c:pt>
                <c:pt idx="10">
                  <c:v>43780</c:v>
                </c:pt>
                <c:pt idx="11">
                  <c:v>43781</c:v>
                </c:pt>
                <c:pt idx="12">
                  <c:v>43782</c:v>
                </c:pt>
                <c:pt idx="13">
                  <c:v>43783</c:v>
                </c:pt>
                <c:pt idx="14">
                  <c:v>43784</c:v>
                </c:pt>
                <c:pt idx="15">
                  <c:v>43785</c:v>
                </c:pt>
                <c:pt idx="16">
                  <c:v>43786</c:v>
                </c:pt>
                <c:pt idx="17">
                  <c:v>43787</c:v>
                </c:pt>
                <c:pt idx="18">
                  <c:v>43788</c:v>
                </c:pt>
                <c:pt idx="19">
                  <c:v>43789</c:v>
                </c:pt>
                <c:pt idx="20">
                  <c:v>43790</c:v>
                </c:pt>
                <c:pt idx="21">
                  <c:v>43791</c:v>
                </c:pt>
                <c:pt idx="22">
                  <c:v>43792</c:v>
                </c:pt>
                <c:pt idx="23">
                  <c:v>43793</c:v>
                </c:pt>
                <c:pt idx="24">
                  <c:v>43794</c:v>
                </c:pt>
                <c:pt idx="25">
                  <c:v>43795</c:v>
                </c:pt>
                <c:pt idx="26">
                  <c:v>43796</c:v>
                </c:pt>
                <c:pt idx="27">
                  <c:v>43797</c:v>
                </c:pt>
              </c:numCache>
            </c:numRef>
          </c:cat>
          <c:val>
            <c:numRef>
              <c:f>'SPRINT CYCLE 4'!$E$4:$E$31</c:f>
              <c:numCache>
                <c:formatCode>0</c:formatCode>
                <c:ptCount val="28"/>
                <c:pt idx="0">
                  <c:v>82</c:v>
                </c:pt>
                <c:pt idx="1">
                  <c:v>78.8</c:v>
                </c:pt>
                <c:pt idx="2">
                  <c:v>75.2</c:v>
                </c:pt>
                <c:pt idx="3">
                  <c:v>71.600000000000009</c:v>
                </c:pt>
                <c:pt idx="4">
                  <c:v>68.000000000000014</c:v>
                </c:pt>
                <c:pt idx="5">
                  <c:v>64.40000000000002</c:v>
                </c:pt>
                <c:pt idx="6">
                  <c:v>60.800000000000018</c:v>
                </c:pt>
                <c:pt idx="7">
                  <c:v>57.200000000000017</c:v>
                </c:pt>
                <c:pt idx="8">
                  <c:v>53.600000000000016</c:v>
                </c:pt>
                <c:pt idx="9">
                  <c:v>50.000000000000014</c:v>
                </c:pt>
                <c:pt idx="10">
                  <c:v>46.400000000000013</c:v>
                </c:pt>
                <c:pt idx="11">
                  <c:v>42.800000000000011</c:v>
                </c:pt>
                <c:pt idx="12">
                  <c:v>39.20000000000001</c:v>
                </c:pt>
                <c:pt idx="13">
                  <c:v>35.600000000000009</c:v>
                </c:pt>
                <c:pt idx="14">
                  <c:v>32.000000000000007</c:v>
                </c:pt>
                <c:pt idx="15">
                  <c:v>28.400000000000006</c:v>
                </c:pt>
                <c:pt idx="16">
                  <c:v>24.800000000000004</c:v>
                </c:pt>
                <c:pt idx="17">
                  <c:v>21.200000000000003</c:v>
                </c:pt>
                <c:pt idx="18">
                  <c:v>17.600000000000001</c:v>
                </c:pt>
                <c:pt idx="19">
                  <c:v>14.000000000000002</c:v>
                </c:pt>
                <c:pt idx="20">
                  <c:v>10.400000000000002</c:v>
                </c:pt>
                <c:pt idx="21">
                  <c:v>6.8000000000000025</c:v>
                </c:pt>
                <c:pt idx="22">
                  <c:v>3.2000000000000024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1C-4052-8C95-D06FDE144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4252175"/>
        <c:axId val="1647058271"/>
      </c:lineChart>
      <c:dateAx>
        <c:axId val="1744252175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058271"/>
        <c:crosses val="autoZero"/>
        <c:auto val="1"/>
        <c:lblOffset val="100"/>
        <c:baseTimeUnit val="days"/>
      </c:dateAx>
      <c:valAx>
        <c:axId val="164705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Hours</a:t>
                </a:r>
                <a:r>
                  <a:rPr lang="en-TT" baseline="0"/>
                  <a:t> </a:t>
                </a:r>
                <a:r>
                  <a:rPr lang="en-TT"/>
                  <a:t> </a:t>
                </a:r>
              </a:p>
            </c:rich>
          </c:tx>
          <c:layout>
            <c:manualLayout>
              <c:xMode val="edge"/>
              <c:yMode val="edge"/>
              <c:x val="1.2552301255230125E-2"/>
              <c:y val="0.40964882100805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252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492919</xdr:colOff>
      <xdr:row>26</xdr:row>
      <xdr:rowOff>11906</xdr:rowOff>
    </xdr:from>
    <xdr:to>
      <xdr:col>14</xdr:col>
      <xdr:colOff>215829</xdr:colOff>
      <xdr:row>32</xdr:row>
      <xdr:rowOff>115165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3826669" y="6262687"/>
          <a:ext cx="4580660" cy="146057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TT" sz="1100"/>
            <a:t>NOTES: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495299</xdr:colOff>
      <xdr:row>26</xdr:row>
      <xdr:rowOff>6279</xdr:rowOff>
    </xdr:from>
    <xdr:to>
      <xdr:col>14</xdr:col>
      <xdr:colOff>245918</xdr:colOff>
      <xdr:row>32</xdr:row>
      <xdr:rowOff>98065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3829049" y="6257060"/>
          <a:ext cx="4608369" cy="1449099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TT" sz="1100"/>
            <a:t>NOTES:</a:t>
          </a:r>
        </a:p>
        <a:p>
          <a:endParaRPr lang="en-TT" sz="1100"/>
        </a:p>
        <a:p>
          <a:r>
            <a:rPr lang="en-TT" sz="1100"/>
            <a:t>Sprint</a:t>
          </a:r>
          <a:r>
            <a:rPr lang="en-TT" sz="1100" baseline="0"/>
            <a:t> 2: 3 extra day was added to the reschedule as a result of unforeseen circumstances with the extrernal db we chose to work with. </a:t>
          </a:r>
        </a:p>
        <a:p>
          <a:endParaRPr lang="en-TT" sz="1100" baseline="0"/>
        </a:p>
        <a:p>
          <a:r>
            <a:rPr lang="en-TT" sz="1100" baseline="0"/>
            <a:t>The remaing pending task would be completed in the next sprint.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486856</xdr:colOff>
      <xdr:row>26</xdr:row>
      <xdr:rowOff>1518</xdr:rowOff>
    </xdr:from>
    <xdr:to>
      <xdr:col>14</xdr:col>
      <xdr:colOff>232279</xdr:colOff>
      <xdr:row>32</xdr:row>
      <xdr:rowOff>99077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3820606" y="6252299"/>
          <a:ext cx="4603173" cy="145487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TT" sz="1100"/>
            <a:t>NOTES:</a:t>
          </a:r>
        </a:p>
        <a:p>
          <a:endParaRPr lang="en-TT" sz="1100"/>
        </a:p>
        <a:p>
          <a:r>
            <a:rPr lang="en-TT" sz="1100"/>
            <a:t>Sprint</a:t>
          </a:r>
          <a:r>
            <a:rPr lang="en-TT" sz="1100" baseline="0"/>
            <a:t> 3: 1 extra day was added to the reschudle as two task were remained uncompleted at the end of sprint 2.</a:t>
          </a:r>
        </a:p>
        <a:p>
          <a:endParaRPr lang="en-TT" sz="1100" baseline="0"/>
        </a:p>
        <a:p>
          <a:endParaRPr lang="en-TT" sz="1100" baseline="0"/>
        </a:p>
        <a:p>
          <a:r>
            <a:rPr lang="en-TT" sz="1100" baseline="0"/>
            <a:t>At our sprint meeting we decided to mot implement the food tracking function.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485776</xdr:colOff>
      <xdr:row>2</xdr:row>
      <xdr:rowOff>152401</xdr:rowOff>
    </xdr:from>
    <xdr:to>
      <xdr:col>21</xdr:col>
      <xdr:colOff>447676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486856</xdr:colOff>
      <xdr:row>25</xdr:row>
      <xdr:rowOff>215829</xdr:rowOff>
    </xdr:from>
    <xdr:to>
      <xdr:col>14</xdr:col>
      <xdr:colOff>232279</xdr:colOff>
      <xdr:row>32</xdr:row>
      <xdr:rowOff>87170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3820606" y="6240392"/>
          <a:ext cx="4603173" cy="1454872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TT" sz="1100"/>
            <a:t>NOTES:</a:t>
          </a:r>
        </a:p>
        <a:p>
          <a:endParaRPr lang="en-TT" sz="1100"/>
        </a:p>
        <a:p>
          <a:r>
            <a:rPr lang="en-TT" sz="1100"/>
            <a:t>Sprint</a:t>
          </a:r>
          <a:r>
            <a:rPr lang="en-TT" sz="1100" baseline="0"/>
            <a:t> 3: 1 extra day was added to the reschudle as two task were remained uncompleted at the end of sprint 2.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B1:AI44"/>
  <sheetViews>
    <sheetView showGridLines="0" tabSelected="1" zoomScale="80" zoomScaleNormal="80" workbookViewId="0">
      <selection activeCell="Z4" sqref="Z4:Z8"/>
    </sheetView>
  </sheetViews>
  <sheetFormatPr defaultRowHeight="1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45.140625" customWidth="1"/>
    <col min="32" max="32" width="54" customWidth="1"/>
    <col min="33" max="33" width="16.42578125" customWidth="1"/>
    <col min="34" max="34" width="16.5703125" style="5" customWidth="1"/>
  </cols>
  <sheetData>
    <row r="1" spans="2:35" ht="41.25" customHeight="1" thickBot="1">
      <c r="B1" s="158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</row>
    <row r="2" spans="2:35" ht="18.75" customHeight="1" thickTop="1"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</row>
    <row r="3" spans="2:35" ht="20.25" customHeight="1" thickBot="1">
      <c r="B3" s="124"/>
      <c r="C3" s="124" t="s">
        <v>1</v>
      </c>
      <c r="D3" s="124" t="s">
        <v>2</v>
      </c>
      <c r="E3" s="124" t="s">
        <v>3</v>
      </c>
      <c r="F3" s="82"/>
      <c r="X3" s="159" t="s">
        <v>4</v>
      </c>
      <c r="Y3" s="159"/>
      <c r="Z3" s="124" t="s">
        <v>5</v>
      </c>
      <c r="AA3" s="159" t="s">
        <v>6</v>
      </c>
      <c r="AB3" s="159"/>
      <c r="AD3" s="160" t="s">
        <v>7</v>
      </c>
      <c r="AE3" s="160"/>
      <c r="AF3" s="160"/>
      <c r="AG3" s="160"/>
      <c r="AH3" s="160"/>
    </row>
    <row r="4" spans="2:35" ht="19.5" customHeight="1" thickTop="1" thickBot="1">
      <c r="B4" s="24"/>
      <c r="C4" s="17">
        <v>43770</v>
      </c>
      <c r="D4" s="71">
        <v>80</v>
      </c>
      <c r="E4" s="72">
        <v>82</v>
      </c>
      <c r="F4" s="54"/>
      <c r="X4" s="24"/>
      <c r="Y4" s="25" t="s">
        <v>8</v>
      </c>
      <c r="Z4" s="19">
        <v>19</v>
      </c>
      <c r="AA4" s="161">
        <f>(Z4/5)</f>
        <v>3.8</v>
      </c>
      <c r="AB4" s="162"/>
      <c r="AD4" s="163" t="s">
        <v>9</v>
      </c>
      <c r="AE4" s="163"/>
      <c r="AF4" s="125" t="s">
        <v>10</v>
      </c>
      <c r="AG4" s="125" t="s">
        <v>11</v>
      </c>
      <c r="AH4" s="125" t="s">
        <v>12</v>
      </c>
    </row>
    <row r="5" spans="2:35" ht="18" customHeight="1" thickTop="1">
      <c r="B5" s="13"/>
      <c r="C5" s="16">
        <v>43771</v>
      </c>
      <c r="D5" s="74">
        <v>76</v>
      </c>
      <c r="E5" s="75">
        <f>(E4-3.2)</f>
        <v>78.8</v>
      </c>
      <c r="F5" s="14"/>
      <c r="X5" s="24"/>
      <c r="Y5" s="25" t="s">
        <v>13</v>
      </c>
      <c r="Z5" s="19">
        <v>18</v>
      </c>
      <c r="AA5" s="165">
        <f t="shared" ref="AA5:AA8" si="0">(Z5/5)</f>
        <v>3.6</v>
      </c>
      <c r="AB5" s="166"/>
      <c r="AE5" s="102" t="s">
        <v>14</v>
      </c>
      <c r="AF5" s="62" t="s">
        <v>15</v>
      </c>
      <c r="AG5" s="52" t="s">
        <v>16</v>
      </c>
      <c r="AH5" s="53" t="s">
        <v>17</v>
      </c>
    </row>
    <row r="6" spans="2:35" ht="18" customHeight="1">
      <c r="B6" s="13"/>
      <c r="C6" s="16">
        <v>43772</v>
      </c>
      <c r="D6" s="74">
        <v>72</v>
      </c>
      <c r="E6" s="75">
        <f t="shared" ref="E6:G27" si="1">(E5-3.6)</f>
        <v>75.2</v>
      </c>
      <c r="F6" s="14"/>
      <c r="X6" s="13"/>
      <c r="Y6" s="26" t="s">
        <v>18</v>
      </c>
      <c r="Z6" s="18">
        <v>14</v>
      </c>
      <c r="AA6" s="165">
        <f t="shared" si="0"/>
        <v>2.8</v>
      </c>
      <c r="AB6" s="166"/>
      <c r="AE6" s="21"/>
      <c r="AF6" s="61" t="s">
        <v>19</v>
      </c>
      <c r="AG6" s="46" t="s">
        <v>16</v>
      </c>
      <c r="AH6" s="47" t="s">
        <v>17</v>
      </c>
    </row>
    <row r="7" spans="2:35" ht="18" customHeight="1">
      <c r="B7" s="13"/>
      <c r="C7" s="16">
        <v>43773</v>
      </c>
      <c r="D7" s="74">
        <v>68</v>
      </c>
      <c r="E7" s="75">
        <f t="shared" si="1"/>
        <v>71.600000000000009</v>
      </c>
      <c r="F7" s="14"/>
      <c r="X7" s="13"/>
      <c r="Y7" s="26" t="s">
        <v>20</v>
      </c>
      <c r="Z7" s="18">
        <v>14</v>
      </c>
      <c r="AA7" s="165">
        <f t="shared" si="0"/>
        <v>2.8</v>
      </c>
      <c r="AB7" s="166"/>
      <c r="AE7" s="21"/>
      <c r="AF7" s="61" t="s">
        <v>21</v>
      </c>
      <c r="AG7" s="46" t="s">
        <v>16</v>
      </c>
      <c r="AH7" s="47" t="s">
        <v>17</v>
      </c>
    </row>
    <row r="8" spans="2:35" ht="18" customHeight="1" thickBot="1">
      <c r="B8" s="13"/>
      <c r="C8" s="16">
        <v>43774</v>
      </c>
      <c r="D8" s="74">
        <v>64</v>
      </c>
      <c r="E8" s="75">
        <f t="shared" si="1"/>
        <v>68.000000000000014</v>
      </c>
      <c r="F8" s="14"/>
      <c r="Y8" s="22" t="s">
        <v>22</v>
      </c>
      <c r="Z8" s="23">
        <v>15</v>
      </c>
      <c r="AA8" s="167">
        <f t="shared" si="0"/>
        <v>3</v>
      </c>
      <c r="AB8" s="168"/>
      <c r="AE8" s="21"/>
      <c r="AF8" s="61" t="s">
        <v>23</v>
      </c>
      <c r="AG8" s="46" t="s">
        <v>16</v>
      </c>
      <c r="AH8" s="47" t="s">
        <v>17</v>
      </c>
    </row>
    <row r="9" spans="2:35" ht="18" customHeight="1" thickTop="1" thickBot="1">
      <c r="B9" s="13"/>
      <c r="C9" s="16">
        <v>43775</v>
      </c>
      <c r="D9" s="18"/>
      <c r="E9" s="75">
        <f t="shared" si="1"/>
        <v>64.40000000000002</v>
      </c>
      <c r="F9" s="14"/>
      <c r="X9" s="11"/>
      <c r="Y9" s="33"/>
      <c r="Z9" s="34">
        <f>SUM(Z4:Z8)</f>
        <v>80</v>
      </c>
      <c r="AA9" s="169">
        <f>SUM(AA4:AA8)</f>
        <v>16</v>
      </c>
      <c r="AB9" s="170"/>
      <c r="AE9" s="21"/>
      <c r="AF9" s="48" t="s">
        <v>24</v>
      </c>
      <c r="AG9" s="46" t="s">
        <v>16</v>
      </c>
      <c r="AH9" s="47" t="s">
        <v>17</v>
      </c>
    </row>
    <row r="10" spans="2:35" ht="18" customHeight="1" thickTop="1">
      <c r="B10" s="13"/>
      <c r="C10" s="16">
        <v>43776</v>
      </c>
      <c r="D10" s="18"/>
      <c r="E10" s="75">
        <f t="shared" si="1"/>
        <v>60.800000000000018</v>
      </c>
      <c r="F10" s="14"/>
      <c r="Y10" s="36"/>
      <c r="Z10" s="35"/>
      <c r="AE10" s="21"/>
      <c r="AF10" s="61" t="s">
        <v>25</v>
      </c>
      <c r="AG10" s="46" t="s">
        <v>16</v>
      </c>
      <c r="AH10" s="47" t="s">
        <v>17</v>
      </c>
    </row>
    <row r="11" spans="2:35" ht="18" customHeight="1">
      <c r="B11" s="13"/>
      <c r="C11" s="16">
        <v>43777</v>
      </c>
      <c r="D11" s="18"/>
      <c r="E11" s="75">
        <f t="shared" si="1"/>
        <v>57.200000000000017</v>
      </c>
      <c r="F11" s="14"/>
      <c r="AE11" s="21"/>
      <c r="AF11" s="61" t="s">
        <v>26</v>
      </c>
      <c r="AG11" s="46" t="s">
        <v>16</v>
      </c>
      <c r="AH11" s="47" t="s">
        <v>17</v>
      </c>
    </row>
    <row r="12" spans="2:35" ht="18" customHeight="1">
      <c r="B12" s="13"/>
      <c r="C12" s="16">
        <v>43778</v>
      </c>
      <c r="D12" s="18"/>
      <c r="E12" s="75">
        <f t="shared" si="1"/>
        <v>53.600000000000016</v>
      </c>
      <c r="F12" s="14"/>
      <c r="X12" s="1"/>
      <c r="Y12" s="1"/>
      <c r="Z12" s="83"/>
      <c r="AA12" s="1"/>
      <c r="AE12" s="21"/>
      <c r="AF12" s="61" t="s">
        <v>27</v>
      </c>
      <c r="AG12" s="46" t="s">
        <v>16</v>
      </c>
      <c r="AH12" s="47" t="s">
        <v>17</v>
      </c>
    </row>
    <row r="13" spans="2:35" ht="18" customHeight="1" thickBot="1">
      <c r="B13" s="13"/>
      <c r="C13" s="16">
        <v>43779</v>
      </c>
      <c r="D13" s="18"/>
      <c r="E13" s="75">
        <f t="shared" si="1"/>
        <v>50.000000000000014</v>
      </c>
      <c r="F13" s="14"/>
      <c r="X13" s="171" t="s">
        <v>28</v>
      </c>
      <c r="Y13" s="171"/>
      <c r="Z13" s="171"/>
      <c r="AA13" s="171"/>
      <c r="AE13" s="21"/>
      <c r="AF13" s="48" t="s">
        <v>29</v>
      </c>
      <c r="AG13" s="46" t="s">
        <v>16</v>
      </c>
      <c r="AH13" s="47" t="s">
        <v>17</v>
      </c>
    </row>
    <row r="14" spans="2:35" ht="18" customHeight="1" thickTop="1">
      <c r="B14" s="13"/>
      <c r="C14" s="16">
        <v>43780</v>
      </c>
      <c r="D14" s="18"/>
      <c r="E14" s="75">
        <f t="shared" si="1"/>
        <v>46.400000000000013</v>
      </c>
      <c r="F14" s="14"/>
      <c r="X14" s="84"/>
      <c r="Y14" s="85" t="s">
        <v>30</v>
      </c>
      <c r="Z14" s="86">
        <v>43771</v>
      </c>
      <c r="AA14" s="24"/>
      <c r="AE14" s="21"/>
      <c r="AF14" s="48" t="s">
        <v>31</v>
      </c>
      <c r="AG14" s="46" t="s">
        <v>16</v>
      </c>
      <c r="AH14" s="47" t="s">
        <v>17</v>
      </c>
    </row>
    <row r="15" spans="2:35" ht="18" customHeight="1">
      <c r="B15" s="13"/>
      <c r="C15" s="16">
        <v>43781</v>
      </c>
      <c r="D15" s="18"/>
      <c r="E15" s="75">
        <f t="shared" si="1"/>
        <v>42.800000000000011</v>
      </c>
      <c r="F15" s="14"/>
      <c r="X15" s="87"/>
      <c r="Y15" s="88" t="s">
        <v>32</v>
      </c>
      <c r="Z15" s="89">
        <v>43774</v>
      </c>
      <c r="AA15" s="13"/>
      <c r="AE15" s="21"/>
      <c r="AF15" s="48" t="s">
        <v>33</v>
      </c>
      <c r="AG15" s="46" t="s">
        <v>16</v>
      </c>
      <c r="AH15" s="47" t="s">
        <v>17</v>
      </c>
    </row>
    <row r="16" spans="2:35" ht="18" customHeight="1">
      <c r="B16" s="13"/>
      <c r="C16" s="16">
        <v>43782</v>
      </c>
      <c r="D16" s="18"/>
      <c r="E16" s="75">
        <f t="shared" si="1"/>
        <v>39.20000000000001</v>
      </c>
      <c r="F16" s="14"/>
      <c r="X16" s="87"/>
      <c r="Y16" s="88" t="s">
        <v>34</v>
      </c>
      <c r="Z16" s="31" t="s">
        <v>35</v>
      </c>
      <c r="AA16" s="13"/>
      <c r="AE16" s="21"/>
      <c r="AF16" s="48" t="s">
        <v>36</v>
      </c>
      <c r="AG16" s="46" t="s">
        <v>16</v>
      </c>
      <c r="AH16" s="47" t="s">
        <v>17</v>
      </c>
    </row>
    <row r="17" spans="2:34" ht="18" customHeight="1">
      <c r="B17" s="13"/>
      <c r="C17" s="16">
        <v>43783</v>
      </c>
      <c r="D17" s="18"/>
      <c r="E17" s="75">
        <f t="shared" si="1"/>
        <v>35.600000000000009</v>
      </c>
      <c r="F17" s="14"/>
      <c r="X17" s="87"/>
      <c r="Y17" s="88" t="s">
        <v>37</v>
      </c>
      <c r="Z17" s="90" t="s">
        <v>38</v>
      </c>
      <c r="AA17" s="13"/>
      <c r="AE17" s="21"/>
      <c r="AF17" s="61" t="s">
        <v>39</v>
      </c>
      <c r="AG17" s="46" t="s">
        <v>16</v>
      </c>
      <c r="AH17" s="47" t="s">
        <v>17</v>
      </c>
    </row>
    <row r="18" spans="2:34" ht="18" customHeight="1">
      <c r="B18" s="13"/>
      <c r="C18" s="16">
        <v>43784</v>
      </c>
      <c r="D18" s="18"/>
      <c r="E18" s="75">
        <f t="shared" si="1"/>
        <v>32.000000000000007</v>
      </c>
      <c r="F18" s="14"/>
      <c r="Y18" s="91"/>
      <c r="Z18" s="92"/>
      <c r="AE18" s="21"/>
      <c r="AF18" s="61" t="s">
        <v>40</v>
      </c>
      <c r="AG18" s="46" t="s">
        <v>16</v>
      </c>
      <c r="AH18" s="47" t="s">
        <v>17</v>
      </c>
    </row>
    <row r="19" spans="2:34" ht="18" customHeight="1">
      <c r="B19" s="13"/>
      <c r="C19" s="16">
        <v>43785</v>
      </c>
      <c r="D19" s="18"/>
      <c r="E19" s="75">
        <f t="shared" si="1"/>
        <v>28.400000000000006</v>
      </c>
      <c r="F19" s="14"/>
      <c r="Y19" s="91"/>
      <c r="Z19" s="93"/>
      <c r="AE19" s="21"/>
      <c r="AF19" s="61" t="s">
        <v>41</v>
      </c>
      <c r="AG19" s="46" t="s">
        <v>16</v>
      </c>
      <c r="AH19" s="47" t="s">
        <v>17</v>
      </c>
    </row>
    <row r="20" spans="2:34" ht="18" customHeight="1">
      <c r="B20" s="13"/>
      <c r="C20" s="16">
        <v>43786</v>
      </c>
      <c r="D20" s="18"/>
      <c r="E20" s="75">
        <f t="shared" si="1"/>
        <v>24.800000000000004</v>
      </c>
      <c r="F20" s="14"/>
      <c r="X20" s="56"/>
      <c r="Y20" s="56"/>
      <c r="Z20" s="59"/>
      <c r="AA20" s="56"/>
      <c r="AE20" s="21"/>
      <c r="AF20" s="61" t="s">
        <v>42</v>
      </c>
      <c r="AG20" s="46" t="s">
        <v>43</v>
      </c>
      <c r="AH20" s="47" t="s">
        <v>44</v>
      </c>
    </row>
    <row r="21" spans="2:34" ht="18" customHeight="1">
      <c r="C21" s="17">
        <v>43787</v>
      </c>
      <c r="D21" s="19"/>
      <c r="E21" s="75">
        <f t="shared" si="1"/>
        <v>21.200000000000003</v>
      </c>
      <c r="F21" s="15"/>
      <c r="X21" s="164"/>
      <c r="Y21" s="164"/>
      <c r="Z21" s="164"/>
      <c r="AA21" s="164"/>
      <c r="AE21" s="21"/>
      <c r="AF21" s="61"/>
      <c r="AG21" s="45"/>
      <c r="AH21" s="18"/>
    </row>
    <row r="22" spans="2:34" ht="18" customHeight="1">
      <c r="B22" s="13"/>
      <c r="C22" s="16">
        <v>43788</v>
      </c>
      <c r="D22" s="18"/>
      <c r="E22" s="75">
        <f t="shared" si="1"/>
        <v>17.600000000000001</v>
      </c>
      <c r="F22" s="14"/>
      <c r="X22" s="56"/>
      <c r="Y22" s="98"/>
      <c r="Z22" s="99"/>
      <c r="AA22" s="56"/>
      <c r="AE22" s="21"/>
      <c r="AF22" s="50"/>
      <c r="AG22" s="50"/>
      <c r="AH22" s="19"/>
    </row>
    <row r="23" spans="2:34" ht="18" customHeight="1">
      <c r="B23" s="13"/>
      <c r="C23" s="16">
        <v>43789</v>
      </c>
      <c r="D23" s="20"/>
      <c r="E23" s="75">
        <f t="shared" si="1"/>
        <v>14.000000000000002</v>
      </c>
      <c r="F23" s="141"/>
      <c r="X23" s="56"/>
      <c r="Y23" s="98"/>
      <c r="Z23" s="99"/>
      <c r="AA23" s="56"/>
      <c r="AE23" s="21"/>
      <c r="AF23" s="45"/>
      <c r="AG23" s="45"/>
      <c r="AH23" s="18"/>
    </row>
    <row r="24" spans="2:34" ht="18" customHeight="1">
      <c r="B24" s="13"/>
      <c r="C24" s="16">
        <v>43790</v>
      </c>
      <c r="D24" s="18"/>
      <c r="E24" s="75">
        <f t="shared" si="1"/>
        <v>10.400000000000002</v>
      </c>
      <c r="F24" s="14"/>
      <c r="X24" s="56"/>
      <c r="Y24" s="98"/>
      <c r="Z24" s="59"/>
      <c r="AA24" s="56"/>
      <c r="AE24" s="94"/>
      <c r="AF24" s="45"/>
      <c r="AG24" s="45"/>
      <c r="AH24" s="18"/>
    </row>
    <row r="25" spans="2:34" ht="18" customHeight="1">
      <c r="B25" s="13"/>
      <c r="C25" s="16">
        <v>43791</v>
      </c>
      <c r="D25" s="136"/>
      <c r="E25" s="75">
        <f t="shared" si="1"/>
        <v>6.8000000000000025</v>
      </c>
      <c r="X25" s="56"/>
      <c r="Y25" s="98"/>
      <c r="Z25" s="100"/>
      <c r="AA25" s="56"/>
      <c r="AE25" s="95"/>
      <c r="AF25" s="45"/>
      <c r="AG25" s="45"/>
      <c r="AH25" s="18"/>
    </row>
    <row r="26" spans="2:34" ht="18" customHeight="1">
      <c r="B26" s="13"/>
      <c r="C26" s="16">
        <v>43792</v>
      </c>
      <c r="D26" s="136"/>
      <c r="E26" s="75">
        <f t="shared" si="1"/>
        <v>3.2000000000000024</v>
      </c>
      <c r="F26" s="149"/>
      <c r="X26" s="56"/>
      <c r="Y26" s="98"/>
      <c r="Z26" s="101"/>
      <c r="AA26" s="56"/>
      <c r="AE26" s="95"/>
      <c r="AF26" s="51"/>
      <c r="AG26" s="32"/>
      <c r="AH26" s="20"/>
    </row>
    <row r="27" spans="2:34" ht="18" customHeight="1">
      <c r="B27" s="13"/>
      <c r="C27" s="16">
        <v>43793</v>
      </c>
      <c r="D27" s="136"/>
      <c r="E27" s="79">
        <v>0</v>
      </c>
      <c r="F27" s="132"/>
      <c r="P27" s="96"/>
      <c r="Q27" s="96"/>
      <c r="R27" s="96"/>
      <c r="S27" s="96"/>
      <c r="T27" s="96"/>
      <c r="X27" s="56"/>
      <c r="Y27" s="98"/>
      <c r="Z27" s="101"/>
      <c r="AA27" s="56"/>
      <c r="AE27" s="97"/>
    </row>
    <row r="28" spans="2:34" ht="18" customHeight="1">
      <c r="B28" s="13"/>
      <c r="C28" s="16">
        <v>43794</v>
      </c>
      <c r="D28" s="136"/>
      <c r="E28" s="79">
        <v>0</v>
      </c>
      <c r="F28" s="132"/>
      <c r="G28" s="4"/>
      <c r="H28" s="4"/>
      <c r="I28" s="4"/>
      <c r="J28" s="4"/>
      <c r="K28" s="4"/>
      <c r="L28" s="4"/>
      <c r="M28" s="4"/>
      <c r="N28" s="4"/>
      <c r="P28" s="96"/>
      <c r="Q28" s="96"/>
      <c r="R28" s="96"/>
      <c r="S28" s="96"/>
      <c r="T28" s="96"/>
      <c r="X28" s="56"/>
      <c r="Y28" s="56"/>
      <c r="Z28" s="59"/>
      <c r="AA28" s="56"/>
      <c r="AE28" s="97"/>
    </row>
    <row r="29" spans="2:34" ht="18" customHeight="1">
      <c r="B29" s="13"/>
      <c r="C29" s="16">
        <v>43795</v>
      </c>
      <c r="D29" s="150"/>
      <c r="E29" s="79">
        <v>0</v>
      </c>
      <c r="F29" s="132"/>
      <c r="G29" s="64"/>
      <c r="H29" s="64"/>
      <c r="I29" s="64"/>
      <c r="J29" s="64"/>
      <c r="K29" s="4"/>
      <c r="L29" s="4"/>
      <c r="M29" s="4"/>
      <c r="N29" s="4"/>
      <c r="P29" s="96"/>
      <c r="Q29" s="96"/>
      <c r="R29" s="96"/>
      <c r="S29" s="96"/>
      <c r="T29" s="96"/>
      <c r="X29" s="164"/>
      <c r="Y29" s="164"/>
      <c r="Z29" s="164"/>
      <c r="AA29" s="164"/>
      <c r="AE29" s="97"/>
    </row>
    <row r="30" spans="2:34" ht="18" customHeight="1">
      <c r="B30" s="13"/>
      <c r="C30" s="16">
        <v>43796</v>
      </c>
      <c r="D30" s="150"/>
      <c r="E30" s="79">
        <v>0</v>
      </c>
      <c r="F30" s="132"/>
      <c r="G30" s="64"/>
      <c r="H30" s="64"/>
      <c r="I30" s="64"/>
      <c r="J30" s="64"/>
      <c r="K30" s="4"/>
      <c r="L30" s="4"/>
      <c r="M30" s="4"/>
      <c r="N30" s="4"/>
      <c r="P30" s="96"/>
      <c r="Q30" s="96"/>
      <c r="R30" s="96"/>
      <c r="S30" s="96"/>
      <c r="T30" s="96"/>
      <c r="X30" s="56"/>
      <c r="Y30" s="98"/>
      <c r="Z30" s="99"/>
      <c r="AA30" s="56"/>
      <c r="AE30" s="97"/>
    </row>
    <row r="31" spans="2:34" ht="18" customHeight="1">
      <c r="B31" s="13"/>
      <c r="C31" s="16">
        <v>43797</v>
      </c>
      <c r="D31" s="150"/>
      <c r="E31" s="79">
        <v>0</v>
      </c>
      <c r="F31" s="132"/>
      <c r="G31" s="64"/>
      <c r="H31" s="64"/>
      <c r="I31" s="64"/>
      <c r="J31" s="64"/>
      <c r="K31" s="4"/>
      <c r="L31" s="4"/>
      <c r="M31" s="4"/>
      <c r="N31" s="4"/>
      <c r="P31" s="96"/>
      <c r="Q31" s="96"/>
      <c r="R31" s="96"/>
      <c r="S31" s="96"/>
      <c r="T31" s="96"/>
      <c r="X31" s="56"/>
      <c r="Y31" s="98"/>
      <c r="Z31" s="99"/>
      <c r="AA31" s="56"/>
      <c r="AE31" s="97"/>
    </row>
    <row r="32" spans="2:34" ht="18" customHeight="1">
      <c r="B32" s="13"/>
      <c r="C32" s="16">
        <v>43798</v>
      </c>
      <c r="D32" s="150"/>
      <c r="E32" s="79">
        <v>0</v>
      </c>
      <c r="F32" s="132"/>
      <c r="G32" s="64"/>
      <c r="H32" s="64"/>
      <c r="I32" s="64"/>
      <c r="J32" s="64"/>
      <c r="K32" s="4"/>
      <c r="L32" s="4"/>
      <c r="M32" s="4"/>
      <c r="N32" s="4"/>
      <c r="P32" s="96"/>
      <c r="Q32" s="96"/>
      <c r="R32" s="96"/>
      <c r="S32" s="96"/>
      <c r="T32" s="96"/>
      <c r="X32" s="56"/>
      <c r="Y32" s="98"/>
      <c r="Z32" s="59"/>
      <c r="AA32" s="56"/>
      <c r="AE32" s="97"/>
    </row>
    <row r="33" spans="2:31" ht="18" customHeight="1">
      <c r="B33" s="4"/>
      <c r="C33" s="151"/>
      <c r="D33" s="152"/>
      <c r="E33" s="64"/>
      <c r="F33" s="64"/>
      <c r="G33" s="64"/>
      <c r="H33" s="64"/>
      <c r="I33" s="64"/>
      <c r="J33" s="64"/>
      <c r="K33" s="4"/>
      <c r="L33" s="4"/>
      <c r="M33" s="4"/>
      <c r="N33" s="4"/>
      <c r="P33" s="96"/>
      <c r="Q33" s="96"/>
      <c r="R33" s="96"/>
      <c r="S33" s="96"/>
      <c r="T33" s="96"/>
      <c r="X33" s="56"/>
      <c r="Y33" s="98"/>
      <c r="Z33" s="100"/>
      <c r="AA33" s="56"/>
      <c r="AE33" s="97"/>
    </row>
    <row r="34" spans="2:31" ht="18" customHeight="1">
      <c r="B34" s="4"/>
      <c r="C34" s="64"/>
      <c r="D34" s="64"/>
      <c r="E34" s="64"/>
      <c r="F34" s="64"/>
      <c r="G34" s="64"/>
      <c r="H34" s="64"/>
      <c r="I34" s="64"/>
      <c r="J34" s="64"/>
      <c r="K34" s="4"/>
      <c r="L34" s="4"/>
      <c r="M34" s="4"/>
      <c r="N34" s="4"/>
      <c r="P34" s="96"/>
      <c r="Q34" s="96"/>
      <c r="R34" s="96"/>
      <c r="S34" s="96"/>
      <c r="T34" s="96"/>
      <c r="X34" s="56"/>
      <c r="Y34" s="98"/>
      <c r="Z34" s="101"/>
      <c r="AA34" s="56"/>
      <c r="AE34" s="97"/>
    </row>
    <row r="35" spans="2:31" ht="18" customHeight="1">
      <c r="B35" s="4"/>
      <c r="C35" s="121"/>
      <c r="D35" s="65"/>
      <c r="E35" s="65"/>
      <c r="F35" s="65"/>
      <c r="G35" s="4"/>
      <c r="H35" s="4"/>
      <c r="I35" s="4"/>
      <c r="J35" s="4"/>
      <c r="K35" s="4"/>
      <c r="L35" s="4"/>
      <c r="M35" s="4"/>
      <c r="N35" s="4"/>
      <c r="P35" s="96"/>
      <c r="Q35" s="96"/>
      <c r="R35" s="96"/>
      <c r="S35" s="96"/>
      <c r="T35" s="96"/>
      <c r="X35" s="56"/>
      <c r="Y35" s="98"/>
      <c r="Z35" s="101"/>
      <c r="AA35" s="56"/>
      <c r="AE35" s="97"/>
    </row>
    <row r="36" spans="2:31" ht="18" customHeight="1">
      <c r="B36" s="4"/>
      <c r="C36" s="121"/>
      <c r="D36" s="65"/>
      <c r="E36" s="65"/>
      <c r="F36" s="65"/>
      <c r="G36" s="4"/>
      <c r="H36" s="4"/>
      <c r="I36" s="4"/>
      <c r="J36" s="4"/>
      <c r="K36" s="4"/>
      <c r="L36" s="4"/>
      <c r="M36" s="4"/>
      <c r="N36" s="4"/>
      <c r="P36" s="96"/>
      <c r="Q36" s="96"/>
      <c r="R36" s="96"/>
      <c r="S36" s="96"/>
      <c r="T36" s="96"/>
      <c r="X36" s="56"/>
      <c r="Y36" s="56"/>
      <c r="Z36" s="59"/>
      <c r="AA36" s="56"/>
      <c r="AE36" s="97"/>
    </row>
    <row r="37" spans="2:31" ht="18" customHeight="1">
      <c r="B37" s="4"/>
      <c r="C37" s="65"/>
      <c r="D37" s="65"/>
      <c r="E37" s="65"/>
      <c r="F37" s="65"/>
      <c r="G37" s="4"/>
      <c r="H37" s="4"/>
      <c r="I37" s="4"/>
      <c r="J37" s="4"/>
      <c r="K37" s="4"/>
      <c r="L37" s="4"/>
      <c r="M37" s="4"/>
      <c r="N37" s="4"/>
      <c r="P37" s="96"/>
      <c r="Q37" s="96"/>
      <c r="R37" s="96"/>
      <c r="S37" s="96"/>
      <c r="T37" s="96"/>
      <c r="X37" s="164"/>
      <c r="Y37" s="164"/>
      <c r="Z37" s="164"/>
      <c r="AA37" s="164"/>
    </row>
    <row r="38" spans="2:31" ht="18" customHeight="1">
      <c r="P38" s="96"/>
      <c r="Q38" s="96"/>
      <c r="R38" s="96"/>
      <c r="S38" s="96"/>
      <c r="T38" s="96"/>
      <c r="X38" s="56"/>
      <c r="Y38" s="98"/>
      <c r="Z38" s="99"/>
      <c r="AA38" s="56"/>
    </row>
    <row r="39" spans="2:31" ht="18" customHeight="1">
      <c r="X39" s="56"/>
      <c r="Y39" s="98"/>
      <c r="Z39" s="99"/>
      <c r="AA39" s="56"/>
    </row>
    <row r="40" spans="2:31" ht="18" customHeight="1">
      <c r="X40" s="56"/>
      <c r="Y40" s="98"/>
      <c r="Z40" s="59"/>
      <c r="AA40" s="56"/>
    </row>
    <row r="41" spans="2:31" ht="18" customHeight="1">
      <c r="X41" s="56"/>
      <c r="Y41" s="98"/>
      <c r="Z41" s="100"/>
      <c r="AA41" s="56"/>
    </row>
    <row r="42" spans="2:31" ht="18" customHeight="1">
      <c r="X42" s="56"/>
      <c r="Y42" s="56"/>
      <c r="Z42" s="59"/>
      <c r="AA42" s="56"/>
    </row>
    <row r="43" spans="2:31" ht="18" customHeight="1">
      <c r="X43" s="56"/>
      <c r="Y43" s="56"/>
      <c r="Z43" s="59"/>
      <c r="AA43" s="56"/>
    </row>
    <row r="44" spans="2:31" ht="18" customHeight="1"/>
  </sheetData>
  <mergeCells count="15">
    <mergeCell ref="X21:AA21"/>
    <mergeCell ref="X29:AA29"/>
    <mergeCell ref="X37:AA37"/>
    <mergeCell ref="AA5:AB5"/>
    <mergeCell ref="AA6:AB6"/>
    <mergeCell ref="AA7:AB7"/>
    <mergeCell ref="AA8:AB8"/>
    <mergeCell ref="AA9:AB9"/>
    <mergeCell ref="X13:AA13"/>
    <mergeCell ref="B1:AI1"/>
    <mergeCell ref="X3:Y3"/>
    <mergeCell ref="AA3:AB3"/>
    <mergeCell ref="AD3:AH3"/>
    <mergeCell ref="AA4:AB4"/>
    <mergeCell ref="AD4:AE4"/>
  </mergeCells>
  <conditionalFormatting sqref="AG5:AG20">
    <cfRule type="containsText" dxfId="23" priority="1" operator="containsText" text="high">
      <formula>NOT(ISERROR(SEARCH(("high"),(AG5))))</formula>
    </cfRule>
  </conditionalFormatting>
  <conditionalFormatting sqref="AG5:AG20">
    <cfRule type="containsText" dxfId="22" priority="2" operator="containsText" text="med">
      <formula>NOT(ISERROR(SEARCH(("med"),(AG5))))</formula>
    </cfRule>
  </conditionalFormatting>
  <conditionalFormatting sqref="AG5:AG20">
    <cfRule type="containsText" dxfId="21" priority="3" operator="containsText" text="low">
      <formula>NOT(ISERROR(SEARCH(("low"),(AG5))))</formula>
    </cfRule>
  </conditionalFormatting>
  <conditionalFormatting sqref="AH5:AH20">
    <cfRule type="containsText" dxfId="20" priority="4" operator="containsText" text="Done">
      <formula>NOT(ISERROR(SEARCH(("Done"),(AH5))))</formula>
    </cfRule>
  </conditionalFormatting>
  <conditionalFormatting sqref="AH5:AH20">
    <cfRule type="containsText" dxfId="19" priority="5" operator="containsText" text="Working">
      <formula>NOT(ISERROR(SEARCH(("Working"),(AH5))))</formula>
    </cfRule>
  </conditionalFormatting>
  <conditionalFormatting sqref="AH5:AH20">
    <cfRule type="containsText" dxfId="18" priority="6" operator="containsText" text="Blocked">
      <formula>NOT(ISERROR(SEARCH(("Blocked"),(AH5))))</formula>
    </cfRule>
  </conditionalFormatting>
  <dataValidations count="3">
    <dataValidation type="list" allowBlank="1" showErrorMessage="1" sqref="AH5:AH20" xr:uid="{00000000-0002-0000-0000-000000000000}">
      <formula1>"Pending,Working,Blocked,Done"</formula1>
    </dataValidation>
    <dataValidation type="list" allowBlank="1" showErrorMessage="1" sqref="AG5:AG20" xr:uid="{00000000-0002-0000-0000-000001000000}">
      <formula1>"high,med,low"</formula1>
    </dataValidation>
    <dataValidation type="custom" allowBlank="1" showDropDown="1" showErrorMessage="1" sqref="Z14:Z15 Z22:Z23 Z30:Z31 Z38:Z39" xr:uid="{00000000-0002-0000-0000-000002000000}">
      <formula1>OR(NOT(ISERROR(DATEVALUE(Z14))), AND(ISNUMBER(Z14), LEFT(CELL("format", Z14))="D"))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9CCFF"/>
  </sheetPr>
  <dimension ref="B1:AI44"/>
  <sheetViews>
    <sheetView showGridLines="0" zoomScale="80" zoomScaleNormal="80" workbookViewId="0">
      <selection activeCell="Z4" sqref="Z4:Z8"/>
    </sheetView>
  </sheetViews>
  <sheetFormatPr defaultRowHeight="1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54.140625" bestFit="1" customWidth="1"/>
    <col min="32" max="32" width="68.28515625" customWidth="1"/>
    <col min="33" max="33" width="16.42578125" customWidth="1"/>
    <col min="34" max="34" width="16.5703125" style="5" customWidth="1"/>
  </cols>
  <sheetData>
    <row r="1" spans="2:35" ht="41.25" customHeight="1" thickBot="1">
      <c r="B1" s="158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</row>
    <row r="2" spans="2:35" ht="18.75" customHeight="1" thickTop="1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2:35" ht="20.25" customHeight="1" thickBot="1">
      <c r="B3" s="126"/>
      <c r="C3" s="126" t="s">
        <v>1</v>
      </c>
      <c r="D3" s="126" t="s">
        <v>2</v>
      </c>
      <c r="E3" s="126" t="s">
        <v>3</v>
      </c>
      <c r="F3" s="104"/>
      <c r="X3" s="172" t="s">
        <v>4</v>
      </c>
      <c r="Y3" s="172"/>
      <c r="Z3" s="126" t="s">
        <v>5</v>
      </c>
      <c r="AA3" s="172" t="s">
        <v>6</v>
      </c>
      <c r="AB3" s="172"/>
      <c r="AD3" s="175" t="s">
        <v>45</v>
      </c>
      <c r="AE3" s="175"/>
      <c r="AF3" s="175"/>
      <c r="AG3" s="175"/>
      <c r="AH3" s="175"/>
    </row>
    <row r="4" spans="2:35" ht="19.5" customHeight="1" thickTop="1" thickBot="1">
      <c r="B4" s="24"/>
      <c r="C4" s="70">
        <v>43770</v>
      </c>
      <c r="D4" s="71">
        <v>80</v>
      </c>
      <c r="E4" s="72">
        <v>82</v>
      </c>
      <c r="F4" s="54"/>
      <c r="X4" s="24"/>
      <c r="Y4" s="25" t="s">
        <v>8</v>
      </c>
      <c r="Z4" s="19">
        <v>19</v>
      </c>
      <c r="AA4" s="161">
        <f>(Z4/5)</f>
        <v>3.8</v>
      </c>
      <c r="AB4" s="162"/>
      <c r="AD4" s="174" t="s">
        <v>9</v>
      </c>
      <c r="AE4" s="174"/>
      <c r="AF4" s="127" t="s">
        <v>10</v>
      </c>
      <c r="AG4" s="127" t="s">
        <v>11</v>
      </c>
      <c r="AH4" s="127" t="s">
        <v>12</v>
      </c>
    </row>
    <row r="5" spans="2:35" ht="18" customHeight="1" thickTop="1">
      <c r="B5" s="13"/>
      <c r="C5" s="73">
        <v>43771</v>
      </c>
      <c r="D5" s="74">
        <v>76</v>
      </c>
      <c r="E5" s="75">
        <f>(E4-3.2)</f>
        <v>78.8</v>
      </c>
      <c r="F5" s="14"/>
      <c r="G5" s="4"/>
      <c r="X5" s="24"/>
      <c r="Y5" s="25" t="s">
        <v>13</v>
      </c>
      <c r="Z5" s="19">
        <v>18</v>
      </c>
      <c r="AA5" s="165">
        <f t="shared" ref="AA5:AA8" si="0">(Z5/5)</f>
        <v>3.6</v>
      </c>
      <c r="AB5" s="166"/>
      <c r="AE5" s="102" t="s">
        <v>46</v>
      </c>
      <c r="AF5" s="105" t="s">
        <v>47</v>
      </c>
      <c r="AG5" s="52" t="s">
        <v>16</v>
      </c>
      <c r="AH5" s="53" t="s">
        <v>17</v>
      </c>
    </row>
    <row r="6" spans="2:35" ht="18" customHeight="1">
      <c r="B6" s="13"/>
      <c r="C6" s="73">
        <v>43772</v>
      </c>
      <c r="D6" s="74">
        <v>72</v>
      </c>
      <c r="E6" s="75">
        <f t="shared" ref="E6:E32" si="1">(E5-3.6)</f>
        <v>75.2</v>
      </c>
      <c r="F6" s="14"/>
      <c r="X6" s="13"/>
      <c r="Y6" s="26" t="s">
        <v>18</v>
      </c>
      <c r="Z6" s="18">
        <v>14</v>
      </c>
      <c r="AA6" s="165">
        <f t="shared" si="0"/>
        <v>2.8</v>
      </c>
      <c r="AB6" s="166"/>
      <c r="AE6" s="21"/>
      <c r="AF6" s="117" t="s">
        <v>48</v>
      </c>
      <c r="AG6" s="46" t="s">
        <v>16</v>
      </c>
      <c r="AH6" s="47" t="s">
        <v>17</v>
      </c>
    </row>
    <row r="7" spans="2:35" ht="18" customHeight="1">
      <c r="B7" s="13"/>
      <c r="C7" s="73">
        <v>43773</v>
      </c>
      <c r="D7" s="74">
        <v>68</v>
      </c>
      <c r="E7" s="75">
        <f t="shared" si="1"/>
        <v>71.600000000000009</v>
      </c>
      <c r="F7" s="14"/>
      <c r="X7" s="13"/>
      <c r="Y7" s="26" t="s">
        <v>20</v>
      </c>
      <c r="Z7" s="18">
        <v>14</v>
      </c>
      <c r="AA7" s="165">
        <f t="shared" si="0"/>
        <v>2.8</v>
      </c>
      <c r="AB7" s="166"/>
      <c r="AE7" s="21"/>
      <c r="AF7" s="61" t="s">
        <v>49</v>
      </c>
      <c r="AG7" s="46" t="s">
        <v>16</v>
      </c>
      <c r="AH7" s="47" t="s">
        <v>17</v>
      </c>
    </row>
    <row r="8" spans="2:35" ht="18" customHeight="1" thickBot="1">
      <c r="B8" s="13"/>
      <c r="C8" s="73">
        <v>43774</v>
      </c>
      <c r="D8" s="74">
        <v>64</v>
      </c>
      <c r="E8" s="75">
        <f t="shared" si="1"/>
        <v>68.000000000000014</v>
      </c>
      <c r="F8" s="14"/>
      <c r="Y8" s="22" t="s">
        <v>22</v>
      </c>
      <c r="Z8" s="23">
        <v>15</v>
      </c>
      <c r="AA8" s="167">
        <f t="shared" si="0"/>
        <v>3</v>
      </c>
      <c r="AB8" s="168"/>
      <c r="AE8" s="21"/>
      <c r="AF8" s="61" t="s">
        <v>50</v>
      </c>
      <c r="AG8" s="46" t="s">
        <v>16</v>
      </c>
      <c r="AH8" s="47" t="s">
        <v>17</v>
      </c>
    </row>
    <row r="9" spans="2:35" ht="18" customHeight="1" thickTop="1" thickBot="1">
      <c r="B9" s="13"/>
      <c r="C9" s="73">
        <v>43775</v>
      </c>
      <c r="D9" s="71">
        <v>60</v>
      </c>
      <c r="E9" s="80">
        <f t="shared" si="1"/>
        <v>64.40000000000002</v>
      </c>
      <c r="F9" s="15"/>
      <c r="X9" s="11"/>
      <c r="Y9" s="33"/>
      <c r="Z9" s="34">
        <f>SUM(Z4:Z8)</f>
        <v>80</v>
      </c>
      <c r="AA9" s="169">
        <f>SUM(AA4:AA8)</f>
        <v>16</v>
      </c>
      <c r="AB9" s="170"/>
      <c r="AE9" s="21"/>
      <c r="AF9" s="105" t="s">
        <v>51</v>
      </c>
      <c r="AG9" s="46" t="s">
        <v>16</v>
      </c>
      <c r="AH9" s="47" t="s">
        <v>17</v>
      </c>
    </row>
    <row r="10" spans="2:35" ht="18" customHeight="1" thickTop="1">
      <c r="B10" s="13"/>
      <c r="C10" s="73">
        <v>43776</v>
      </c>
      <c r="D10" s="71">
        <v>60</v>
      </c>
      <c r="E10" s="75">
        <f t="shared" si="1"/>
        <v>60.800000000000018</v>
      </c>
      <c r="F10" s="14"/>
      <c r="Y10" s="36"/>
      <c r="Z10" s="35"/>
      <c r="AE10" s="21"/>
      <c r="AF10" s="61" t="s">
        <v>52</v>
      </c>
      <c r="AG10" s="46" t="s">
        <v>16</v>
      </c>
      <c r="AH10" s="47" t="s">
        <v>53</v>
      </c>
    </row>
    <row r="11" spans="2:35" ht="18" customHeight="1">
      <c r="B11" s="13"/>
      <c r="C11" s="73">
        <v>43777</v>
      </c>
      <c r="D11" s="71">
        <v>60</v>
      </c>
      <c r="E11" s="79">
        <f t="shared" si="1"/>
        <v>57.200000000000017</v>
      </c>
      <c r="F11" s="14"/>
      <c r="AE11" s="21"/>
      <c r="AF11" s="105" t="s">
        <v>54</v>
      </c>
      <c r="AG11" s="46" t="s">
        <v>16</v>
      </c>
      <c r="AH11" s="47" t="s">
        <v>17</v>
      </c>
    </row>
    <row r="12" spans="2:35" ht="18" customHeight="1">
      <c r="B12" s="13"/>
      <c r="C12" s="73">
        <v>43778</v>
      </c>
      <c r="D12" s="71">
        <v>56</v>
      </c>
      <c r="E12" s="72">
        <f t="shared" si="1"/>
        <v>53.600000000000016</v>
      </c>
      <c r="F12" s="15"/>
      <c r="X12" s="1"/>
      <c r="Y12" s="2"/>
      <c r="Z12" s="7"/>
      <c r="AA12" s="1"/>
      <c r="AE12" s="21"/>
      <c r="AF12" s="61" t="s">
        <v>55</v>
      </c>
      <c r="AG12" s="46" t="s">
        <v>16</v>
      </c>
      <c r="AH12" s="47" t="s">
        <v>53</v>
      </c>
    </row>
    <row r="13" spans="2:35" ht="18" customHeight="1" thickBot="1">
      <c r="B13" s="13"/>
      <c r="C13" s="73">
        <v>43779</v>
      </c>
      <c r="D13" s="74">
        <v>52</v>
      </c>
      <c r="E13" s="75">
        <f t="shared" si="1"/>
        <v>50.000000000000014</v>
      </c>
      <c r="F13" s="14"/>
      <c r="X13" s="172" t="s">
        <v>28</v>
      </c>
      <c r="Y13" s="172"/>
      <c r="Z13" s="172"/>
      <c r="AA13" s="172"/>
      <c r="AE13" s="21"/>
      <c r="AF13" s="63" t="s">
        <v>56</v>
      </c>
      <c r="AG13" s="46" t="s">
        <v>16</v>
      </c>
      <c r="AH13" s="47" t="s">
        <v>17</v>
      </c>
    </row>
    <row r="14" spans="2:35" ht="18" customHeight="1" thickTop="1">
      <c r="B14" s="13"/>
      <c r="C14" s="73">
        <v>43780</v>
      </c>
      <c r="D14" s="74">
        <v>48</v>
      </c>
      <c r="E14" s="75">
        <f t="shared" si="1"/>
        <v>46.400000000000013</v>
      </c>
      <c r="F14" s="14"/>
      <c r="X14" s="27"/>
      <c r="Y14" s="42" t="s">
        <v>30</v>
      </c>
      <c r="Z14" s="28">
        <v>43771</v>
      </c>
      <c r="AA14" s="24"/>
      <c r="AE14" s="21"/>
      <c r="AF14" s="61" t="s">
        <v>57</v>
      </c>
      <c r="AG14" s="46" t="s">
        <v>58</v>
      </c>
      <c r="AH14" s="47" t="s">
        <v>17</v>
      </c>
    </row>
    <row r="15" spans="2:35" ht="18" customHeight="1">
      <c r="B15" s="13"/>
      <c r="C15" s="73">
        <v>43781</v>
      </c>
      <c r="D15" s="74">
        <v>44</v>
      </c>
      <c r="E15" s="75">
        <f t="shared" si="1"/>
        <v>42.800000000000011</v>
      </c>
      <c r="F15" s="14"/>
      <c r="X15" s="29"/>
      <c r="Y15" s="37" t="s">
        <v>32</v>
      </c>
      <c r="Z15" s="30">
        <v>43774</v>
      </c>
      <c r="AA15" s="13"/>
      <c r="AE15" s="21"/>
      <c r="AF15" s="105" t="s">
        <v>59</v>
      </c>
      <c r="AG15" s="46" t="s">
        <v>43</v>
      </c>
      <c r="AH15" s="47" t="s">
        <v>44</v>
      </c>
    </row>
    <row r="16" spans="2:35" ht="18" customHeight="1">
      <c r="B16" s="13"/>
      <c r="C16" s="73">
        <v>43782</v>
      </c>
      <c r="D16" s="74">
        <v>40</v>
      </c>
      <c r="E16" s="75">
        <f t="shared" si="1"/>
        <v>39.20000000000001</v>
      </c>
      <c r="F16" s="14"/>
      <c r="X16" s="29"/>
      <c r="Y16" s="37" t="s">
        <v>34</v>
      </c>
      <c r="Z16" s="31" t="s">
        <v>35</v>
      </c>
      <c r="AA16" s="13"/>
      <c r="AE16" s="21"/>
      <c r="AF16" s="61"/>
      <c r="AG16" s="46"/>
      <c r="AH16" s="47"/>
    </row>
    <row r="17" spans="2:35" ht="18" customHeight="1">
      <c r="B17" s="13"/>
      <c r="C17" s="73">
        <v>43783</v>
      </c>
      <c r="D17" s="74">
        <v>36</v>
      </c>
      <c r="E17" s="75">
        <f t="shared" si="1"/>
        <v>35.600000000000009</v>
      </c>
      <c r="F17" s="14"/>
      <c r="X17" s="29"/>
      <c r="Y17" s="37" t="s">
        <v>37</v>
      </c>
      <c r="Z17" s="55" t="s">
        <v>38</v>
      </c>
      <c r="AA17" s="13"/>
      <c r="AE17" s="21"/>
      <c r="AF17" s="61"/>
      <c r="AG17" s="46"/>
      <c r="AH17" s="47"/>
    </row>
    <row r="18" spans="2:35" ht="18" customHeight="1">
      <c r="B18" s="13"/>
      <c r="C18" s="73">
        <v>43784</v>
      </c>
      <c r="D18" s="74">
        <v>32</v>
      </c>
      <c r="E18" s="79">
        <f t="shared" si="1"/>
        <v>32.000000000000007</v>
      </c>
      <c r="F18" s="14"/>
      <c r="Y18" s="3"/>
      <c r="Z18" s="41"/>
      <c r="AE18" s="21"/>
      <c r="AF18" s="63"/>
      <c r="AG18" s="46"/>
      <c r="AH18" s="47"/>
    </row>
    <row r="19" spans="2:35" ht="18" customHeight="1">
      <c r="B19" s="13"/>
      <c r="C19" s="73">
        <v>43785</v>
      </c>
      <c r="D19" s="74"/>
      <c r="E19" s="79">
        <f t="shared" si="1"/>
        <v>28.400000000000006</v>
      </c>
      <c r="F19" s="14"/>
      <c r="Y19" s="3"/>
      <c r="Z19" s="8"/>
      <c r="AE19" s="21"/>
      <c r="AF19" s="63"/>
      <c r="AG19" s="46"/>
      <c r="AH19" s="47"/>
    </row>
    <row r="20" spans="2:35" ht="18" customHeight="1">
      <c r="B20" s="13"/>
      <c r="C20" s="73">
        <v>43786</v>
      </c>
      <c r="D20" s="74"/>
      <c r="E20" s="79">
        <f t="shared" si="1"/>
        <v>24.800000000000004</v>
      </c>
      <c r="F20" s="14"/>
      <c r="Y20" s="4"/>
      <c r="Z20" s="9"/>
      <c r="AE20" s="21"/>
      <c r="AF20" s="63"/>
      <c r="AG20" s="46"/>
      <c r="AH20" s="47"/>
    </row>
    <row r="21" spans="2:35" ht="18" customHeight="1" thickBot="1">
      <c r="B21" s="4"/>
      <c r="C21" s="70">
        <v>43787</v>
      </c>
      <c r="D21" s="71"/>
      <c r="E21" s="79">
        <f t="shared" si="1"/>
        <v>21.200000000000003</v>
      </c>
      <c r="F21" s="15"/>
      <c r="X21" s="172" t="s">
        <v>60</v>
      </c>
      <c r="Y21" s="172"/>
      <c r="Z21" s="172"/>
      <c r="AA21" s="172"/>
      <c r="AE21" s="21"/>
      <c r="AF21" s="63"/>
      <c r="AG21" s="46"/>
      <c r="AH21" s="47"/>
    </row>
    <row r="22" spans="2:35" ht="18" customHeight="1" thickTop="1">
      <c r="B22" s="13"/>
      <c r="C22" s="73">
        <v>43788</v>
      </c>
      <c r="D22" s="74"/>
      <c r="E22" s="79">
        <f t="shared" si="1"/>
        <v>17.600000000000001</v>
      </c>
      <c r="F22" s="14"/>
      <c r="X22" s="24"/>
      <c r="Y22" s="42" t="s">
        <v>30</v>
      </c>
      <c r="Z22" s="28">
        <v>43777</v>
      </c>
      <c r="AA22" s="24"/>
      <c r="AE22" s="21"/>
      <c r="AF22" s="61"/>
      <c r="AG22" s="69"/>
      <c r="AH22" s="69"/>
      <c r="AI22" s="4"/>
    </row>
    <row r="23" spans="2:35" ht="18" customHeight="1">
      <c r="B23" s="4"/>
      <c r="C23" s="73">
        <v>43789</v>
      </c>
      <c r="D23" s="74"/>
      <c r="E23" s="79">
        <f t="shared" si="1"/>
        <v>14.000000000000002</v>
      </c>
      <c r="F23" s="14"/>
      <c r="X23" s="24"/>
      <c r="Y23" s="42" t="s">
        <v>32</v>
      </c>
      <c r="Z23" s="28">
        <v>43784</v>
      </c>
      <c r="AA23" s="24"/>
      <c r="AE23" s="49"/>
      <c r="AF23" s="61"/>
      <c r="AG23" s="32"/>
      <c r="AH23" s="68"/>
      <c r="AI23" s="4"/>
    </row>
    <row r="24" spans="2:35" ht="18" customHeight="1">
      <c r="B24" s="13"/>
      <c r="C24" s="73">
        <v>43790</v>
      </c>
      <c r="D24" s="18"/>
      <c r="E24" s="80">
        <f t="shared" si="1"/>
        <v>10.400000000000002</v>
      </c>
      <c r="F24" s="14"/>
      <c r="X24" s="24"/>
      <c r="Y24" s="42" t="s">
        <v>34</v>
      </c>
      <c r="Z24" s="43" t="s">
        <v>61</v>
      </c>
      <c r="AA24" s="24"/>
      <c r="AE24" s="66"/>
      <c r="AF24" s="61"/>
      <c r="AG24" s="45"/>
      <c r="AH24" s="67"/>
      <c r="AI24" s="4"/>
    </row>
    <row r="25" spans="2:35" ht="18" customHeight="1">
      <c r="B25" s="24"/>
      <c r="C25" s="70">
        <v>43791</v>
      </c>
      <c r="D25" s="146"/>
      <c r="E25" s="79">
        <f t="shared" si="1"/>
        <v>6.8000000000000025</v>
      </c>
      <c r="F25" s="146"/>
      <c r="X25" s="24"/>
      <c r="Y25" s="42" t="s">
        <v>37</v>
      </c>
      <c r="Z25" s="55" t="s">
        <v>38</v>
      </c>
      <c r="AA25" s="24"/>
      <c r="AE25" s="64"/>
      <c r="AF25" s="117"/>
      <c r="AG25" s="4"/>
      <c r="AH25" s="68"/>
      <c r="AI25" s="4"/>
    </row>
    <row r="26" spans="2:35" ht="18" customHeight="1">
      <c r="B26" s="13"/>
      <c r="C26" s="73">
        <v>43792</v>
      </c>
      <c r="D26" s="18"/>
      <c r="E26" s="80">
        <f t="shared" si="1"/>
        <v>3.2000000000000024</v>
      </c>
      <c r="Y26" s="38"/>
      <c r="Z26" s="8"/>
      <c r="AE26" s="64"/>
      <c r="AF26" s="110"/>
      <c r="AG26" s="122"/>
      <c r="AH26" s="123"/>
    </row>
    <row r="27" spans="2:35" ht="18" customHeight="1">
      <c r="B27" s="13"/>
      <c r="C27" s="70">
        <v>43793</v>
      </c>
      <c r="D27" s="146"/>
      <c r="E27" s="79">
        <v>0</v>
      </c>
      <c r="F27" s="132"/>
      <c r="P27" s="39"/>
      <c r="Q27" s="39"/>
      <c r="R27" s="39"/>
      <c r="S27" s="39"/>
      <c r="T27" s="39"/>
      <c r="Y27" s="3"/>
      <c r="Z27" s="8"/>
      <c r="AE27" s="40"/>
      <c r="AF27" s="4"/>
      <c r="AG27" s="4"/>
    </row>
    <row r="28" spans="2:35" ht="18" customHeight="1">
      <c r="B28" s="13"/>
      <c r="C28" s="73">
        <v>43794</v>
      </c>
      <c r="D28" s="132"/>
      <c r="E28" s="79">
        <v>0</v>
      </c>
      <c r="F28" s="132"/>
      <c r="P28" s="39"/>
      <c r="Q28" s="39"/>
      <c r="R28" s="39"/>
      <c r="S28" s="39"/>
      <c r="T28" s="39"/>
      <c r="X28" s="56"/>
      <c r="Y28" s="56"/>
      <c r="Z28" s="59"/>
      <c r="AA28" s="56"/>
      <c r="AB28" s="56"/>
      <c r="AE28" s="40"/>
      <c r="AF28" s="4"/>
    </row>
    <row r="29" spans="2:35" ht="18" customHeight="1">
      <c r="B29" s="13"/>
      <c r="C29" s="73">
        <v>43795</v>
      </c>
      <c r="D29" s="147"/>
      <c r="E29" s="79">
        <v>0</v>
      </c>
      <c r="F29" s="147"/>
      <c r="G29" s="120"/>
      <c r="H29" s="120"/>
      <c r="I29" s="120"/>
      <c r="J29" s="120"/>
      <c r="P29" s="39"/>
      <c r="Q29" s="39"/>
      <c r="R29" s="39"/>
      <c r="S29" s="39"/>
      <c r="T29" s="39"/>
      <c r="X29" s="173"/>
      <c r="Y29" s="173"/>
      <c r="Z29" s="173"/>
      <c r="AA29" s="173"/>
      <c r="AB29" s="56"/>
      <c r="AE29" s="40"/>
      <c r="AF29" s="4"/>
    </row>
    <row r="30" spans="2:35" ht="18" customHeight="1">
      <c r="C30" s="134">
        <v>43796</v>
      </c>
      <c r="D30" s="120"/>
      <c r="E30" s="80">
        <v>0</v>
      </c>
      <c r="F30" s="120"/>
      <c r="G30" s="120"/>
      <c r="H30" s="120"/>
      <c r="I30" s="120"/>
      <c r="J30" s="120"/>
      <c r="P30" s="39"/>
      <c r="Q30" s="39"/>
      <c r="R30" s="39"/>
      <c r="S30" s="39"/>
      <c r="T30" s="39"/>
      <c r="X30" s="56"/>
      <c r="Y30" s="57"/>
      <c r="Z30" s="58"/>
      <c r="AA30" s="56"/>
      <c r="AB30" s="56"/>
      <c r="AE30" s="40"/>
      <c r="AF30" s="4"/>
    </row>
    <row r="31" spans="2:35" ht="18" customHeight="1">
      <c r="B31" s="13"/>
      <c r="C31" s="73">
        <v>43797</v>
      </c>
      <c r="D31" s="148"/>
      <c r="E31" s="79">
        <v>0</v>
      </c>
      <c r="F31" s="135"/>
      <c r="G31" s="120"/>
      <c r="H31" s="120"/>
      <c r="I31" s="120"/>
      <c r="J31" s="120"/>
      <c r="K31" s="4"/>
      <c r="P31" s="39"/>
      <c r="Q31" s="39"/>
      <c r="R31" s="39"/>
      <c r="S31" s="39"/>
      <c r="T31" s="39"/>
      <c r="X31" s="56"/>
      <c r="Y31" s="57"/>
      <c r="Z31" s="58"/>
      <c r="AA31" s="56"/>
      <c r="AB31" s="56"/>
      <c r="AE31" s="40"/>
      <c r="AF31" s="4"/>
    </row>
    <row r="32" spans="2:35" ht="18" customHeight="1">
      <c r="B32" s="13"/>
      <c r="C32" s="134">
        <v>43798</v>
      </c>
      <c r="D32" s="148"/>
      <c r="E32" s="79">
        <v>0</v>
      </c>
      <c r="F32" s="135"/>
      <c r="G32" s="120"/>
      <c r="H32" s="120"/>
      <c r="I32" s="120"/>
      <c r="J32" s="120"/>
      <c r="P32" s="39"/>
      <c r="Q32" s="39"/>
      <c r="R32" s="39"/>
      <c r="S32" s="39"/>
      <c r="T32" s="39"/>
      <c r="X32" s="56"/>
      <c r="Y32" s="57"/>
      <c r="Z32" s="59"/>
      <c r="AA32" s="56"/>
      <c r="AB32" s="56"/>
      <c r="AE32" s="40"/>
      <c r="AF32" s="4"/>
    </row>
    <row r="33" spans="3:31" ht="18" customHeight="1">
      <c r="C33" s="139"/>
      <c r="D33" s="148"/>
      <c r="E33" s="120"/>
      <c r="F33" s="135"/>
      <c r="G33" s="120"/>
      <c r="H33" s="120"/>
      <c r="I33" s="120"/>
      <c r="J33" s="120"/>
      <c r="P33" s="39"/>
      <c r="Q33" s="39"/>
      <c r="R33" s="39"/>
      <c r="S33" s="39"/>
      <c r="T33" s="39"/>
      <c r="X33" s="56"/>
      <c r="Y33" s="57"/>
      <c r="Z33" s="60"/>
      <c r="AA33" s="56"/>
      <c r="AB33" s="56"/>
      <c r="AE33" s="40"/>
    </row>
    <row r="34" spans="3:31" ht="18" customHeight="1">
      <c r="C34" s="120"/>
      <c r="D34" s="120"/>
      <c r="E34" s="120"/>
      <c r="F34" s="120"/>
      <c r="G34" s="120"/>
      <c r="H34" s="120"/>
      <c r="I34" s="120"/>
      <c r="J34" s="120"/>
      <c r="P34" s="39"/>
      <c r="Q34" s="39"/>
      <c r="R34" s="39"/>
      <c r="S34" s="39"/>
      <c r="T34" s="39"/>
      <c r="X34" s="56"/>
      <c r="Y34" s="57"/>
      <c r="Z34" s="76"/>
      <c r="AA34" s="56"/>
      <c r="AB34" s="56"/>
      <c r="AE34" s="40"/>
    </row>
    <row r="35" spans="3:31" ht="18" customHeight="1">
      <c r="C35" s="12"/>
      <c r="P35" s="39"/>
      <c r="Q35" s="39"/>
      <c r="R35" s="39"/>
      <c r="S35" s="39"/>
      <c r="T35" s="39"/>
      <c r="X35" s="56"/>
      <c r="Y35" s="57"/>
      <c r="Z35" s="76"/>
      <c r="AA35" s="56"/>
      <c r="AB35" s="56"/>
      <c r="AE35" s="40"/>
    </row>
    <row r="36" spans="3:31" ht="18" customHeight="1">
      <c r="C36" s="12"/>
      <c r="P36" s="39"/>
      <c r="Q36" s="39"/>
      <c r="R36" s="39"/>
      <c r="S36" s="39"/>
      <c r="T36" s="39"/>
      <c r="X36" s="56"/>
      <c r="Y36" s="56"/>
      <c r="Z36" s="59"/>
      <c r="AA36" s="56"/>
      <c r="AB36" s="56"/>
      <c r="AE36" s="40"/>
    </row>
    <row r="37" spans="3:31" ht="18" customHeight="1">
      <c r="P37" s="39"/>
      <c r="Q37" s="39"/>
      <c r="R37" s="39"/>
      <c r="S37" s="39"/>
      <c r="T37" s="39"/>
      <c r="W37" s="56"/>
      <c r="X37" s="164"/>
      <c r="Y37" s="164"/>
      <c r="Z37" s="164"/>
      <c r="AA37" s="164"/>
      <c r="AB37" s="56"/>
    </row>
    <row r="38" spans="3:31" ht="18" customHeight="1">
      <c r="P38" s="39"/>
      <c r="Q38" s="39"/>
      <c r="R38" s="39"/>
      <c r="S38" s="39"/>
      <c r="T38" s="39"/>
      <c r="W38" s="56"/>
      <c r="X38" s="56"/>
      <c r="Y38" s="57"/>
      <c r="Z38" s="58"/>
      <c r="AA38" s="56"/>
      <c r="AB38" s="56"/>
    </row>
    <row r="39" spans="3:31" ht="18" customHeight="1">
      <c r="W39" s="56"/>
      <c r="X39" s="56"/>
      <c r="Y39" s="57"/>
      <c r="Z39" s="58"/>
      <c r="AA39" s="56"/>
      <c r="AB39" s="56"/>
    </row>
    <row r="40" spans="3:31" ht="18" customHeight="1">
      <c r="W40" s="56"/>
      <c r="X40" s="56"/>
      <c r="Y40" s="57"/>
      <c r="Z40" s="59"/>
      <c r="AA40" s="56"/>
      <c r="AB40" s="56"/>
    </row>
    <row r="41" spans="3:31" ht="18" customHeight="1">
      <c r="W41" s="56"/>
      <c r="X41" s="56"/>
      <c r="Y41" s="57"/>
      <c r="Z41" s="60"/>
      <c r="AA41" s="56"/>
      <c r="AB41" s="56"/>
    </row>
    <row r="42" spans="3:31" ht="18" customHeight="1">
      <c r="W42" s="56"/>
      <c r="X42" s="56"/>
      <c r="Y42" s="56"/>
      <c r="Z42" s="59"/>
      <c r="AA42" s="56"/>
      <c r="AB42" s="56"/>
    </row>
    <row r="43" spans="3:31" ht="18" customHeight="1">
      <c r="W43" s="56"/>
      <c r="X43" s="56"/>
      <c r="Y43" s="56"/>
      <c r="Z43" s="59"/>
      <c r="AA43" s="56"/>
      <c r="AB43" s="56"/>
    </row>
    <row r="44" spans="3:31" ht="18" customHeight="1"/>
  </sheetData>
  <mergeCells count="15">
    <mergeCell ref="AA3:AB3"/>
    <mergeCell ref="AA4:AB4"/>
    <mergeCell ref="AA5:AB5"/>
    <mergeCell ref="B1:AI1"/>
    <mergeCell ref="AD4:AE4"/>
    <mergeCell ref="AD3:AH3"/>
    <mergeCell ref="X3:Y3"/>
    <mergeCell ref="X37:AA37"/>
    <mergeCell ref="AA6:AB6"/>
    <mergeCell ref="AA7:AB7"/>
    <mergeCell ref="AA8:AB8"/>
    <mergeCell ref="AA9:AB9"/>
    <mergeCell ref="X21:AA21"/>
    <mergeCell ref="X29:AA29"/>
    <mergeCell ref="X13:AA13"/>
  </mergeCells>
  <conditionalFormatting sqref="AG5:AG21">
    <cfRule type="containsText" dxfId="17" priority="1" operator="containsText" text="high">
      <formula>NOT(ISERROR(SEARCH(("high"),(AG5))))</formula>
    </cfRule>
  </conditionalFormatting>
  <conditionalFormatting sqref="AG5:AG21">
    <cfRule type="containsText" dxfId="16" priority="2" operator="containsText" text="med">
      <formula>NOT(ISERROR(SEARCH(("med"),(AG5))))</formula>
    </cfRule>
  </conditionalFormatting>
  <conditionalFormatting sqref="AG5:AG21">
    <cfRule type="containsText" dxfId="15" priority="3" operator="containsText" text="low">
      <formula>NOT(ISERROR(SEARCH(("low"),(AG5))))</formula>
    </cfRule>
  </conditionalFormatting>
  <conditionalFormatting sqref="AH5:AH21">
    <cfRule type="containsText" dxfId="14" priority="4" operator="containsText" text="Done">
      <formula>NOT(ISERROR(SEARCH(("Done"),(AH5))))</formula>
    </cfRule>
  </conditionalFormatting>
  <conditionalFormatting sqref="AH5:AH21">
    <cfRule type="containsText" dxfId="13" priority="5" operator="containsText" text="Working">
      <formula>NOT(ISERROR(SEARCH(("Working"),(AH5))))</formula>
    </cfRule>
  </conditionalFormatting>
  <conditionalFormatting sqref="AH5:AH21">
    <cfRule type="containsText" dxfId="12" priority="6" operator="containsText" text="Blocked">
      <formula>NOT(ISERROR(SEARCH(("Blocked"),(AH5))))</formula>
    </cfRule>
  </conditionalFormatting>
  <dataValidations count="3">
    <dataValidation type="custom" allowBlank="1" showDropDown="1" showErrorMessage="1" sqref="Z14:Z15 Z22:Z23 Z30:Z31 Z38:Z39" xr:uid="{00000000-0002-0000-0100-000000000000}">
      <formula1>OR(NOT(ISERROR(DATEVALUE(Z14))), AND(ISNUMBER(Z14), LEFT(CELL("format", Z14))="D"))</formula1>
    </dataValidation>
    <dataValidation type="list" allowBlank="1" showErrorMessage="1" sqref="AG5:AG21" xr:uid="{00000000-0002-0000-0100-000001000000}">
      <formula1>"high,med,low"</formula1>
    </dataValidation>
    <dataValidation type="list" allowBlank="1" showErrorMessage="1" sqref="AH5:AH21" xr:uid="{00000000-0002-0000-0100-000002000000}">
      <formula1>"Pending,Working,Blocked,Done"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CCCFF"/>
  </sheetPr>
  <dimension ref="A1:AK44"/>
  <sheetViews>
    <sheetView showGridLines="0" zoomScale="80" zoomScaleNormal="80" workbookViewId="0">
      <selection activeCell="Q29" sqref="Q29"/>
    </sheetView>
  </sheetViews>
  <sheetFormatPr defaultRowHeight="1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49.85546875" customWidth="1"/>
    <col min="32" max="32" width="67.85546875" customWidth="1"/>
    <col min="33" max="33" width="16.42578125" customWidth="1"/>
    <col min="34" max="34" width="16.5703125" style="5" customWidth="1"/>
  </cols>
  <sheetData>
    <row r="1" spans="1:37" ht="41.25" customHeight="1" thickBot="1">
      <c r="B1" s="158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</row>
    <row r="2" spans="1:37" ht="18.75" customHeight="1" thickTop="1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7" ht="20.25" customHeight="1" thickBot="1">
      <c r="B3" s="128"/>
      <c r="C3" s="128" t="s">
        <v>1</v>
      </c>
      <c r="D3" s="128" t="s">
        <v>2</v>
      </c>
      <c r="E3" s="128" t="s">
        <v>3</v>
      </c>
      <c r="F3" s="103"/>
      <c r="X3" s="176" t="s">
        <v>4</v>
      </c>
      <c r="Y3" s="176"/>
      <c r="Z3" s="128" t="s">
        <v>5</v>
      </c>
      <c r="AA3" s="176" t="s">
        <v>6</v>
      </c>
      <c r="AB3" s="176"/>
      <c r="AD3" s="177" t="s">
        <v>62</v>
      </c>
      <c r="AE3" s="177"/>
      <c r="AF3" s="177"/>
      <c r="AG3" s="177"/>
      <c r="AH3" s="177"/>
    </row>
    <row r="4" spans="1:37" ht="19.5" customHeight="1" thickTop="1" thickBot="1">
      <c r="A4" s="179"/>
      <c r="B4" s="24"/>
      <c r="C4" s="70">
        <v>43770</v>
      </c>
      <c r="D4" s="71">
        <v>80</v>
      </c>
      <c r="E4" s="72">
        <v>82</v>
      </c>
      <c r="F4" s="54"/>
      <c r="X4" s="24"/>
      <c r="Y4" s="25" t="s">
        <v>8</v>
      </c>
      <c r="Z4" s="19">
        <v>19</v>
      </c>
      <c r="AA4" s="161">
        <f>(Z4/5)</f>
        <v>3.8</v>
      </c>
      <c r="AB4" s="162"/>
      <c r="AD4" s="178" t="s">
        <v>9</v>
      </c>
      <c r="AE4" s="178"/>
      <c r="AF4" s="129" t="s">
        <v>10</v>
      </c>
      <c r="AG4" s="129" t="s">
        <v>11</v>
      </c>
      <c r="AH4" s="129" t="s">
        <v>12</v>
      </c>
    </row>
    <row r="5" spans="1:37" ht="18" customHeight="1" thickTop="1">
      <c r="A5" s="179"/>
      <c r="B5" s="13"/>
      <c r="C5" s="73">
        <v>43771</v>
      </c>
      <c r="D5" s="74">
        <v>76</v>
      </c>
      <c r="E5" s="75">
        <f>(E4-3.2)</f>
        <v>78.8</v>
      </c>
      <c r="F5" s="14"/>
      <c r="G5" s="4"/>
      <c r="X5" s="24"/>
      <c r="Y5" s="25" t="s">
        <v>13</v>
      </c>
      <c r="Z5" s="19">
        <v>18</v>
      </c>
      <c r="AA5" s="165">
        <f t="shared" ref="AA5:AA8" si="0">(Z5/5)</f>
        <v>3.6</v>
      </c>
      <c r="AB5" s="166"/>
      <c r="AE5" s="102" t="s">
        <v>63</v>
      </c>
      <c r="AF5" s="106" t="s">
        <v>64</v>
      </c>
      <c r="AG5" s="52" t="s">
        <v>16</v>
      </c>
      <c r="AH5" s="53" t="s">
        <v>17</v>
      </c>
    </row>
    <row r="6" spans="1:37" ht="18" customHeight="1">
      <c r="A6" s="179"/>
      <c r="B6" s="13"/>
      <c r="C6" s="73">
        <v>43772</v>
      </c>
      <c r="D6" s="74">
        <v>72</v>
      </c>
      <c r="E6" s="75">
        <f t="shared" ref="E6:E32" si="1">(E5-3.6)</f>
        <v>75.2</v>
      </c>
      <c r="F6" s="14"/>
      <c r="X6" s="13"/>
      <c r="Y6" s="26" t="s">
        <v>18</v>
      </c>
      <c r="Z6" s="18">
        <v>14</v>
      </c>
      <c r="AA6" s="165">
        <f t="shared" si="0"/>
        <v>2.8</v>
      </c>
      <c r="AB6" s="166"/>
      <c r="AE6" s="21"/>
      <c r="AF6" s="61" t="s">
        <v>65</v>
      </c>
      <c r="AG6" s="46" t="s">
        <v>16</v>
      </c>
      <c r="AH6" s="47" t="s">
        <v>17</v>
      </c>
    </row>
    <row r="7" spans="1:37" ht="18" customHeight="1">
      <c r="A7" s="179"/>
      <c r="B7" s="13"/>
      <c r="C7" s="73">
        <v>43773</v>
      </c>
      <c r="D7" s="74">
        <v>68</v>
      </c>
      <c r="E7" s="75">
        <f t="shared" si="1"/>
        <v>71.600000000000009</v>
      </c>
      <c r="F7" s="14"/>
      <c r="X7" s="13"/>
      <c r="Y7" s="26" t="s">
        <v>20</v>
      </c>
      <c r="Z7" s="18">
        <v>14</v>
      </c>
      <c r="AA7" s="165">
        <f t="shared" si="0"/>
        <v>2.8</v>
      </c>
      <c r="AB7" s="166"/>
      <c r="AE7" s="21"/>
      <c r="AF7" s="182" t="s">
        <v>66</v>
      </c>
      <c r="AG7" s="184" t="s">
        <v>16</v>
      </c>
      <c r="AH7" s="186" t="s">
        <v>17</v>
      </c>
    </row>
    <row r="8" spans="1:37" ht="18" customHeight="1" thickBot="1">
      <c r="A8" s="179"/>
      <c r="B8" s="13"/>
      <c r="C8" s="73">
        <v>43774</v>
      </c>
      <c r="D8" s="74">
        <v>64</v>
      </c>
      <c r="E8" s="75">
        <f t="shared" si="1"/>
        <v>68.000000000000014</v>
      </c>
      <c r="F8" s="14"/>
      <c r="Y8" s="22" t="s">
        <v>22</v>
      </c>
      <c r="Z8" s="23">
        <v>15</v>
      </c>
      <c r="AA8" s="167">
        <f t="shared" si="0"/>
        <v>3</v>
      </c>
      <c r="AB8" s="168"/>
      <c r="AD8" s="112"/>
      <c r="AE8" s="21"/>
      <c r="AF8" s="183"/>
      <c r="AG8" s="185"/>
      <c r="AH8" s="187"/>
    </row>
    <row r="9" spans="1:37" ht="18" customHeight="1" thickTop="1" thickBot="1">
      <c r="A9" s="77"/>
      <c r="B9" s="24"/>
      <c r="C9" s="70">
        <v>43775</v>
      </c>
      <c r="D9" s="71">
        <v>60</v>
      </c>
      <c r="E9" s="80">
        <f t="shared" si="1"/>
        <v>64.40000000000002</v>
      </c>
      <c r="F9" s="15"/>
      <c r="X9" s="11"/>
      <c r="Y9" s="33"/>
      <c r="Z9" s="34">
        <f>SUM(Z4:Z8)</f>
        <v>80</v>
      </c>
      <c r="AA9" s="169">
        <f>SUM(AA4:AA8)</f>
        <v>16</v>
      </c>
      <c r="AB9" s="170"/>
      <c r="AD9" s="4"/>
      <c r="AE9" s="111" t="s">
        <v>67</v>
      </c>
      <c r="AF9" s="105" t="s">
        <v>68</v>
      </c>
      <c r="AG9" s="114" t="s">
        <v>43</v>
      </c>
      <c r="AH9" s="113" t="s">
        <v>17</v>
      </c>
    </row>
    <row r="10" spans="1:37" ht="18" customHeight="1" thickTop="1">
      <c r="A10" s="77"/>
      <c r="B10" s="13"/>
      <c r="C10" s="73">
        <v>43776</v>
      </c>
      <c r="D10" s="71">
        <v>60</v>
      </c>
      <c r="E10" s="75">
        <f t="shared" si="1"/>
        <v>60.800000000000018</v>
      </c>
      <c r="F10" s="14"/>
      <c r="Y10" s="36"/>
      <c r="Z10" s="35"/>
      <c r="AE10" s="21"/>
      <c r="AF10" s="61" t="s">
        <v>69</v>
      </c>
      <c r="AG10" s="46" t="s">
        <v>16</v>
      </c>
      <c r="AH10" s="47" t="s">
        <v>17</v>
      </c>
    </row>
    <row r="11" spans="1:37" ht="18" customHeight="1">
      <c r="A11" s="78"/>
      <c r="B11" s="13"/>
      <c r="C11" s="73">
        <v>43777</v>
      </c>
      <c r="D11" s="71">
        <v>60</v>
      </c>
      <c r="E11" s="79">
        <f t="shared" si="1"/>
        <v>57.200000000000017</v>
      </c>
      <c r="F11" s="14"/>
      <c r="AE11" s="21"/>
      <c r="AF11" s="61" t="s">
        <v>70</v>
      </c>
      <c r="AG11" s="46" t="s">
        <v>16</v>
      </c>
      <c r="AH11" s="47" t="s">
        <v>17</v>
      </c>
    </row>
    <row r="12" spans="1:37" ht="18" customHeight="1">
      <c r="A12" s="180"/>
      <c r="B12" s="24"/>
      <c r="C12" s="70">
        <v>43778</v>
      </c>
      <c r="D12" s="71">
        <v>56</v>
      </c>
      <c r="E12" s="72">
        <f t="shared" si="1"/>
        <v>53.600000000000016</v>
      </c>
      <c r="F12" s="15"/>
      <c r="X12" s="1"/>
      <c r="Y12" s="2"/>
      <c r="Z12" s="7"/>
      <c r="AA12" s="1"/>
      <c r="AE12" s="21"/>
      <c r="AF12" s="61" t="s">
        <v>71</v>
      </c>
      <c r="AG12" s="46" t="s">
        <v>58</v>
      </c>
      <c r="AH12" s="47" t="s">
        <v>72</v>
      </c>
    </row>
    <row r="13" spans="1:37" ht="18" customHeight="1" thickBot="1">
      <c r="A13" s="180"/>
      <c r="B13" s="13"/>
      <c r="C13" s="73">
        <v>43779</v>
      </c>
      <c r="D13" s="74">
        <v>52</v>
      </c>
      <c r="E13" s="75">
        <f t="shared" si="1"/>
        <v>50.000000000000014</v>
      </c>
      <c r="F13" s="14"/>
      <c r="X13" s="176" t="s">
        <v>28</v>
      </c>
      <c r="Y13" s="176"/>
      <c r="Z13" s="176"/>
      <c r="AA13" s="176"/>
      <c r="AE13" s="21"/>
      <c r="AF13" s="61"/>
      <c r="AG13" s="46"/>
      <c r="AH13" s="47"/>
    </row>
    <row r="14" spans="1:37" ht="18" customHeight="1" thickTop="1">
      <c r="A14" s="180"/>
      <c r="B14" s="13"/>
      <c r="C14" s="73">
        <v>43780</v>
      </c>
      <c r="D14" s="74">
        <v>48</v>
      </c>
      <c r="E14" s="75">
        <f t="shared" si="1"/>
        <v>46.400000000000013</v>
      </c>
      <c r="F14" s="14"/>
      <c r="X14" s="27"/>
      <c r="Y14" s="42" t="s">
        <v>30</v>
      </c>
      <c r="Z14" s="28">
        <v>43770</v>
      </c>
      <c r="AA14" s="24"/>
      <c r="AE14" s="21"/>
      <c r="AF14" s="63"/>
      <c r="AG14" s="46"/>
      <c r="AH14" s="47"/>
    </row>
    <row r="15" spans="1:37" ht="18" customHeight="1">
      <c r="A15" s="180"/>
      <c r="B15" s="13"/>
      <c r="C15" s="73">
        <v>43781</v>
      </c>
      <c r="D15" s="74">
        <v>44</v>
      </c>
      <c r="E15" s="75">
        <f t="shared" si="1"/>
        <v>42.800000000000011</v>
      </c>
      <c r="F15" s="14"/>
      <c r="X15" s="29"/>
      <c r="Y15" s="37" t="s">
        <v>32</v>
      </c>
      <c r="Z15" s="30">
        <v>43774</v>
      </c>
      <c r="AA15" s="13"/>
      <c r="AE15" s="21"/>
      <c r="AF15" s="63"/>
      <c r="AG15" s="116"/>
      <c r="AH15" s="118"/>
      <c r="AI15" s="4"/>
    </row>
    <row r="16" spans="1:37" ht="18" customHeight="1">
      <c r="A16" s="180"/>
      <c r="B16" s="13"/>
      <c r="C16" s="73">
        <v>43782</v>
      </c>
      <c r="D16" s="74">
        <v>40</v>
      </c>
      <c r="E16" s="75">
        <f t="shared" si="1"/>
        <v>39.20000000000001</v>
      </c>
      <c r="F16" s="14"/>
      <c r="X16" s="29"/>
      <c r="Y16" s="37" t="s">
        <v>34</v>
      </c>
      <c r="Z16" s="31" t="s">
        <v>35</v>
      </c>
      <c r="AA16" s="13"/>
      <c r="AE16" s="21"/>
      <c r="AF16" s="63"/>
      <c r="AG16" s="46"/>
      <c r="AH16" s="118"/>
      <c r="AI16" s="4"/>
      <c r="AJ16" s="4"/>
      <c r="AK16" s="4"/>
    </row>
    <row r="17" spans="1:37" ht="18" customHeight="1">
      <c r="A17" s="180"/>
      <c r="B17" s="13"/>
      <c r="C17" s="73">
        <v>43783</v>
      </c>
      <c r="D17" s="74">
        <v>36</v>
      </c>
      <c r="E17" s="75">
        <f t="shared" si="1"/>
        <v>35.600000000000009</v>
      </c>
      <c r="F17" s="14"/>
      <c r="X17" s="29"/>
      <c r="Y17" s="37" t="s">
        <v>37</v>
      </c>
      <c r="Z17" s="55" t="s">
        <v>38</v>
      </c>
      <c r="AA17" s="13"/>
      <c r="AE17" s="21"/>
      <c r="AF17" s="115"/>
      <c r="AG17" s="46"/>
      <c r="AH17" s="108"/>
      <c r="AI17" s="4"/>
      <c r="AJ17" s="4"/>
      <c r="AK17" s="4"/>
    </row>
    <row r="18" spans="1:37" ht="18" customHeight="1">
      <c r="A18" s="180"/>
      <c r="B18" s="13"/>
      <c r="C18" s="73">
        <v>43784</v>
      </c>
      <c r="D18" s="74">
        <v>32</v>
      </c>
      <c r="E18" s="79">
        <f t="shared" si="1"/>
        <v>32.000000000000007</v>
      </c>
      <c r="F18" s="14"/>
      <c r="Y18" s="3"/>
      <c r="Z18" s="41"/>
      <c r="AE18" s="21"/>
      <c r="AF18" s="117"/>
      <c r="AG18" s="46"/>
      <c r="AH18" s="119"/>
      <c r="AI18" s="4"/>
      <c r="AJ18" s="4"/>
      <c r="AK18" s="4"/>
    </row>
    <row r="19" spans="1:37" ht="18" customHeight="1">
      <c r="A19" s="181"/>
      <c r="B19" s="24"/>
      <c r="C19" s="70">
        <v>43785</v>
      </c>
      <c r="D19" s="71">
        <v>30</v>
      </c>
      <c r="E19" s="72">
        <f t="shared" si="1"/>
        <v>28.400000000000006</v>
      </c>
      <c r="F19" s="15"/>
      <c r="Y19" s="3"/>
      <c r="Z19" s="8"/>
      <c r="AE19" s="21"/>
      <c r="AF19" s="117"/>
      <c r="AG19" s="116"/>
      <c r="AH19" s="118"/>
      <c r="AI19" s="4"/>
      <c r="AJ19" s="4"/>
      <c r="AK19" s="4"/>
    </row>
    <row r="20" spans="1:37" ht="18" customHeight="1">
      <c r="A20" s="181"/>
      <c r="B20" s="13"/>
      <c r="C20" s="73">
        <v>43786</v>
      </c>
      <c r="D20" s="74">
        <v>26</v>
      </c>
      <c r="E20" s="75">
        <f t="shared" si="1"/>
        <v>24.800000000000004</v>
      </c>
      <c r="F20" s="14"/>
      <c r="Y20" s="4"/>
      <c r="Z20" s="9"/>
      <c r="AE20" s="21"/>
      <c r="AF20" s="117"/>
      <c r="AG20" s="107"/>
      <c r="AH20" s="108"/>
      <c r="AI20" s="4"/>
    </row>
    <row r="21" spans="1:37" ht="18" customHeight="1" thickBot="1">
      <c r="A21" s="181"/>
      <c r="B21" s="4"/>
      <c r="C21" s="70">
        <v>43787</v>
      </c>
      <c r="D21" s="71">
        <v>22</v>
      </c>
      <c r="E21" s="75">
        <f t="shared" si="1"/>
        <v>21.200000000000003</v>
      </c>
      <c r="F21" s="15"/>
      <c r="X21" s="176" t="s">
        <v>60</v>
      </c>
      <c r="Y21" s="176"/>
      <c r="Z21" s="176"/>
      <c r="AA21" s="176"/>
      <c r="AE21" s="4"/>
      <c r="AF21" s="109"/>
      <c r="AG21" s="108"/>
      <c r="AH21" s="108"/>
      <c r="AI21" s="4"/>
    </row>
    <row r="22" spans="1:37" ht="18" customHeight="1" thickTop="1">
      <c r="A22" s="181"/>
      <c r="B22" s="13"/>
      <c r="C22" s="73">
        <v>43788</v>
      </c>
      <c r="D22" s="74">
        <v>16</v>
      </c>
      <c r="E22" s="75">
        <f t="shared" si="1"/>
        <v>17.600000000000001</v>
      </c>
      <c r="F22" s="14"/>
      <c r="X22" s="24"/>
      <c r="Y22" s="42" t="s">
        <v>30</v>
      </c>
      <c r="Z22" s="28">
        <v>43778</v>
      </c>
      <c r="AA22" s="24"/>
      <c r="AE22" s="4"/>
      <c r="AF22" s="110"/>
      <c r="AG22" s="110"/>
      <c r="AH22" s="110"/>
      <c r="AI22" s="4"/>
    </row>
    <row r="23" spans="1:37" ht="18" customHeight="1">
      <c r="A23" s="181"/>
      <c r="B23" s="13"/>
      <c r="C23" s="73">
        <v>43789</v>
      </c>
      <c r="D23" s="131"/>
      <c r="E23" s="75">
        <f t="shared" si="1"/>
        <v>14.000000000000002</v>
      </c>
      <c r="F23" s="141"/>
      <c r="X23" s="24"/>
      <c r="Y23" s="42" t="s">
        <v>32</v>
      </c>
      <c r="Z23" s="28">
        <v>43784</v>
      </c>
      <c r="AA23" s="24"/>
      <c r="AE23" s="110"/>
      <c r="AF23" s="4"/>
      <c r="AG23" s="4"/>
      <c r="AH23" s="65"/>
      <c r="AI23" s="4"/>
    </row>
    <row r="24" spans="1:37" ht="18" customHeight="1">
      <c r="B24" s="24"/>
      <c r="C24" s="70">
        <v>43790</v>
      </c>
      <c r="D24" s="140"/>
      <c r="E24" s="75">
        <f t="shared" si="1"/>
        <v>10.400000000000002</v>
      </c>
      <c r="F24" s="14"/>
      <c r="X24" s="24"/>
      <c r="Y24" s="42" t="s">
        <v>34</v>
      </c>
      <c r="Z24" s="43" t="s">
        <v>61</v>
      </c>
      <c r="AA24" s="24"/>
      <c r="AE24" s="66"/>
      <c r="AF24" s="4"/>
      <c r="AG24" s="4"/>
      <c r="AH24" s="65"/>
      <c r="AI24" s="4"/>
    </row>
    <row r="25" spans="1:37" ht="18" customHeight="1">
      <c r="B25" s="13"/>
      <c r="C25" s="73">
        <v>43791</v>
      </c>
      <c r="D25" s="74"/>
      <c r="E25" s="75">
        <f t="shared" si="1"/>
        <v>6.8000000000000025</v>
      </c>
      <c r="F25" s="132"/>
      <c r="X25" s="24"/>
      <c r="Y25" s="42" t="s">
        <v>37</v>
      </c>
      <c r="Z25" s="55" t="s">
        <v>38</v>
      </c>
      <c r="AA25" s="24"/>
      <c r="AE25" s="64"/>
      <c r="AF25" s="4"/>
      <c r="AG25" s="4"/>
      <c r="AH25" s="65"/>
      <c r="AI25" s="4"/>
    </row>
    <row r="26" spans="1:37" ht="18" customHeight="1">
      <c r="B26" s="13"/>
      <c r="C26" s="73">
        <v>43792</v>
      </c>
      <c r="D26" s="18"/>
      <c r="E26" s="75">
        <f t="shared" si="1"/>
        <v>3.2000000000000024</v>
      </c>
      <c r="F26" s="132"/>
      <c r="Y26" s="38"/>
      <c r="Z26" s="8"/>
      <c r="AE26" s="64"/>
      <c r="AF26" s="4"/>
      <c r="AG26" s="4"/>
      <c r="AH26" s="65"/>
      <c r="AI26" s="4"/>
    </row>
    <row r="27" spans="1:37" ht="18" customHeight="1">
      <c r="B27" s="13"/>
      <c r="C27" s="73">
        <v>43793</v>
      </c>
      <c r="D27" s="18"/>
      <c r="E27" s="75">
        <v>0</v>
      </c>
      <c r="F27" s="132"/>
      <c r="G27" s="4"/>
      <c r="H27" s="4"/>
      <c r="I27" s="4"/>
      <c r="J27" s="4"/>
      <c r="K27" s="4"/>
      <c r="L27" s="4"/>
      <c r="P27" s="39"/>
      <c r="Q27" s="39"/>
      <c r="R27" s="39"/>
      <c r="S27" s="39"/>
      <c r="T27" s="39"/>
      <c r="Y27" s="3"/>
      <c r="Z27" s="8"/>
      <c r="AE27" s="40"/>
      <c r="AF27" s="4"/>
      <c r="AG27" s="4"/>
    </row>
    <row r="28" spans="1:37" ht="18" customHeight="1">
      <c r="B28" s="13"/>
      <c r="C28" s="73">
        <v>43794</v>
      </c>
      <c r="D28" s="136"/>
      <c r="E28" s="75">
        <v>0</v>
      </c>
      <c r="F28" s="132"/>
      <c r="G28" s="4"/>
      <c r="H28" s="4"/>
      <c r="I28" s="4"/>
      <c r="J28" s="4"/>
      <c r="K28" s="4"/>
      <c r="L28" s="4"/>
      <c r="P28" s="39"/>
      <c r="Q28" s="39"/>
      <c r="R28" s="39"/>
      <c r="S28" s="39"/>
      <c r="T28" s="39"/>
      <c r="AE28" s="64"/>
      <c r="AF28" s="4"/>
    </row>
    <row r="29" spans="1:37" ht="18" customHeight="1" thickBot="1">
      <c r="B29" s="13"/>
      <c r="C29" s="73">
        <v>43795</v>
      </c>
      <c r="D29" s="137"/>
      <c r="E29" s="75">
        <v>0</v>
      </c>
      <c r="F29" s="133"/>
      <c r="G29" s="120"/>
      <c r="H29" s="120"/>
      <c r="I29" s="120"/>
      <c r="J29" s="120"/>
      <c r="K29" s="4"/>
      <c r="L29" s="4"/>
      <c r="P29" s="39"/>
      <c r="Q29" s="39"/>
      <c r="R29" s="39"/>
      <c r="S29" s="39"/>
      <c r="T29" s="39"/>
      <c r="X29" s="176" t="s">
        <v>73</v>
      </c>
      <c r="Y29" s="176"/>
      <c r="Z29" s="176"/>
      <c r="AA29" s="176"/>
      <c r="AE29" s="40"/>
    </row>
    <row r="30" spans="1:37" ht="18" customHeight="1" thickTop="1">
      <c r="B30" s="13"/>
      <c r="C30" s="73">
        <v>43796</v>
      </c>
      <c r="D30" s="137"/>
      <c r="E30" s="72">
        <v>0</v>
      </c>
      <c r="F30" s="133"/>
      <c r="G30" s="120"/>
      <c r="H30" s="120"/>
      <c r="I30" s="120"/>
      <c r="J30" s="120"/>
      <c r="K30" s="4"/>
      <c r="L30" s="4"/>
      <c r="P30" s="39"/>
      <c r="Q30" s="39"/>
      <c r="R30" s="39"/>
      <c r="S30" s="39"/>
      <c r="T30" s="39"/>
      <c r="X30" s="24"/>
      <c r="Y30" s="42" t="s">
        <v>30</v>
      </c>
      <c r="Z30" s="28">
        <v>43785</v>
      </c>
      <c r="AA30" s="24"/>
      <c r="AE30" s="40"/>
    </row>
    <row r="31" spans="1:37" ht="18" customHeight="1">
      <c r="B31" s="13"/>
      <c r="C31" s="73">
        <v>43797</v>
      </c>
      <c r="D31" s="137"/>
      <c r="E31" s="75">
        <v>0</v>
      </c>
      <c r="F31" s="133"/>
      <c r="G31" s="120"/>
      <c r="H31" s="120"/>
      <c r="I31" s="120"/>
      <c r="J31" s="120"/>
      <c r="K31" s="4"/>
      <c r="L31" s="4"/>
      <c r="P31" s="39"/>
      <c r="Q31" s="39"/>
      <c r="R31" s="39"/>
      <c r="S31" s="39"/>
      <c r="T31" s="39"/>
      <c r="X31" s="13"/>
      <c r="Y31" s="37" t="s">
        <v>32</v>
      </c>
      <c r="Z31" s="30">
        <v>43788</v>
      </c>
      <c r="AA31" s="13"/>
      <c r="AB31" s="4"/>
      <c r="AE31" s="40"/>
    </row>
    <row r="32" spans="1:37" ht="18" customHeight="1">
      <c r="B32" s="13"/>
      <c r="C32" s="134">
        <v>43798</v>
      </c>
      <c r="D32" s="137"/>
      <c r="E32" s="75">
        <v>0</v>
      </c>
      <c r="F32" s="133"/>
      <c r="G32" s="120"/>
      <c r="H32" s="120"/>
      <c r="I32" s="120"/>
      <c r="J32" s="120"/>
      <c r="K32" s="4"/>
      <c r="L32" s="4"/>
      <c r="P32" s="39"/>
      <c r="Q32" s="39"/>
      <c r="R32" s="39"/>
      <c r="S32" s="39"/>
      <c r="T32" s="39"/>
      <c r="X32" s="24"/>
      <c r="Y32" s="42" t="s">
        <v>34</v>
      </c>
      <c r="Z32" s="43" t="s">
        <v>74</v>
      </c>
      <c r="AA32" s="24"/>
      <c r="AB32" s="4"/>
      <c r="AE32" s="40"/>
    </row>
    <row r="33" spans="2:31" ht="18" customHeight="1">
      <c r="B33" s="4"/>
      <c r="C33" s="139"/>
      <c r="D33" s="138"/>
      <c r="E33" s="130"/>
      <c r="F33" s="130"/>
      <c r="G33" s="120"/>
      <c r="H33" s="120"/>
      <c r="I33" s="120"/>
      <c r="J33" s="120"/>
      <c r="K33" s="4"/>
      <c r="L33" s="4"/>
      <c r="P33" s="39"/>
      <c r="Q33" s="39"/>
      <c r="R33" s="39"/>
      <c r="S33" s="39"/>
      <c r="T33" s="39"/>
      <c r="X33" s="13"/>
      <c r="Y33" s="37" t="s">
        <v>37</v>
      </c>
      <c r="Z33" s="55" t="s">
        <v>38</v>
      </c>
      <c r="AA33" s="13"/>
      <c r="AE33" s="40"/>
    </row>
    <row r="34" spans="2:31" ht="18" customHeight="1">
      <c r="B34" s="4"/>
      <c r="C34" s="120"/>
      <c r="D34" s="120"/>
      <c r="E34" s="120"/>
      <c r="F34" s="120"/>
      <c r="G34" s="120"/>
      <c r="H34" s="120"/>
      <c r="I34" s="120"/>
      <c r="J34" s="120"/>
      <c r="K34" s="4"/>
      <c r="L34" s="4"/>
      <c r="P34" s="39"/>
      <c r="Q34" s="39"/>
      <c r="R34" s="39"/>
      <c r="S34" s="39"/>
      <c r="T34" s="39"/>
      <c r="Y34" s="44"/>
      <c r="Z34" s="8"/>
      <c r="AE34" s="40"/>
    </row>
    <row r="35" spans="2:31" ht="18" customHeight="1">
      <c r="B35" s="4"/>
      <c r="C35" s="121"/>
      <c r="D35" s="65"/>
      <c r="E35" s="65"/>
      <c r="F35" s="65"/>
      <c r="G35" s="4"/>
      <c r="H35" s="4"/>
      <c r="I35" s="4"/>
      <c r="J35" s="4"/>
      <c r="K35" s="4"/>
      <c r="L35" s="4"/>
      <c r="P35" s="39"/>
      <c r="Q35" s="39"/>
      <c r="R35" s="39"/>
      <c r="S35" s="39"/>
      <c r="T35" s="39"/>
      <c r="Y35" s="3"/>
      <c r="Z35" s="8"/>
      <c r="AE35" s="40"/>
    </row>
    <row r="36" spans="2:31" ht="18" customHeight="1">
      <c r="C36" s="12"/>
      <c r="P36" s="39"/>
      <c r="Q36" s="39"/>
      <c r="R36" s="39"/>
      <c r="S36" s="39"/>
      <c r="T36" s="39"/>
      <c r="W36" s="144"/>
      <c r="X36" s="144"/>
      <c r="Y36" s="144"/>
      <c r="Z36" s="145"/>
      <c r="AA36" s="144"/>
      <c r="AB36" s="144"/>
      <c r="AE36" s="40"/>
    </row>
    <row r="37" spans="2:31" ht="18" customHeight="1">
      <c r="P37" s="39"/>
      <c r="Q37" s="39"/>
      <c r="R37" s="39"/>
      <c r="S37" s="39"/>
      <c r="T37" s="39"/>
      <c r="W37" s="56"/>
      <c r="X37" s="173"/>
      <c r="Y37" s="173"/>
      <c r="Z37" s="173"/>
      <c r="AA37" s="173"/>
      <c r="AB37" s="56"/>
    </row>
    <row r="38" spans="2:31" ht="18" customHeight="1">
      <c r="P38" s="39"/>
      <c r="Q38" s="39"/>
      <c r="R38" s="39"/>
      <c r="S38" s="39"/>
      <c r="T38" s="39"/>
      <c r="W38" s="56"/>
      <c r="X38" s="4"/>
      <c r="Y38" s="3"/>
      <c r="Z38" s="142"/>
      <c r="AA38" s="4"/>
      <c r="AB38" s="56"/>
    </row>
    <row r="39" spans="2:31" ht="18" customHeight="1">
      <c r="H39" s="4"/>
      <c r="W39" s="56"/>
      <c r="X39" s="4"/>
      <c r="Y39" s="3"/>
      <c r="Z39" s="142"/>
      <c r="AA39" s="4"/>
      <c r="AB39" s="56"/>
    </row>
    <row r="40" spans="2:31" ht="18" customHeight="1">
      <c r="W40" s="56"/>
      <c r="X40" s="4"/>
      <c r="Y40" s="3"/>
      <c r="Z40" s="9"/>
      <c r="AA40" s="4"/>
      <c r="AB40" s="56"/>
    </row>
    <row r="41" spans="2:31" ht="18" customHeight="1">
      <c r="W41" s="56"/>
      <c r="X41" s="4"/>
      <c r="Y41" s="3"/>
      <c r="Z41" s="143"/>
      <c r="AA41" s="4"/>
      <c r="AB41" s="56"/>
    </row>
    <row r="42" spans="2:31" ht="18" customHeight="1">
      <c r="W42" s="56"/>
      <c r="X42" s="4"/>
      <c r="Y42" s="3"/>
      <c r="Z42" s="8"/>
      <c r="AA42" s="4"/>
      <c r="AB42" s="56"/>
    </row>
    <row r="43" spans="2:31" ht="18" customHeight="1">
      <c r="W43" s="56"/>
      <c r="X43" s="56"/>
      <c r="Y43" s="56"/>
      <c r="Z43" s="59"/>
      <c r="AA43" s="56"/>
      <c r="AB43" s="56"/>
    </row>
    <row r="44" spans="2:31" ht="18" customHeight="1"/>
  </sheetData>
  <mergeCells count="21">
    <mergeCell ref="AF7:AF8"/>
    <mergeCell ref="AG7:AG8"/>
    <mergeCell ref="AH7:AH8"/>
    <mergeCell ref="X21:AA21"/>
    <mergeCell ref="X29:AA29"/>
    <mergeCell ref="X37:AA37"/>
    <mergeCell ref="A4:A8"/>
    <mergeCell ref="A12:A18"/>
    <mergeCell ref="A19:A23"/>
    <mergeCell ref="AA5:AB5"/>
    <mergeCell ref="AA6:AB6"/>
    <mergeCell ref="AA7:AB7"/>
    <mergeCell ref="AA8:AB8"/>
    <mergeCell ref="AA9:AB9"/>
    <mergeCell ref="X13:AA13"/>
    <mergeCell ref="B1:AI1"/>
    <mergeCell ref="X3:Y3"/>
    <mergeCell ref="AA3:AB3"/>
    <mergeCell ref="AD3:AH3"/>
    <mergeCell ref="AA4:AB4"/>
    <mergeCell ref="AD4:AE4"/>
  </mergeCells>
  <conditionalFormatting sqref="AG5:AG7 AG9:AG21">
    <cfRule type="containsText" dxfId="11" priority="1" operator="containsText" text="high">
      <formula>NOT(ISERROR(SEARCH(("high"),(AG5))))</formula>
    </cfRule>
  </conditionalFormatting>
  <conditionalFormatting sqref="AG5:AG7 AG9:AG21">
    <cfRule type="containsText" dxfId="10" priority="2" operator="containsText" text="med">
      <formula>NOT(ISERROR(SEARCH(("med"),(AG5))))</formula>
    </cfRule>
  </conditionalFormatting>
  <conditionalFormatting sqref="AG5:AG7 AG9:AG21">
    <cfRule type="containsText" dxfId="9" priority="3" operator="containsText" text="low">
      <formula>NOT(ISERROR(SEARCH(("low"),(AG5))))</formula>
    </cfRule>
  </conditionalFormatting>
  <conditionalFormatting sqref="AH5:AH7 AH9:AH21">
    <cfRule type="containsText" dxfId="8" priority="4" operator="containsText" text="Done">
      <formula>NOT(ISERROR(SEARCH(("Done"),(AH5))))</formula>
    </cfRule>
  </conditionalFormatting>
  <conditionalFormatting sqref="AH5:AH7 AH9:AH21">
    <cfRule type="containsText" dxfId="7" priority="5" operator="containsText" text="Working">
      <formula>NOT(ISERROR(SEARCH(("Working"),(AH5))))</formula>
    </cfRule>
  </conditionalFormatting>
  <conditionalFormatting sqref="AH5:AH7 AH9:AH21">
    <cfRule type="containsText" dxfId="6" priority="6" operator="containsText" text="Blocked">
      <formula>NOT(ISERROR(SEARCH(("Blocked"),(AH5))))</formula>
    </cfRule>
  </conditionalFormatting>
  <dataValidations count="3">
    <dataValidation type="list" allowBlank="1" showErrorMessage="1" sqref="AH5:AH7 AH9:AH21" xr:uid="{00000000-0002-0000-0200-000000000000}">
      <formula1>"Pending,Working,Blocked,Done"</formula1>
    </dataValidation>
    <dataValidation type="list" allowBlank="1" showErrorMessage="1" sqref="AG5:AG7 AG9:AG21" xr:uid="{00000000-0002-0000-0200-000001000000}">
      <formula1>"high,med,low"</formula1>
    </dataValidation>
    <dataValidation type="custom" allowBlank="1" showDropDown="1" showErrorMessage="1" sqref="Z14:Z15 Z22:Z23 Z30:Z31 Z38:Z39" xr:uid="{00000000-0002-0000-0200-000002000000}">
      <formula1>OR(NOT(ISERROR(DATEVALUE(Z14))), AND(ISNUMBER(Z14), LEFT(CELL("format", Z14))="D"))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CFF"/>
  </sheetPr>
  <dimension ref="A1:AK44"/>
  <sheetViews>
    <sheetView showGridLines="0" zoomScale="80" zoomScaleNormal="80" workbookViewId="0">
      <selection activeCell="AF24" sqref="AF24"/>
    </sheetView>
  </sheetViews>
  <sheetFormatPr defaultRowHeight="15"/>
  <cols>
    <col min="1" max="1" width="4.5703125" customWidth="1"/>
    <col min="2" max="2" width="3.140625" customWidth="1"/>
    <col min="3" max="3" width="11.85546875" style="5" customWidth="1"/>
    <col min="4" max="4" width="15.140625" style="5" customWidth="1"/>
    <col min="5" max="5" width="12.85546875" style="5" customWidth="1"/>
    <col min="6" max="6" width="2.28515625" style="5" customWidth="1"/>
    <col min="24" max="24" width="4.28515625" customWidth="1"/>
    <col min="25" max="25" width="16.5703125" customWidth="1"/>
    <col min="26" max="26" width="14" style="6" customWidth="1"/>
    <col min="27" max="27" width="4.28515625" customWidth="1"/>
    <col min="28" max="28" width="10.42578125" customWidth="1"/>
    <col min="30" max="30" width="4.28515625" customWidth="1"/>
    <col min="31" max="31" width="47.7109375" customWidth="1"/>
    <col min="32" max="32" width="67.85546875" customWidth="1"/>
    <col min="33" max="33" width="16.42578125" customWidth="1"/>
    <col min="34" max="34" width="16.5703125" style="5" customWidth="1"/>
  </cols>
  <sheetData>
    <row r="1" spans="1:37" ht="41.25" customHeight="1" thickBot="1">
      <c r="B1" s="158" t="s">
        <v>0</v>
      </c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</row>
    <row r="2" spans="1:37" ht="18.75" customHeight="1" thickTop="1"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</row>
    <row r="3" spans="1:37" ht="20.25" customHeight="1" thickBot="1">
      <c r="B3" s="154"/>
      <c r="C3" s="154" t="s">
        <v>1</v>
      </c>
      <c r="D3" s="154" t="s">
        <v>2</v>
      </c>
      <c r="E3" s="154" t="s">
        <v>3</v>
      </c>
      <c r="F3" s="153"/>
      <c r="X3" s="188" t="s">
        <v>4</v>
      </c>
      <c r="Y3" s="188"/>
      <c r="Z3" s="154" t="s">
        <v>5</v>
      </c>
      <c r="AA3" s="188" t="s">
        <v>6</v>
      </c>
      <c r="AB3" s="188"/>
      <c r="AD3" s="189" t="s">
        <v>62</v>
      </c>
      <c r="AE3" s="189"/>
      <c r="AF3" s="189"/>
      <c r="AG3" s="189"/>
      <c r="AH3" s="189"/>
    </row>
    <row r="4" spans="1:37" ht="19.5" customHeight="1" thickTop="1" thickBot="1">
      <c r="A4" s="179"/>
      <c r="B4" s="24"/>
      <c r="C4" s="70">
        <v>43770</v>
      </c>
      <c r="D4" s="71">
        <v>80</v>
      </c>
      <c r="E4" s="72">
        <v>82</v>
      </c>
      <c r="F4" s="54"/>
      <c r="X4" s="24"/>
      <c r="Y4" s="25" t="s">
        <v>8</v>
      </c>
      <c r="Z4" s="19">
        <v>19</v>
      </c>
      <c r="AA4" s="161">
        <f>(Z4/5)</f>
        <v>3.8</v>
      </c>
      <c r="AB4" s="162"/>
      <c r="AD4" s="190" t="s">
        <v>9</v>
      </c>
      <c r="AE4" s="190"/>
      <c r="AF4" s="155" t="s">
        <v>10</v>
      </c>
      <c r="AG4" s="155" t="s">
        <v>11</v>
      </c>
      <c r="AH4" s="155" t="s">
        <v>12</v>
      </c>
    </row>
    <row r="5" spans="1:37" ht="18" customHeight="1" thickTop="1">
      <c r="A5" s="179"/>
      <c r="B5" s="13"/>
      <c r="C5" s="73">
        <v>43771</v>
      </c>
      <c r="D5" s="74">
        <v>76</v>
      </c>
      <c r="E5" s="75">
        <f>(E4-3.2)</f>
        <v>78.8</v>
      </c>
      <c r="F5" s="14"/>
      <c r="G5" s="4"/>
      <c r="X5" s="24"/>
      <c r="Y5" s="25" t="s">
        <v>13</v>
      </c>
      <c r="Z5" s="19">
        <v>18</v>
      </c>
      <c r="AA5" s="165">
        <f t="shared" ref="AA5:AA8" si="0">(Z5/5)</f>
        <v>3.6</v>
      </c>
      <c r="AB5" s="166"/>
      <c r="AE5" s="102" t="s">
        <v>75</v>
      </c>
      <c r="AF5" s="106" t="s">
        <v>76</v>
      </c>
      <c r="AG5" s="52" t="s">
        <v>58</v>
      </c>
      <c r="AH5" s="53" t="s">
        <v>17</v>
      </c>
    </row>
    <row r="6" spans="1:37" ht="18" customHeight="1">
      <c r="A6" s="179"/>
      <c r="B6" s="13"/>
      <c r="C6" s="73">
        <v>43772</v>
      </c>
      <c r="D6" s="74">
        <v>72</v>
      </c>
      <c r="E6" s="75">
        <f t="shared" ref="E6:E26" si="1">(E5-3.6)</f>
        <v>75.2</v>
      </c>
      <c r="F6" s="14"/>
      <c r="X6" s="13"/>
      <c r="Y6" s="26" t="s">
        <v>18</v>
      </c>
      <c r="Z6" s="18">
        <v>14</v>
      </c>
      <c r="AA6" s="165">
        <f t="shared" si="0"/>
        <v>2.8</v>
      </c>
      <c r="AB6" s="166"/>
      <c r="AE6" s="21"/>
      <c r="AF6" s="61" t="s">
        <v>77</v>
      </c>
      <c r="AG6" s="46" t="s">
        <v>16</v>
      </c>
      <c r="AH6" s="47" t="s">
        <v>17</v>
      </c>
    </row>
    <row r="7" spans="1:37" ht="18" customHeight="1">
      <c r="A7" s="179"/>
      <c r="B7" s="13"/>
      <c r="C7" s="73">
        <v>43773</v>
      </c>
      <c r="D7" s="74">
        <v>68</v>
      </c>
      <c r="E7" s="75">
        <f t="shared" si="1"/>
        <v>71.600000000000009</v>
      </c>
      <c r="F7" s="14"/>
      <c r="X7" s="13"/>
      <c r="Y7" s="26" t="s">
        <v>20</v>
      </c>
      <c r="Z7" s="18">
        <v>14</v>
      </c>
      <c r="AA7" s="165">
        <f t="shared" si="0"/>
        <v>2.8</v>
      </c>
      <c r="AB7" s="166"/>
      <c r="AE7" s="21"/>
      <c r="AF7" s="105" t="s">
        <v>78</v>
      </c>
      <c r="AG7" s="156" t="s">
        <v>16</v>
      </c>
      <c r="AH7" s="113" t="s">
        <v>17</v>
      </c>
    </row>
    <row r="8" spans="1:37" ht="18" customHeight="1" thickBot="1">
      <c r="A8" s="179"/>
      <c r="B8" s="13"/>
      <c r="C8" s="73">
        <v>43774</v>
      </c>
      <c r="D8" s="74">
        <v>64</v>
      </c>
      <c r="E8" s="75">
        <f t="shared" si="1"/>
        <v>68.000000000000014</v>
      </c>
      <c r="F8" s="14"/>
      <c r="Y8" s="22" t="s">
        <v>22</v>
      </c>
      <c r="Z8" s="23">
        <v>15</v>
      </c>
      <c r="AA8" s="167">
        <f t="shared" si="0"/>
        <v>3</v>
      </c>
      <c r="AB8" s="168"/>
      <c r="AD8" s="4"/>
      <c r="AE8" s="21"/>
      <c r="AF8" s="61" t="s">
        <v>79</v>
      </c>
      <c r="AG8" s="46" t="s">
        <v>43</v>
      </c>
      <c r="AH8" s="47" t="s">
        <v>17</v>
      </c>
    </row>
    <row r="9" spans="1:37" ht="18" customHeight="1" thickTop="1" thickBot="1">
      <c r="A9" s="77"/>
      <c r="B9" s="24"/>
      <c r="C9" s="70">
        <v>43775</v>
      </c>
      <c r="D9" s="71">
        <v>60</v>
      </c>
      <c r="E9" s="80">
        <f t="shared" si="1"/>
        <v>64.40000000000002</v>
      </c>
      <c r="F9" s="15"/>
      <c r="X9" s="11"/>
      <c r="Y9" s="33"/>
      <c r="Z9" s="34">
        <f>SUM(Z4:Z8)</f>
        <v>80</v>
      </c>
      <c r="AA9" s="169">
        <f>SUM(AA4:AA8)</f>
        <v>16</v>
      </c>
      <c r="AB9" s="170"/>
      <c r="AD9" s="4"/>
      <c r="AE9" s="157"/>
      <c r="AF9" s="61" t="s">
        <v>80</v>
      </c>
      <c r="AG9" s="46" t="s">
        <v>43</v>
      </c>
      <c r="AH9" s="47" t="s">
        <v>17</v>
      </c>
    </row>
    <row r="10" spans="1:37" ht="18" customHeight="1" thickTop="1">
      <c r="A10" s="77"/>
      <c r="B10" s="13"/>
      <c r="C10" s="73">
        <v>43776</v>
      </c>
      <c r="D10" s="71">
        <v>60</v>
      </c>
      <c r="E10" s="75">
        <f t="shared" si="1"/>
        <v>60.800000000000018</v>
      </c>
      <c r="F10" s="14"/>
      <c r="Y10" s="36"/>
      <c r="Z10" s="35"/>
      <c r="AE10" s="21"/>
      <c r="AF10" s="61" t="s">
        <v>81</v>
      </c>
      <c r="AG10" s="46" t="s">
        <v>43</v>
      </c>
      <c r="AH10" s="47" t="s">
        <v>17</v>
      </c>
    </row>
    <row r="11" spans="1:37" ht="18" customHeight="1">
      <c r="A11" s="78"/>
      <c r="B11" s="13"/>
      <c r="C11" s="73">
        <v>43777</v>
      </c>
      <c r="D11" s="71">
        <v>60</v>
      </c>
      <c r="E11" s="79">
        <f t="shared" si="1"/>
        <v>57.200000000000017</v>
      </c>
      <c r="F11" s="14"/>
      <c r="AE11" s="21"/>
      <c r="AF11" s="61" t="s">
        <v>82</v>
      </c>
      <c r="AG11" s="46" t="s">
        <v>16</v>
      </c>
      <c r="AH11" s="47" t="s">
        <v>17</v>
      </c>
    </row>
    <row r="12" spans="1:37" ht="18" customHeight="1">
      <c r="A12" s="180"/>
      <c r="B12" s="24"/>
      <c r="C12" s="70">
        <v>43778</v>
      </c>
      <c r="D12" s="71">
        <v>56</v>
      </c>
      <c r="E12" s="72">
        <f t="shared" si="1"/>
        <v>53.600000000000016</v>
      </c>
      <c r="F12" s="15"/>
      <c r="X12" s="1"/>
      <c r="Y12" s="2"/>
      <c r="Z12" s="7"/>
      <c r="AA12" s="1"/>
      <c r="AE12" s="21"/>
      <c r="AF12" s="63"/>
      <c r="AG12" s="46"/>
      <c r="AH12" s="47"/>
    </row>
    <row r="13" spans="1:37" ht="18" customHeight="1" thickBot="1">
      <c r="A13" s="180"/>
      <c r="B13" s="13"/>
      <c r="C13" s="73">
        <v>43779</v>
      </c>
      <c r="D13" s="74">
        <v>52</v>
      </c>
      <c r="E13" s="75">
        <f t="shared" si="1"/>
        <v>50.000000000000014</v>
      </c>
      <c r="F13" s="14"/>
      <c r="X13" s="188" t="s">
        <v>28</v>
      </c>
      <c r="Y13" s="188"/>
      <c r="Z13" s="188"/>
      <c r="AA13" s="188"/>
      <c r="AE13" s="21"/>
      <c r="AF13" s="63"/>
      <c r="AG13" s="116"/>
      <c r="AH13" s="118"/>
    </row>
    <row r="14" spans="1:37" ht="18" customHeight="1" thickTop="1">
      <c r="A14" s="180"/>
      <c r="B14" s="13"/>
      <c r="C14" s="73">
        <v>43780</v>
      </c>
      <c r="D14" s="74">
        <v>48</v>
      </c>
      <c r="E14" s="75">
        <f t="shared" si="1"/>
        <v>46.400000000000013</v>
      </c>
      <c r="F14" s="14"/>
      <c r="X14" s="27"/>
      <c r="Y14" s="42" t="s">
        <v>30</v>
      </c>
      <c r="Z14" s="28">
        <v>43770</v>
      </c>
      <c r="AA14" s="24"/>
      <c r="AE14" s="21"/>
      <c r="AF14" s="63"/>
      <c r="AG14" s="46"/>
      <c r="AH14" s="118"/>
    </row>
    <row r="15" spans="1:37" ht="18" customHeight="1">
      <c r="A15" s="180"/>
      <c r="B15" s="13"/>
      <c r="C15" s="73">
        <v>43781</v>
      </c>
      <c r="D15" s="74">
        <v>44</v>
      </c>
      <c r="E15" s="75">
        <f t="shared" si="1"/>
        <v>42.800000000000011</v>
      </c>
      <c r="F15" s="14"/>
      <c r="X15" s="29"/>
      <c r="Y15" s="37" t="s">
        <v>32</v>
      </c>
      <c r="Z15" s="30">
        <v>43774</v>
      </c>
      <c r="AA15" s="13"/>
      <c r="AE15" s="21"/>
      <c r="AF15" s="115"/>
      <c r="AG15" s="46"/>
      <c r="AH15" s="108"/>
      <c r="AI15" s="4"/>
    </row>
    <row r="16" spans="1:37" ht="18" customHeight="1">
      <c r="A16" s="180"/>
      <c r="B16" s="13"/>
      <c r="C16" s="73">
        <v>43782</v>
      </c>
      <c r="D16" s="74">
        <v>40</v>
      </c>
      <c r="E16" s="75">
        <f t="shared" si="1"/>
        <v>39.20000000000001</v>
      </c>
      <c r="F16" s="14"/>
      <c r="X16" s="29"/>
      <c r="Y16" s="37" t="s">
        <v>34</v>
      </c>
      <c r="Z16" s="31" t="s">
        <v>35</v>
      </c>
      <c r="AA16" s="13"/>
      <c r="AE16" s="21"/>
      <c r="AF16" s="117"/>
      <c r="AG16" s="46"/>
      <c r="AH16" s="119"/>
      <c r="AI16" s="4"/>
      <c r="AJ16" s="4"/>
      <c r="AK16" s="4"/>
    </row>
    <row r="17" spans="1:37" ht="18" customHeight="1">
      <c r="A17" s="180"/>
      <c r="B17" s="13"/>
      <c r="C17" s="73">
        <v>43783</v>
      </c>
      <c r="D17" s="74">
        <v>36</v>
      </c>
      <c r="E17" s="75">
        <f t="shared" si="1"/>
        <v>35.600000000000009</v>
      </c>
      <c r="F17" s="14"/>
      <c r="X17" s="29"/>
      <c r="Y17" s="37" t="s">
        <v>37</v>
      </c>
      <c r="Z17" s="55" t="s">
        <v>38</v>
      </c>
      <c r="AA17" s="13"/>
      <c r="AE17" s="21"/>
      <c r="AF17" s="117"/>
      <c r="AG17" s="116"/>
      <c r="AH17" s="118"/>
      <c r="AI17" s="4"/>
      <c r="AJ17" s="4"/>
      <c r="AK17" s="4"/>
    </row>
    <row r="18" spans="1:37" ht="18" customHeight="1">
      <c r="A18" s="180"/>
      <c r="B18" s="13"/>
      <c r="C18" s="73">
        <v>43784</v>
      </c>
      <c r="D18" s="74">
        <v>32</v>
      </c>
      <c r="E18" s="79">
        <f t="shared" si="1"/>
        <v>32.000000000000007</v>
      </c>
      <c r="F18" s="14"/>
      <c r="Y18" s="3"/>
      <c r="Z18" s="41"/>
      <c r="AE18" s="21"/>
      <c r="AF18" s="117"/>
      <c r="AG18" s="107"/>
      <c r="AH18" s="108"/>
      <c r="AI18" s="4"/>
      <c r="AJ18" s="4"/>
      <c r="AK18" s="4"/>
    </row>
    <row r="19" spans="1:37" ht="18" customHeight="1">
      <c r="A19" s="181"/>
      <c r="B19" s="24"/>
      <c r="C19" s="70">
        <v>43785</v>
      </c>
      <c r="D19" s="71">
        <v>30</v>
      </c>
      <c r="E19" s="72">
        <f t="shared" si="1"/>
        <v>28.400000000000006</v>
      </c>
      <c r="F19" s="15"/>
      <c r="Y19" s="3"/>
      <c r="Z19" s="8"/>
      <c r="AE19" s="21"/>
      <c r="AF19" s="109"/>
      <c r="AG19" s="108"/>
      <c r="AH19" s="108"/>
      <c r="AI19" s="4"/>
      <c r="AJ19" s="4"/>
      <c r="AK19" s="4"/>
    </row>
    <row r="20" spans="1:37" ht="18" customHeight="1">
      <c r="A20" s="181"/>
      <c r="B20" s="13"/>
      <c r="C20" s="73">
        <v>43786</v>
      </c>
      <c r="D20" s="74">
        <v>26</v>
      </c>
      <c r="E20" s="75">
        <f t="shared" si="1"/>
        <v>24.800000000000004</v>
      </c>
      <c r="F20" s="14"/>
      <c r="Y20" s="4"/>
      <c r="Z20" s="9"/>
      <c r="AE20" s="21"/>
      <c r="AF20" s="110"/>
      <c r="AG20" s="110"/>
      <c r="AH20" s="110"/>
      <c r="AI20" s="4"/>
    </row>
    <row r="21" spans="1:37" ht="18" customHeight="1" thickBot="1">
      <c r="A21" s="181"/>
      <c r="B21" s="4"/>
      <c r="C21" s="70">
        <v>43787</v>
      </c>
      <c r="D21" s="71">
        <v>22</v>
      </c>
      <c r="E21" s="75">
        <f t="shared" si="1"/>
        <v>21.200000000000003</v>
      </c>
      <c r="F21" s="15"/>
      <c r="X21" s="188" t="s">
        <v>60</v>
      </c>
      <c r="Y21" s="188"/>
      <c r="Z21" s="188"/>
      <c r="AA21" s="188"/>
      <c r="AE21" s="4"/>
      <c r="AF21" s="4"/>
      <c r="AG21" s="4"/>
      <c r="AH21" s="65"/>
      <c r="AI21" s="4"/>
    </row>
    <row r="22" spans="1:37" ht="18" customHeight="1" thickTop="1">
      <c r="A22" s="181"/>
      <c r="B22" s="13"/>
      <c r="C22" s="73">
        <v>43788</v>
      </c>
      <c r="D22" s="74">
        <v>16</v>
      </c>
      <c r="E22" s="75">
        <f t="shared" si="1"/>
        <v>17.600000000000001</v>
      </c>
      <c r="F22" s="14"/>
      <c r="X22" s="24"/>
      <c r="Y22" s="42" t="s">
        <v>30</v>
      </c>
      <c r="Z22" s="28">
        <v>43778</v>
      </c>
      <c r="AA22" s="24"/>
      <c r="AE22" s="4"/>
      <c r="AF22" s="4"/>
      <c r="AG22" s="4"/>
      <c r="AH22" s="65"/>
      <c r="AI22" s="4"/>
    </row>
    <row r="23" spans="1:37" ht="18" customHeight="1">
      <c r="A23" s="181"/>
      <c r="B23" s="13"/>
      <c r="C23" s="73">
        <v>43789</v>
      </c>
      <c r="D23" s="131">
        <v>12</v>
      </c>
      <c r="E23" s="75">
        <f t="shared" si="1"/>
        <v>14.000000000000002</v>
      </c>
      <c r="F23" s="141"/>
      <c r="X23" s="24"/>
      <c r="Y23" s="42" t="s">
        <v>32</v>
      </c>
      <c r="Z23" s="28">
        <v>43784</v>
      </c>
      <c r="AA23" s="24"/>
      <c r="AE23" s="110"/>
      <c r="AF23" s="4"/>
      <c r="AG23" s="4"/>
      <c r="AH23" s="65"/>
      <c r="AI23" s="4"/>
    </row>
    <row r="24" spans="1:37" ht="18" customHeight="1">
      <c r="B24" s="24"/>
      <c r="C24" s="70">
        <v>43790</v>
      </c>
      <c r="D24" s="140">
        <v>12</v>
      </c>
      <c r="E24" s="75">
        <f t="shared" si="1"/>
        <v>10.400000000000002</v>
      </c>
      <c r="F24" s="14"/>
      <c r="X24" s="24"/>
      <c r="Y24" s="42" t="s">
        <v>34</v>
      </c>
      <c r="Z24" s="43" t="s">
        <v>61</v>
      </c>
      <c r="AA24" s="24"/>
      <c r="AE24" s="66"/>
      <c r="AF24" s="4"/>
      <c r="AG24" s="4"/>
      <c r="AH24" s="65"/>
      <c r="AI24" s="4"/>
    </row>
    <row r="25" spans="1:37" ht="18" customHeight="1">
      <c r="B25" s="13"/>
      <c r="C25" s="73">
        <v>43791</v>
      </c>
      <c r="D25" s="74">
        <v>12</v>
      </c>
      <c r="E25" s="75">
        <f t="shared" si="1"/>
        <v>6.8000000000000025</v>
      </c>
      <c r="F25" s="132"/>
      <c r="X25" s="24"/>
      <c r="Y25" s="42" t="s">
        <v>37</v>
      </c>
      <c r="Z25" s="55" t="s">
        <v>38</v>
      </c>
      <c r="AA25" s="24"/>
      <c r="AE25" s="64"/>
      <c r="AF25" s="4"/>
      <c r="AG25" s="4"/>
      <c r="AI25" s="4"/>
    </row>
    <row r="26" spans="1:37" ht="18" customHeight="1">
      <c r="B26" s="13"/>
      <c r="C26" s="73">
        <v>43792</v>
      </c>
      <c r="D26" s="18">
        <v>8</v>
      </c>
      <c r="E26" s="75">
        <f t="shared" si="1"/>
        <v>3.2000000000000024</v>
      </c>
      <c r="F26" s="132"/>
      <c r="Y26" s="38"/>
      <c r="Z26" s="8"/>
      <c r="AE26" s="64"/>
      <c r="AF26" s="4"/>
      <c r="AI26" s="4"/>
    </row>
    <row r="27" spans="1:37" ht="18" customHeight="1">
      <c r="B27" s="13"/>
      <c r="C27" s="73">
        <v>43793</v>
      </c>
      <c r="D27" s="18">
        <v>5</v>
      </c>
      <c r="E27" s="75">
        <v>0</v>
      </c>
      <c r="F27" s="132"/>
      <c r="G27" s="4"/>
      <c r="H27" s="4"/>
      <c r="I27" s="4"/>
      <c r="J27" s="4"/>
      <c r="K27" s="4"/>
      <c r="L27" s="4"/>
      <c r="P27" s="39"/>
      <c r="Q27" s="39"/>
      <c r="R27" s="39"/>
      <c r="S27" s="39"/>
      <c r="T27" s="39"/>
      <c r="Y27" s="3"/>
      <c r="Z27" s="8"/>
      <c r="AE27" s="40"/>
    </row>
    <row r="28" spans="1:37" ht="18" customHeight="1">
      <c r="B28" s="13"/>
      <c r="C28" s="73">
        <v>43794</v>
      </c>
      <c r="D28" s="136">
        <v>0</v>
      </c>
      <c r="E28" s="75">
        <v>0</v>
      </c>
      <c r="F28" s="132"/>
      <c r="G28" s="4"/>
      <c r="H28" s="4"/>
      <c r="I28" s="4"/>
      <c r="J28" s="4"/>
      <c r="K28" s="4"/>
      <c r="L28" s="4"/>
      <c r="P28" s="39"/>
      <c r="Q28" s="39"/>
      <c r="R28" s="39"/>
      <c r="S28" s="39"/>
      <c r="T28" s="39"/>
      <c r="AE28" s="64"/>
    </row>
    <row r="29" spans="1:37" ht="18" customHeight="1" thickBot="1">
      <c r="B29" s="13"/>
      <c r="C29" s="73">
        <v>43795</v>
      </c>
      <c r="D29" s="137">
        <v>0</v>
      </c>
      <c r="E29" s="75">
        <v>0</v>
      </c>
      <c r="F29" s="133"/>
      <c r="G29" s="120"/>
      <c r="H29" s="120"/>
      <c r="I29" s="120"/>
      <c r="J29" s="120"/>
      <c r="K29" s="4"/>
      <c r="L29" s="4"/>
      <c r="P29" s="39"/>
      <c r="Q29" s="39"/>
      <c r="R29" s="39"/>
      <c r="S29" s="39"/>
      <c r="T29" s="39"/>
      <c r="X29" s="188" t="s">
        <v>73</v>
      </c>
      <c r="Y29" s="188"/>
      <c r="Z29" s="188"/>
      <c r="AA29" s="188"/>
      <c r="AE29" s="40"/>
    </row>
    <row r="30" spans="1:37" ht="18" customHeight="1" thickTop="1">
      <c r="B30" s="13"/>
      <c r="C30" s="73">
        <v>43796</v>
      </c>
      <c r="D30" s="137">
        <v>0</v>
      </c>
      <c r="E30" s="72">
        <v>0</v>
      </c>
      <c r="F30" s="133"/>
      <c r="G30" s="120"/>
      <c r="H30" s="120"/>
      <c r="I30" s="120"/>
      <c r="J30" s="120"/>
      <c r="K30" s="4"/>
      <c r="L30" s="4"/>
      <c r="P30" s="39"/>
      <c r="Q30" s="39"/>
      <c r="R30" s="39"/>
      <c r="S30" s="39"/>
      <c r="T30" s="39"/>
      <c r="X30" s="24"/>
      <c r="Y30" s="42" t="s">
        <v>30</v>
      </c>
      <c r="Z30" s="28">
        <v>43785</v>
      </c>
      <c r="AA30" s="24"/>
      <c r="AE30" s="40"/>
    </row>
    <row r="31" spans="1:37" ht="18" customHeight="1">
      <c r="B31" s="13"/>
      <c r="C31" s="73">
        <v>43797</v>
      </c>
      <c r="D31" s="137">
        <v>0</v>
      </c>
      <c r="E31" s="75">
        <v>0</v>
      </c>
      <c r="F31" s="133"/>
      <c r="G31" s="120"/>
      <c r="H31" s="120"/>
      <c r="I31" s="120"/>
      <c r="J31" s="120"/>
      <c r="K31" s="4"/>
      <c r="L31" s="4"/>
      <c r="P31" s="39"/>
      <c r="Q31" s="39"/>
      <c r="R31" s="39"/>
      <c r="S31" s="39"/>
      <c r="T31" s="39"/>
      <c r="X31" s="13"/>
      <c r="Y31" s="37" t="s">
        <v>32</v>
      </c>
      <c r="Z31" s="30">
        <v>43788</v>
      </c>
      <c r="AA31" s="13"/>
      <c r="AB31" s="4"/>
      <c r="AE31" s="40"/>
    </row>
    <row r="32" spans="1:37" ht="18" customHeight="1">
      <c r="B32" s="13"/>
      <c r="C32" s="134">
        <v>43798</v>
      </c>
      <c r="D32" s="137">
        <v>0</v>
      </c>
      <c r="E32" s="75">
        <v>0</v>
      </c>
      <c r="F32" s="133"/>
      <c r="G32" s="120"/>
      <c r="H32" s="120"/>
      <c r="I32" s="120"/>
      <c r="J32" s="120"/>
      <c r="K32" s="4"/>
      <c r="L32" s="4"/>
      <c r="P32" s="39"/>
      <c r="Q32" s="39"/>
      <c r="R32" s="39"/>
      <c r="S32" s="39"/>
      <c r="T32" s="39"/>
      <c r="X32" s="24"/>
      <c r="Y32" s="42" t="s">
        <v>34</v>
      </c>
      <c r="Z32" s="43" t="s">
        <v>74</v>
      </c>
      <c r="AA32" s="24"/>
      <c r="AB32" s="4"/>
      <c r="AE32" s="40"/>
    </row>
    <row r="33" spans="2:31" ht="18" customHeight="1">
      <c r="B33" s="4"/>
      <c r="C33" s="139"/>
      <c r="D33" s="138"/>
      <c r="E33" s="130"/>
      <c r="F33" s="130"/>
      <c r="G33" s="120"/>
      <c r="H33" s="120"/>
      <c r="I33" s="120"/>
      <c r="J33" s="120"/>
      <c r="K33" s="4"/>
      <c r="L33" s="4"/>
      <c r="P33" s="39"/>
      <c r="Q33" s="39"/>
      <c r="R33" s="39"/>
      <c r="S33" s="39"/>
      <c r="T33" s="39"/>
      <c r="X33" s="13"/>
      <c r="Y33" s="37" t="s">
        <v>37</v>
      </c>
      <c r="Z33" s="55" t="s">
        <v>38</v>
      </c>
      <c r="AA33" s="13"/>
      <c r="AE33" s="40"/>
    </row>
    <row r="34" spans="2:31" ht="18" customHeight="1">
      <c r="B34" s="4"/>
      <c r="C34" s="120"/>
      <c r="D34" s="120"/>
      <c r="E34" s="120"/>
      <c r="F34" s="120"/>
      <c r="G34" s="120"/>
      <c r="H34" s="120"/>
      <c r="I34" s="120"/>
      <c r="J34" s="120"/>
      <c r="K34" s="4"/>
      <c r="L34" s="4"/>
      <c r="P34" s="39"/>
      <c r="Q34" s="39"/>
      <c r="R34" s="39"/>
      <c r="S34" s="39"/>
      <c r="T34" s="39"/>
      <c r="Y34" s="44"/>
      <c r="Z34" s="8"/>
      <c r="AE34" s="40"/>
    </row>
    <row r="35" spans="2:31" ht="18" customHeight="1">
      <c r="B35" s="4"/>
      <c r="C35" s="121"/>
      <c r="D35" s="65"/>
      <c r="E35" s="65"/>
      <c r="F35" s="65"/>
      <c r="G35" s="4"/>
      <c r="H35" s="4"/>
      <c r="I35" s="4"/>
      <c r="J35" s="4"/>
      <c r="K35" s="4"/>
      <c r="L35" s="4"/>
      <c r="P35" s="39"/>
      <c r="Q35" s="39"/>
      <c r="R35" s="39"/>
      <c r="S35" s="39"/>
      <c r="T35" s="39"/>
      <c r="Y35" s="3"/>
      <c r="Z35" s="8"/>
      <c r="AE35" s="40"/>
    </row>
    <row r="36" spans="2:31" ht="18" customHeight="1">
      <c r="C36" s="12"/>
      <c r="P36" s="39"/>
      <c r="Q36" s="39"/>
      <c r="R36" s="39"/>
      <c r="S36" s="39"/>
      <c r="T36" s="39"/>
      <c r="AE36" s="40"/>
    </row>
    <row r="37" spans="2:31" ht="18" customHeight="1" thickBot="1">
      <c r="P37" s="39"/>
      <c r="Q37" s="39"/>
      <c r="R37" s="39"/>
      <c r="S37" s="39"/>
      <c r="T37" s="39"/>
      <c r="W37" s="56"/>
      <c r="X37" s="188" t="s">
        <v>83</v>
      </c>
      <c r="Y37" s="188"/>
      <c r="Z37" s="188"/>
      <c r="AA37" s="188"/>
      <c r="AB37" s="56"/>
    </row>
    <row r="38" spans="2:31" ht="18" customHeight="1" thickTop="1">
      <c r="P38" s="39"/>
      <c r="Q38" s="39"/>
      <c r="R38" s="39"/>
      <c r="S38" s="39"/>
      <c r="T38" s="39"/>
      <c r="W38" s="56"/>
      <c r="X38" s="24"/>
      <c r="Y38" s="42" t="s">
        <v>30</v>
      </c>
      <c r="Z38" s="28">
        <v>43791</v>
      </c>
      <c r="AA38" s="24"/>
      <c r="AB38" s="56"/>
    </row>
    <row r="39" spans="2:31" ht="18" customHeight="1">
      <c r="H39" s="4"/>
      <c r="W39" s="56"/>
      <c r="X39" s="13"/>
      <c r="Y39" s="37" t="s">
        <v>32</v>
      </c>
      <c r="Z39" s="30">
        <v>43794</v>
      </c>
      <c r="AA39" s="13"/>
      <c r="AB39" s="56"/>
    </row>
    <row r="40" spans="2:31" ht="18" customHeight="1">
      <c r="W40" s="56"/>
      <c r="X40" s="24"/>
      <c r="Y40" s="42" t="s">
        <v>34</v>
      </c>
      <c r="Z40" s="43" t="s">
        <v>35</v>
      </c>
      <c r="AA40" s="24"/>
      <c r="AB40" s="56"/>
    </row>
    <row r="41" spans="2:31" ht="18" customHeight="1">
      <c r="W41" s="56"/>
      <c r="X41" s="13"/>
      <c r="Y41" s="37" t="s">
        <v>37</v>
      </c>
      <c r="Z41" s="55" t="s">
        <v>38</v>
      </c>
      <c r="AA41" s="13"/>
      <c r="AB41" s="56"/>
    </row>
    <row r="42" spans="2:31" ht="18" customHeight="1">
      <c r="W42" s="56"/>
      <c r="Y42" s="44"/>
      <c r="Z42" s="8"/>
      <c r="AB42" s="56"/>
    </row>
    <row r="43" spans="2:31" ht="18" customHeight="1">
      <c r="W43" s="56"/>
      <c r="X43" s="56"/>
      <c r="Y43" s="56"/>
      <c r="Z43" s="59"/>
      <c r="AA43" s="56"/>
      <c r="AB43" s="56"/>
    </row>
    <row r="44" spans="2:31" ht="18" customHeight="1"/>
  </sheetData>
  <mergeCells count="18">
    <mergeCell ref="B1:AI1"/>
    <mergeCell ref="X3:Y3"/>
    <mergeCell ref="AA3:AB3"/>
    <mergeCell ref="AD3:AH3"/>
    <mergeCell ref="A4:A8"/>
    <mergeCell ref="AA4:AB4"/>
    <mergeCell ref="AD4:AE4"/>
    <mergeCell ref="AA5:AB5"/>
    <mergeCell ref="AA6:AB6"/>
    <mergeCell ref="AA7:AB7"/>
    <mergeCell ref="A19:A23"/>
    <mergeCell ref="X21:AA21"/>
    <mergeCell ref="X29:AA29"/>
    <mergeCell ref="X37:AA37"/>
    <mergeCell ref="AA8:AB8"/>
    <mergeCell ref="AA9:AB9"/>
    <mergeCell ref="A12:A18"/>
    <mergeCell ref="X13:AA13"/>
  </mergeCells>
  <conditionalFormatting sqref="AG5:AG19">
    <cfRule type="containsText" dxfId="5" priority="1" operator="containsText" text="high">
      <formula>NOT(ISERROR(SEARCH(("high"),(AG5))))</formula>
    </cfRule>
  </conditionalFormatting>
  <conditionalFormatting sqref="AG5:AG19">
    <cfRule type="containsText" dxfId="4" priority="2" operator="containsText" text="med">
      <formula>NOT(ISERROR(SEARCH(("med"),(AG5))))</formula>
    </cfRule>
  </conditionalFormatting>
  <conditionalFormatting sqref="AG5:AG19">
    <cfRule type="containsText" dxfId="3" priority="3" operator="containsText" text="low">
      <formula>NOT(ISERROR(SEARCH(("low"),(AG5))))</formula>
    </cfRule>
  </conditionalFormatting>
  <conditionalFormatting sqref="AH5:AH19">
    <cfRule type="containsText" dxfId="2" priority="4" operator="containsText" text="Done">
      <formula>NOT(ISERROR(SEARCH(("Done"),(AH5))))</formula>
    </cfRule>
  </conditionalFormatting>
  <conditionalFormatting sqref="AH5:AH19">
    <cfRule type="containsText" dxfId="1" priority="5" operator="containsText" text="Working">
      <formula>NOT(ISERROR(SEARCH(("Working"),(AH5))))</formula>
    </cfRule>
  </conditionalFormatting>
  <conditionalFormatting sqref="AH5:AH19">
    <cfRule type="containsText" dxfId="0" priority="6" operator="containsText" text="Blocked">
      <formula>NOT(ISERROR(SEARCH(("Blocked"),(AH5))))</formula>
    </cfRule>
  </conditionalFormatting>
  <dataValidations count="3">
    <dataValidation type="custom" allowBlank="1" showDropDown="1" showErrorMessage="1" sqref="Z14:Z15 Z22:Z23 Z30:Z31 Z38:Z39" xr:uid="{00000000-0002-0000-0300-000000000000}">
      <formula1>OR(NOT(ISERROR(DATEVALUE(Z14))), AND(ISNUMBER(Z14), LEFT(CELL("format", Z14))="D"))</formula1>
    </dataValidation>
    <dataValidation type="list" allowBlank="1" showErrorMessage="1" sqref="AG5:AG6 AG7:AG19" xr:uid="{00000000-0002-0000-0300-000001000000}">
      <formula1>"high,med,low"</formula1>
    </dataValidation>
    <dataValidation type="list" allowBlank="1" showErrorMessage="1" sqref="AH5:AH6 AH7:AH19" xr:uid="{00000000-0002-0000-0300-000002000000}">
      <formula1>"Pending,Working,Blocked,Done"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</dc:creator>
  <cp:keywords/>
  <dc:description/>
  <cp:lastModifiedBy>jada.gooding</cp:lastModifiedBy>
  <cp:revision/>
  <dcterms:created xsi:type="dcterms:W3CDTF">2018-10-12T00:45:25Z</dcterms:created>
  <dcterms:modified xsi:type="dcterms:W3CDTF">2019-11-27T23:29:04Z</dcterms:modified>
  <cp:category/>
  <cp:contentStatus/>
</cp:coreProperties>
</file>